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pcl01\public\OFWSHARE\Cost assessment\PR19\Update PR19 models with 2019-20 data\Impact of using CMA modelling approach (CMA FD)\"/>
    </mc:Choice>
  </mc:AlternateContent>
  <bookViews>
    <workbookView xWindow="0" yWindow="0" windowWidth="12000" windowHeight="6480"/>
  </bookViews>
  <sheets>
    <sheet name="Cover" sheetId="32" r:id="rId1"/>
    <sheet name="Inputs" sheetId="31" r:id="rId2"/>
    <sheet name="Forecasts" sheetId="7" r:id="rId3"/>
    <sheet name="Interface" sheetId="2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__net1" hidden="1">{"NET",#N/A,FALSE,"401C11"}</definedName>
    <definedName name="__123Graph_A" localSheetId="1" hidden="1">'[1]2002PCTs'!#REF!</definedName>
    <definedName name="__123Graph_A" hidden="1">'[1]2002PCTs'!#REF!</definedName>
    <definedName name="__123Graph_B" localSheetId="1" hidden="1">[2]Dnurse!#REF!</definedName>
    <definedName name="__123Graph_B" hidden="1">[2]Dnurse!#REF!</definedName>
    <definedName name="__123Graph_C" localSheetId="1" hidden="1">[2]Dnurse!#REF!</definedName>
    <definedName name="__123Graph_C" hidden="1">[2]Dnurse!#REF!</definedName>
    <definedName name="__123Graph_X" localSheetId="1" hidden="1">[2]Dnurse!#REF!</definedName>
    <definedName name="__123Graph_X" hidden="1">[2]Dnurse!#REF!</definedName>
    <definedName name="__net1" hidden="1">{"NET",#N/A,FALSE,"401C11"}</definedName>
    <definedName name="_1_0__123Grap" localSheetId="1" hidden="1">'[3]#REF'!#REF!</definedName>
    <definedName name="_1_0__123Grap" hidden="1">'[3]#REF'!#REF!</definedName>
    <definedName name="_1_123Grap" localSheetId="1" hidden="1">'[4]#REF'!#REF!</definedName>
    <definedName name="_1_123Grap" hidden="1">'[4]#REF'!#REF!</definedName>
    <definedName name="_123Graph_F" hidden="1">'[5]Chelmsford '!$G$18:$G$28</definedName>
    <definedName name="_2_0__123Grap" localSheetId="1" hidden="1">'[4]#REF'!#REF!</definedName>
    <definedName name="_2_0__123Grap" hidden="1">'[4]#REF'!#REF!</definedName>
    <definedName name="_2_123Grap" localSheetId="1" hidden="1">'[2]#REF'!#REF!</definedName>
    <definedName name="_2_123Grap" hidden="1">'[2]#REF'!#REF!</definedName>
    <definedName name="_3_0_S" localSheetId="1" hidden="1">'[3]#REF'!#REF!</definedName>
    <definedName name="_3_0_S" hidden="1">'[3]#REF'!#REF!</definedName>
    <definedName name="_3_123Grap" localSheetId="1" hidden="1">'[4]#REF'!#REF!</definedName>
    <definedName name="_3_123Grap" hidden="1">'[4]#REF'!#REF!</definedName>
    <definedName name="_34_123Grap" localSheetId="1" hidden="1">'[4]#REF'!#REF!</definedName>
    <definedName name="_34_123Grap" hidden="1">'[4]#REF'!#REF!</definedName>
    <definedName name="_42S" localSheetId="1" hidden="1">'[4]#REF'!#REF!</definedName>
    <definedName name="_42S" hidden="1">'[4]#REF'!#REF!</definedName>
    <definedName name="_4S" localSheetId="1" hidden="1">'[4]#REF'!#REF!</definedName>
    <definedName name="_4S" hidden="1">'[4]#REF'!#REF!</definedName>
    <definedName name="_5_0__123Grap" localSheetId="1" hidden="1">'[4]#REF'!#REF!</definedName>
    <definedName name="_5_0__123Grap" hidden="1">'[4]#REF'!#REF!</definedName>
    <definedName name="_6_0_S" localSheetId="1" hidden="1">'[4]#REF'!#REF!</definedName>
    <definedName name="_6_0_S" hidden="1">'[4]#REF'!#REF!</definedName>
    <definedName name="_6_123Grap" localSheetId="1" hidden="1">'[2]#REF'!#REF!</definedName>
    <definedName name="_6_123Grap" hidden="1">'[2]#REF'!#REF!</definedName>
    <definedName name="_8_123Grap" localSheetId="1" hidden="1">'[4]#REF'!#REF!</definedName>
    <definedName name="_8_123Grap" hidden="1">'[4]#REF'!#REF!</definedName>
    <definedName name="_8S" localSheetId="1" hidden="1">'[2]#REF'!#REF!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1" hidden="1">#REF!</definedName>
    <definedName name="_Dist_Values" hidden="1">#REF!</definedName>
    <definedName name="_Fill" localSheetId="1" hidden="1">#REF!</definedName>
    <definedName name="_Fill" hidden="1">#REF!</definedName>
    <definedName name="_xlnm._FilterDatabase" localSheetId="3" hidden="1">Interface!$A$3:$J$103</definedName>
    <definedName name="_Key1" localSheetId="1" hidden="1">'[2]#REF'!#REF!</definedName>
    <definedName name="_Key1" hidden="1">'[2]#REF'!#REF!</definedName>
    <definedName name="_Key2" localSheetId="1" hidden="1">#REF!</definedName>
    <definedName name="_Key2" hidden="1">#REF!</definedName>
    <definedName name="_net1" hidden="1">{"NET",#N/A,FALSE,"401C11"}</definedName>
    <definedName name="_Order1" hidden="1">255</definedName>
    <definedName name="_Order2" hidden="1">255</definedName>
    <definedName name="_Sort" localSheetId="1" hidden="1">#REF!</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AVON">#REF!</definedName>
    <definedName name="b" hidden="1">{"CHARGE",#N/A,FALSE,"401C11"}</definedName>
    <definedName name="BEDS">#REF!</definedName>
    <definedName name="BERKS">#REF!</definedName>
    <definedName name="BMGHIndex" hidden="1">"O"</definedName>
    <definedName name="BUCKS">#REF!</definedName>
    <definedName name="CAMBS">#REF!</definedName>
    <definedName name="change1" hidden="1">{"CHARGE",#N/A,FALSE,"401C11"}</definedName>
    <definedName name="charge" hidden="1">{"CHARGE",#N/A,FALSE,"401C11"}</definedName>
    <definedName name="CHESHIRE">#REF!</definedName>
    <definedName name="CLEVELAND">#REF!</definedName>
    <definedName name="CLWYD">#REF!</definedName>
    <definedName name="CORNWALL">#REF!</definedName>
    <definedName name="CUMBRIA">#REF!</definedName>
    <definedName name="da" localSheetId="1" hidden="1">#REF!</definedName>
    <definedName name="da" hidden="1">#REF!</definedName>
    <definedName name="_xlnm.Database">#REF!</definedName>
    <definedName name="DERBYSHIRE">#REF!</definedName>
    <definedName name="DEVON">#REF!</definedName>
    <definedName name="dnonames">#REF!</definedName>
    <definedName name="dog" hidden="1">{"NET",#N/A,FALSE,"401C11"}</definedName>
    <definedName name="DORSET">#REF!</definedName>
    <definedName name="DURHAM">#REF!</definedName>
    <definedName name="DYFED">#REF!</definedName>
    <definedName name="E_SUSSEX">#REF!</definedName>
    <definedName name="ESSEX">#REF!</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e">#REF!</definedName>
    <definedName name="fewrew">#REF!</definedName>
    <definedName name="Foutput" localSheetId="1" hidden="1">#REF!</definedName>
    <definedName name="Foutput" hidden="1">#REF!</definedName>
    <definedName name="fsdfffd" localSheetId="1" hidden="1">#REF!</definedName>
    <definedName name="fsdfffd" hidden="1">#REF!</definedName>
    <definedName name="fsdfsd" localSheetId="1" hidden="1">#REF!</definedName>
    <definedName name="fsdfsd" hidden="1">#REF!</definedName>
    <definedName name="fsfds" localSheetId="1" hidden="1">#REF!</definedName>
    <definedName name="fsfds" hidden="1">#REF!</definedName>
    <definedName name="fsfsd" localSheetId="1" hidden="1">#REF!</definedName>
    <definedName name="fsfsd" hidden="1">#REF!</definedName>
    <definedName name="General">#REF!</definedName>
    <definedName name="General1">#REF!</definedName>
    <definedName name="General2">#REF!</definedName>
    <definedName name="GEOG9703">#REF!</definedName>
    <definedName name="gfff" hidden="1">{"CHARGE",#N/A,FALSE,"401C11"}</definedName>
    <definedName name="GLOS">#REF!</definedName>
    <definedName name="gross" hidden="1">{"GROSS",#N/A,FALSE,"401C11"}</definedName>
    <definedName name="gross1" hidden="1">{"GROSS",#N/A,FALSE,"401C11"}</definedName>
    <definedName name="GTR_MAN">#REF!</definedName>
    <definedName name="GWENT">#REF!</definedName>
    <definedName name="GWYNEDD">#REF!</definedName>
    <definedName name="HANTS">#REF!</definedName>
    <definedName name="hasdfjklhklj" hidden="1">{"NET",#N/A,FALSE,"401C11"}</definedName>
    <definedName name="help" hidden="1">{"CHARGE",#N/A,FALSE,"401C11"}</definedName>
    <definedName name="HEREFORD_W">#REF!</definedName>
    <definedName name="HERTS">#REF!</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nterpretation">'[6]Catch up efficiency'!$I$7:$I$13</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localSheetId="1" hidden="1">#REF!</definedName>
    <definedName name="JFELL" hidden="1">#REF!</definedName>
    <definedName name="KENT">#REF!</definedName>
    <definedName name="LANCS">#REF!</definedName>
    <definedName name="LEICS">#REF!</definedName>
    <definedName name="LINCS">#REF!</definedName>
    <definedName name="LONDON">#REF!</definedName>
    <definedName name="lst_acronyms">[7]F_Inputs_Clean!$C$7:$C$348</definedName>
    <definedName name="lst_all_companies">[7]Other_Inputs!$D$21:$U$21</definedName>
    <definedName name="lst_menus">'[7]Menu design'!$D$10:$I$10</definedName>
    <definedName name="lst_reference">[7]F_Inputs_Clean!$D$7:$D$348</definedName>
    <definedName name="lst_scenarios">[7]Scenarios!$E$3:$J$3</definedName>
    <definedName name="M_GLAM">#REF!</definedName>
    <definedName name="MERSEYSIDE">#REF!</definedName>
    <definedName name="N_YORKS">#REF!</definedName>
    <definedName name="New" localSheetId="1" hidden="1">#REF!</definedName>
    <definedName name="New" hidden="1">#REF!</definedName>
    <definedName name="NORFOLK">#REF!</definedName>
    <definedName name="NORTHANTS">#REF!</definedName>
    <definedName name="NORTHUMBERLAND">#REF!</definedName>
    <definedName name="NOTTS">#REF!</definedName>
    <definedName name="OISIII" localSheetId="1" hidden="1">#REF!</definedName>
    <definedName name="OISIII" hidden="1">#REF!</definedName>
    <definedName name="opt_actuals">'[7]Control Panel'!$H$22</definedName>
    <definedName name="opt_actuals_percentage">'[7]Control Panel'!$H$26</definedName>
    <definedName name="opt_baseline_bid_threshold">'[7]Control Panel'!$H$18</definedName>
    <definedName name="opt_baseline_cap">'[7]Control Panel'!$H$20</definedName>
    <definedName name="opt_bids">'[7]Control Panel'!$H$13</definedName>
    <definedName name="opt_bids_percentage">'[7]Control Panel'!$H$16</definedName>
    <definedName name="opt_gearing">'[7]Control Panel'!$H$44</definedName>
    <definedName name="opt_tax">'[7]Control Panel'!$H$46</definedName>
    <definedName name="opt_wacc">'[7]Control Panel'!$H$42</definedName>
    <definedName name="OXON">#REF!</definedName>
    <definedName name="POWYS">#REF!</definedName>
    <definedName name="qfx" hidden="1">{"NET",#N/A,FALSE,"401C11"}</definedName>
    <definedName name="qwefqefa" hidden="1">#REF!</definedName>
    <definedName name="real" localSheetId="1" hidden="1">#REF!</definedName>
    <definedName name="real" hidden="1">#REF!</definedName>
    <definedName name="rge">#REF!</definedName>
    <definedName name="rgwe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_GLAM">#REF!</definedName>
    <definedName name="S_YORKS">#REF!</definedName>
    <definedName name="SAPBEXrevision" hidden="1">1</definedName>
    <definedName name="SAPBEXsysID" hidden="1">"BWB"</definedName>
    <definedName name="SAPBEXwbID" hidden="1">"49ZLUKBQR0WG29D9LLI3IBIIT"</definedName>
    <definedName name="SHROPS">#REF!</definedName>
    <definedName name="SOMERSET">#REF!</definedName>
    <definedName name="sort" localSheetId="1" hidden="1">#REF!</definedName>
    <definedName name="sort" hidden="1">#REF!</definedName>
    <definedName name="STAFFS">#REF!</definedName>
    <definedName name="SUFFOLK">#REF!</definedName>
    <definedName name="SURREY">#REF!</definedName>
    <definedName name="Table3.4" hidden="1">{"CHARGE",#N/A,FALSE,"401C11"}</definedName>
    <definedName name="Test23" hidden="1">{"NET",#N/A,FALSE,"401C11"}</definedName>
    <definedName name="time">'[6]Catch up efficiency'!$C$6:$H$6</definedName>
    <definedName name="trdhtr" hidden="1">#REF!</definedName>
    <definedName name="TYNE_WEAR">#REF!</definedName>
    <definedName name="W_GLAM">#REF!</definedName>
    <definedName name="W_MIDS">#REF!</definedName>
    <definedName name="W_SUSSEX">#REF!</definedName>
    <definedName name="W_YORKS">#REF!</definedName>
    <definedName name="WARWICKS">#REF!</definedName>
    <definedName name="wdfw">#REF!</definedName>
    <definedName name="wedfw">#REF!</definedName>
    <definedName name="wefw">#REF!</definedName>
    <definedName name="wefwe">#REF!</definedName>
    <definedName name="wefwerf">#REF!</definedName>
    <definedName name="wert" hidden="1">{"GROSS",#N/A,FALSE,"401C11"}</definedName>
    <definedName name="WILTS">#REF!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hnry">#REF!</definedName>
    <definedName name="yyy" hidden="1">{"GROSS",#N/A,FALSE,"401C11"}</definedName>
    <definedName name="zzz" hidden="1">{"NET",#N/A,FALSE,"401C11"}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79" i="7" l="1"/>
  <c r="T279" i="7"/>
  <c r="S279" i="7"/>
  <c r="R279" i="7"/>
  <c r="Q279" i="7"/>
  <c r="U278" i="7"/>
  <c r="T278" i="7"/>
  <c r="S278" i="7"/>
  <c r="R278" i="7"/>
  <c r="Q278" i="7"/>
  <c r="U277" i="7"/>
  <c r="T277" i="7"/>
  <c r="S277" i="7"/>
  <c r="R277" i="7"/>
  <c r="Q277" i="7"/>
  <c r="U276" i="7"/>
  <c r="T276" i="7"/>
  <c r="S276" i="7"/>
  <c r="R276" i="7"/>
  <c r="Q276" i="7"/>
  <c r="U275" i="7"/>
  <c r="T275" i="7"/>
  <c r="S275" i="7"/>
  <c r="R275" i="7"/>
  <c r="Q275" i="7"/>
  <c r="U274" i="7"/>
  <c r="T274" i="7"/>
  <c r="S274" i="7"/>
  <c r="R274" i="7"/>
  <c r="Q274" i="7"/>
  <c r="U273" i="7"/>
  <c r="T273" i="7"/>
  <c r="S273" i="7"/>
  <c r="R273" i="7"/>
  <c r="Q273" i="7"/>
  <c r="U272" i="7"/>
  <c r="T272" i="7"/>
  <c r="S272" i="7"/>
  <c r="R272" i="7"/>
  <c r="Q272" i="7"/>
  <c r="U271" i="7"/>
  <c r="T271" i="7"/>
  <c r="S271" i="7"/>
  <c r="R271" i="7"/>
  <c r="Q271" i="7"/>
  <c r="U270" i="7"/>
  <c r="T270" i="7"/>
  <c r="S270" i="7"/>
  <c r="R270" i="7"/>
  <c r="Q270" i="7"/>
  <c r="U269" i="7"/>
  <c r="T269" i="7"/>
  <c r="S269" i="7"/>
  <c r="R269" i="7"/>
  <c r="Q269" i="7"/>
  <c r="U268" i="7"/>
  <c r="T268" i="7"/>
  <c r="S268" i="7"/>
  <c r="R268" i="7"/>
  <c r="Q268" i="7"/>
  <c r="U267" i="7"/>
  <c r="T267" i="7"/>
  <c r="S267" i="7"/>
  <c r="R267" i="7"/>
  <c r="Q267" i="7"/>
  <c r="U266" i="7"/>
  <c r="T266" i="7"/>
  <c r="S266" i="7"/>
  <c r="R266" i="7"/>
  <c r="Q266" i="7"/>
  <c r="U264" i="7"/>
  <c r="T264" i="7"/>
  <c r="S264" i="7"/>
  <c r="R264" i="7"/>
  <c r="Q264" i="7"/>
  <c r="U263" i="7"/>
  <c r="T263" i="7"/>
  <c r="S263" i="7"/>
  <c r="R263" i="7"/>
  <c r="Q263" i="7"/>
  <c r="U262" i="7"/>
  <c r="T262" i="7"/>
  <c r="S262" i="7"/>
  <c r="R262" i="7"/>
  <c r="Q262" i="7"/>
  <c r="U260" i="7"/>
  <c r="T260" i="7"/>
  <c r="S260" i="7"/>
  <c r="R260" i="7"/>
  <c r="Q260" i="7"/>
  <c r="U27" i="7"/>
  <c r="T27" i="7"/>
  <c r="S27" i="7"/>
  <c r="R27" i="7"/>
  <c r="Q27" i="7"/>
  <c r="U26" i="7"/>
  <c r="T26" i="7"/>
  <c r="S26" i="7"/>
  <c r="R26" i="7"/>
  <c r="Q26" i="7"/>
  <c r="U25" i="7"/>
  <c r="T25" i="7"/>
  <c r="S25" i="7"/>
  <c r="R25" i="7"/>
  <c r="Q25" i="7"/>
  <c r="U24" i="7"/>
  <c r="T24" i="7"/>
  <c r="S24" i="7"/>
  <c r="R24" i="7"/>
  <c r="Q24" i="7"/>
  <c r="U23" i="7"/>
  <c r="T23" i="7"/>
  <c r="S23" i="7"/>
  <c r="R23" i="7"/>
  <c r="Q23" i="7"/>
  <c r="U22" i="7"/>
  <c r="T22" i="7"/>
  <c r="S22" i="7"/>
  <c r="R22" i="7"/>
  <c r="Q22" i="7"/>
  <c r="U21" i="7"/>
  <c r="T21" i="7"/>
  <c r="S21" i="7"/>
  <c r="R21" i="7"/>
  <c r="Q21" i="7"/>
  <c r="U20" i="7"/>
  <c r="T20" i="7"/>
  <c r="S20" i="7"/>
  <c r="R20" i="7"/>
  <c r="Q20" i="7"/>
  <c r="U19" i="7"/>
  <c r="T19" i="7"/>
  <c r="S19" i="7"/>
  <c r="R19" i="7"/>
  <c r="Q19" i="7"/>
  <c r="U18" i="7"/>
  <c r="T18" i="7"/>
  <c r="S18" i="7"/>
  <c r="R18" i="7"/>
  <c r="Q18" i="7"/>
  <c r="U17" i="7"/>
  <c r="T17" i="7"/>
  <c r="S17" i="7"/>
  <c r="R17" i="7"/>
  <c r="Q17" i="7"/>
  <c r="U16" i="7"/>
  <c r="T16" i="7"/>
  <c r="S16" i="7"/>
  <c r="R16" i="7"/>
  <c r="Q16" i="7"/>
  <c r="U15" i="7"/>
  <c r="T15" i="7"/>
  <c r="S15" i="7"/>
  <c r="R15" i="7"/>
  <c r="Q15" i="7"/>
  <c r="U14" i="7"/>
  <c r="T14" i="7"/>
  <c r="S14" i="7"/>
  <c r="R14" i="7"/>
  <c r="Q14" i="7"/>
  <c r="U13" i="7"/>
  <c r="T13" i="7"/>
  <c r="S13" i="7"/>
  <c r="R13" i="7"/>
  <c r="Q13" i="7"/>
  <c r="U12" i="7"/>
  <c r="T12" i="7"/>
  <c r="S12" i="7"/>
  <c r="R12" i="7"/>
  <c r="Q12" i="7"/>
  <c r="U11" i="7"/>
  <c r="T11" i="7"/>
  <c r="S11" i="7"/>
  <c r="R11" i="7"/>
  <c r="Q11" i="7"/>
  <c r="U10" i="7"/>
  <c r="T10" i="7"/>
  <c r="S10" i="7"/>
  <c r="R10" i="7"/>
  <c r="Q10" i="7"/>
  <c r="S183" i="31" l="1"/>
  <c r="R183" i="31"/>
  <c r="Q183" i="31"/>
  <c r="P183" i="31"/>
  <c r="O183" i="31"/>
  <c r="N183" i="31"/>
  <c r="M183" i="31"/>
  <c r="L183" i="31"/>
  <c r="K183" i="31"/>
  <c r="J183" i="31"/>
  <c r="I183" i="31"/>
  <c r="H183" i="31"/>
  <c r="G183" i="31"/>
  <c r="F183" i="31"/>
  <c r="S182" i="31"/>
  <c r="R182" i="31"/>
  <c r="Q182" i="31"/>
  <c r="P182" i="31"/>
  <c r="O182" i="31"/>
  <c r="N182" i="31"/>
  <c r="M182" i="31"/>
  <c r="L182" i="31"/>
  <c r="K182" i="31"/>
  <c r="J182" i="31"/>
  <c r="I182" i="31"/>
  <c r="H182" i="31"/>
  <c r="G182" i="31"/>
  <c r="F182" i="31"/>
  <c r="S181" i="31"/>
  <c r="R181" i="31"/>
  <c r="Q181" i="31"/>
  <c r="P181" i="31"/>
  <c r="O181" i="31"/>
  <c r="N181" i="31"/>
  <c r="M181" i="31"/>
  <c r="L181" i="31"/>
  <c r="K181" i="31"/>
  <c r="J181" i="31"/>
  <c r="I181" i="31"/>
  <c r="H181" i="31"/>
  <c r="G181" i="31"/>
  <c r="F181" i="31"/>
  <c r="S180" i="31"/>
  <c r="R180" i="31"/>
  <c r="Q180" i="31"/>
  <c r="P180" i="31"/>
  <c r="O180" i="31"/>
  <c r="N180" i="31"/>
  <c r="M180" i="31"/>
  <c r="L180" i="31"/>
  <c r="K180" i="31"/>
  <c r="J180" i="31"/>
  <c r="I180" i="31"/>
  <c r="H180" i="31"/>
  <c r="G180" i="31"/>
  <c r="F180" i="31"/>
  <c r="S179" i="31"/>
  <c r="R179" i="31"/>
  <c r="Q179" i="31"/>
  <c r="P179" i="31"/>
  <c r="O179" i="31"/>
  <c r="N179" i="31"/>
  <c r="M179" i="31"/>
  <c r="L179" i="31"/>
  <c r="K179" i="31"/>
  <c r="J179" i="31"/>
  <c r="I179" i="31"/>
  <c r="H179" i="31"/>
  <c r="G179" i="31"/>
  <c r="F179" i="31"/>
  <c r="S178" i="31"/>
  <c r="R178" i="31"/>
  <c r="Q178" i="31"/>
  <c r="P178" i="31"/>
  <c r="O178" i="31"/>
  <c r="N178" i="31"/>
  <c r="M178" i="31"/>
  <c r="L178" i="31"/>
  <c r="K178" i="31"/>
  <c r="J178" i="31"/>
  <c r="I178" i="31"/>
  <c r="H178" i="31"/>
  <c r="G178" i="31"/>
  <c r="F178" i="31"/>
  <c r="S177" i="31"/>
  <c r="R177" i="31"/>
  <c r="Q177" i="31"/>
  <c r="P177" i="31"/>
  <c r="O177" i="31"/>
  <c r="N177" i="31"/>
  <c r="M177" i="31"/>
  <c r="L177" i="31"/>
  <c r="K177" i="31"/>
  <c r="J177" i="31"/>
  <c r="I177" i="31"/>
  <c r="H177" i="31"/>
  <c r="G177" i="31"/>
  <c r="F177" i="31"/>
  <c r="S176" i="31"/>
  <c r="R176" i="31"/>
  <c r="Q176" i="31"/>
  <c r="P176" i="31"/>
  <c r="O176" i="31"/>
  <c r="N176" i="31"/>
  <c r="M176" i="31"/>
  <c r="L176" i="31"/>
  <c r="K176" i="31"/>
  <c r="J176" i="31"/>
  <c r="I176" i="31"/>
  <c r="H176" i="31"/>
  <c r="G176" i="31"/>
  <c r="F176" i="31"/>
  <c r="S175" i="31"/>
  <c r="R175" i="31"/>
  <c r="Q175" i="31"/>
  <c r="P175" i="31"/>
  <c r="O175" i="31"/>
  <c r="N175" i="31"/>
  <c r="M175" i="31"/>
  <c r="L175" i="31"/>
  <c r="K175" i="31"/>
  <c r="J175" i="31"/>
  <c r="I175" i="31"/>
  <c r="H175" i="31"/>
  <c r="G175" i="31"/>
  <c r="F175" i="31"/>
  <c r="S174" i="31"/>
  <c r="R174" i="31"/>
  <c r="Q174" i="31"/>
  <c r="P174" i="31"/>
  <c r="O174" i="31"/>
  <c r="N174" i="31"/>
  <c r="M174" i="31"/>
  <c r="L174" i="31"/>
  <c r="K174" i="31"/>
  <c r="J174" i="31"/>
  <c r="I174" i="31"/>
  <c r="H174" i="31"/>
  <c r="G174" i="31"/>
  <c r="F174" i="31"/>
  <c r="S173" i="31"/>
  <c r="R173" i="31"/>
  <c r="Q173" i="31"/>
  <c r="P173" i="31"/>
  <c r="O173" i="31"/>
  <c r="N173" i="31"/>
  <c r="M173" i="31"/>
  <c r="L173" i="31"/>
  <c r="K173" i="31"/>
  <c r="J173" i="31"/>
  <c r="I173" i="31"/>
  <c r="H173" i="31"/>
  <c r="G173" i="31"/>
  <c r="F173" i="31"/>
  <c r="S172" i="31"/>
  <c r="R172" i="31"/>
  <c r="Q172" i="31"/>
  <c r="P172" i="31"/>
  <c r="O172" i="31"/>
  <c r="N172" i="31"/>
  <c r="M172" i="31"/>
  <c r="L172" i="31"/>
  <c r="K172" i="31"/>
  <c r="J172" i="31"/>
  <c r="I172" i="31"/>
  <c r="H172" i="31"/>
  <c r="G172" i="31"/>
  <c r="F172" i="31"/>
  <c r="S171" i="31"/>
  <c r="R171" i="31"/>
  <c r="Q171" i="31"/>
  <c r="P171" i="31"/>
  <c r="O171" i="31"/>
  <c r="N171" i="31"/>
  <c r="M171" i="31"/>
  <c r="L171" i="31"/>
  <c r="K171" i="31"/>
  <c r="J171" i="31"/>
  <c r="I171" i="31"/>
  <c r="H171" i="31"/>
  <c r="G171" i="31"/>
  <c r="F171" i="31"/>
  <c r="S170" i="31"/>
  <c r="R170" i="31"/>
  <c r="Q170" i="31"/>
  <c r="P170" i="31"/>
  <c r="O170" i="31"/>
  <c r="N170" i="31"/>
  <c r="M170" i="31"/>
  <c r="L170" i="31"/>
  <c r="K170" i="31"/>
  <c r="J170" i="31"/>
  <c r="I170" i="31"/>
  <c r="H170" i="31"/>
  <c r="G170" i="31"/>
  <c r="F170" i="31"/>
  <c r="S169" i="31"/>
  <c r="R169" i="31"/>
  <c r="Q169" i="31"/>
  <c r="P169" i="31"/>
  <c r="O169" i="31"/>
  <c r="N169" i="31"/>
  <c r="M169" i="31"/>
  <c r="L169" i="31"/>
  <c r="K169" i="31"/>
  <c r="J169" i="31"/>
  <c r="I169" i="31"/>
  <c r="H169" i="31"/>
  <c r="G169" i="31"/>
  <c r="F169" i="31"/>
  <c r="S168" i="31"/>
  <c r="R168" i="31"/>
  <c r="Q168" i="31"/>
  <c r="P168" i="31"/>
  <c r="O168" i="31"/>
  <c r="N168" i="31"/>
  <c r="M168" i="31"/>
  <c r="L168" i="31"/>
  <c r="K168" i="31"/>
  <c r="J168" i="31"/>
  <c r="I168" i="31"/>
  <c r="H168" i="31"/>
  <c r="G168" i="31"/>
  <c r="F168" i="31"/>
  <c r="S167" i="31"/>
  <c r="R167" i="31"/>
  <c r="Q167" i="31"/>
  <c r="P167" i="31"/>
  <c r="O167" i="31"/>
  <c r="N167" i="31"/>
  <c r="M167" i="31"/>
  <c r="L167" i="31"/>
  <c r="K167" i="31"/>
  <c r="J167" i="31"/>
  <c r="I167" i="31"/>
  <c r="H167" i="31"/>
  <c r="G167" i="31"/>
  <c r="F167" i="31"/>
  <c r="S166" i="31"/>
  <c r="R166" i="31"/>
  <c r="Q166" i="31"/>
  <c r="P166" i="31"/>
  <c r="O166" i="31"/>
  <c r="N166" i="31"/>
  <c r="M166" i="31"/>
  <c r="L166" i="31"/>
  <c r="K166" i="31"/>
  <c r="J166" i="31"/>
  <c r="I166" i="31"/>
  <c r="H166" i="31"/>
  <c r="G166" i="31"/>
  <c r="F166" i="31"/>
  <c r="S165" i="31"/>
  <c r="R165" i="31"/>
  <c r="Q165" i="31"/>
  <c r="P165" i="31"/>
  <c r="O165" i="31"/>
  <c r="N165" i="31"/>
  <c r="M165" i="31"/>
  <c r="L165" i="31"/>
  <c r="K165" i="31"/>
  <c r="J165" i="31"/>
  <c r="I165" i="31"/>
  <c r="H165" i="31"/>
  <c r="G165" i="31"/>
  <c r="F165" i="31"/>
  <c r="S164" i="31"/>
  <c r="R164" i="31"/>
  <c r="Q164" i="31"/>
  <c r="P164" i="31"/>
  <c r="O164" i="31"/>
  <c r="N164" i="31"/>
  <c r="M164" i="31"/>
  <c r="L164" i="31"/>
  <c r="K164" i="31"/>
  <c r="J164" i="31"/>
  <c r="I164" i="31"/>
  <c r="H164" i="31"/>
  <c r="G164" i="31"/>
  <c r="F164" i="31"/>
  <c r="S163" i="31"/>
  <c r="R163" i="31"/>
  <c r="Q163" i="31"/>
  <c r="P163" i="31"/>
  <c r="O163" i="31"/>
  <c r="N163" i="31"/>
  <c r="M163" i="31"/>
  <c r="L163" i="31"/>
  <c r="K163" i="31"/>
  <c r="J163" i="31"/>
  <c r="I163" i="31"/>
  <c r="H163" i="31"/>
  <c r="G163" i="31"/>
  <c r="F163" i="31"/>
  <c r="S162" i="31"/>
  <c r="R162" i="31"/>
  <c r="Q162" i="31"/>
  <c r="P162" i="31"/>
  <c r="O162" i="31"/>
  <c r="N162" i="31"/>
  <c r="M162" i="31"/>
  <c r="L162" i="31"/>
  <c r="K162" i="31"/>
  <c r="J162" i="31"/>
  <c r="I162" i="31"/>
  <c r="H162" i="31"/>
  <c r="G162" i="31"/>
  <c r="F162" i="31"/>
  <c r="S161" i="31"/>
  <c r="R161" i="31"/>
  <c r="Q161" i="31"/>
  <c r="P161" i="31"/>
  <c r="O161" i="31"/>
  <c r="N161" i="31"/>
  <c r="M161" i="31"/>
  <c r="L161" i="31"/>
  <c r="K161" i="31"/>
  <c r="J161" i="31"/>
  <c r="I161" i="31"/>
  <c r="H161" i="31"/>
  <c r="G161" i="31"/>
  <c r="F161" i="31"/>
  <c r="S160" i="31"/>
  <c r="R160" i="31"/>
  <c r="Q160" i="31"/>
  <c r="P160" i="31"/>
  <c r="O160" i="31"/>
  <c r="N160" i="31"/>
  <c r="M160" i="31"/>
  <c r="L160" i="31"/>
  <c r="K160" i="31"/>
  <c r="J160" i="31"/>
  <c r="I160" i="31"/>
  <c r="H160" i="31"/>
  <c r="G160" i="31"/>
  <c r="F160" i="31"/>
  <c r="S159" i="31"/>
  <c r="R159" i="31"/>
  <c r="Q159" i="31"/>
  <c r="P159" i="31"/>
  <c r="O159" i="31"/>
  <c r="N159" i="31"/>
  <c r="M159" i="31"/>
  <c r="L159" i="31"/>
  <c r="K159" i="31"/>
  <c r="J159" i="31"/>
  <c r="I159" i="31"/>
  <c r="H159" i="31"/>
  <c r="G159" i="31"/>
  <c r="F159" i="31"/>
  <c r="S158" i="31"/>
  <c r="R158" i="31"/>
  <c r="Q158" i="31"/>
  <c r="P158" i="31"/>
  <c r="O158" i="31"/>
  <c r="N158" i="31"/>
  <c r="M158" i="31"/>
  <c r="L158" i="31"/>
  <c r="K158" i="31"/>
  <c r="J158" i="31"/>
  <c r="I158" i="31"/>
  <c r="H158" i="31"/>
  <c r="G158" i="31"/>
  <c r="F158" i="31"/>
  <c r="S157" i="31"/>
  <c r="R157" i="31"/>
  <c r="Q157" i="31"/>
  <c r="P157" i="31"/>
  <c r="O157" i="31"/>
  <c r="N157" i="31"/>
  <c r="M157" i="31"/>
  <c r="L157" i="31"/>
  <c r="K157" i="31"/>
  <c r="J157" i="31"/>
  <c r="I157" i="31"/>
  <c r="H157" i="31"/>
  <c r="G157" i="31"/>
  <c r="F157" i="31"/>
  <c r="S156" i="31"/>
  <c r="R156" i="31"/>
  <c r="Q156" i="31"/>
  <c r="P156" i="31"/>
  <c r="O156" i="31"/>
  <c r="N156" i="31"/>
  <c r="M156" i="31"/>
  <c r="L156" i="31"/>
  <c r="K156" i="31"/>
  <c r="J156" i="31"/>
  <c r="I156" i="31"/>
  <c r="H156" i="31"/>
  <c r="G156" i="31"/>
  <c r="F156" i="31"/>
  <c r="S155" i="31"/>
  <c r="R155" i="31"/>
  <c r="Q155" i="31"/>
  <c r="P155" i="31"/>
  <c r="O155" i="31"/>
  <c r="N155" i="31"/>
  <c r="M155" i="31"/>
  <c r="L155" i="31"/>
  <c r="K155" i="31"/>
  <c r="J155" i="31"/>
  <c r="I155" i="31"/>
  <c r="H155" i="31"/>
  <c r="G155" i="31"/>
  <c r="F155" i="31"/>
  <c r="S154" i="31"/>
  <c r="R154" i="31"/>
  <c r="Q154" i="31"/>
  <c r="P154" i="31"/>
  <c r="O154" i="31"/>
  <c r="N154" i="31"/>
  <c r="M154" i="31"/>
  <c r="L154" i="31"/>
  <c r="K154" i="31"/>
  <c r="J154" i="31"/>
  <c r="I154" i="31"/>
  <c r="H154" i="31"/>
  <c r="G154" i="31"/>
  <c r="F154" i="31"/>
  <c r="S153" i="31"/>
  <c r="R153" i="31"/>
  <c r="Q153" i="31"/>
  <c r="P153" i="31"/>
  <c r="O153" i="31"/>
  <c r="N153" i="31"/>
  <c r="M153" i="31"/>
  <c r="L153" i="31"/>
  <c r="K153" i="31"/>
  <c r="J153" i="31"/>
  <c r="I153" i="31"/>
  <c r="H153" i="31"/>
  <c r="G153" i="31"/>
  <c r="F153" i="31"/>
  <c r="S152" i="31"/>
  <c r="R152" i="31"/>
  <c r="Q152" i="31"/>
  <c r="P152" i="31"/>
  <c r="O152" i="31"/>
  <c r="N152" i="31"/>
  <c r="M152" i="31"/>
  <c r="L152" i="31"/>
  <c r="K152" i="31"/>
  <c r="J152" i="31"/>
  <c r="I152" i="31"/>
  <c r="H152" i="31"/>
  <c r="G152" i="31"/>
  <c r="F152" i="31"/>
  <c r="S151" i="31"/>
  <c r="R151" i="31"/>
  <c r="Q151" i="31"/>
  <c r="P151" i="31"/>
  <c r="O151" i="31"/>
  <c r="N151" i="31"/>
  <c r="M151" i="31"/>
  <c r="L151" i="31"/>
  <c r="K151" i="31"/>
  <c r="J151" i="31"/>
  <c r="I151" i="31"/>
  <c r="H151" i="31"/>
  <c r="G151" i="31"/>
  <c r="F151" i="31"/>
  <c r="S150" i="31"/>
  <c r="R150" i="31"/>
  <c r="Q150" i="31"/>
  <c r="P150" i="31"/>
  <c r="O150" i="31"/>
  <c r="N150" i="31"/>
  <c r="M150" i="31"/>
  <c r="L150" i="31"/>
  <c r="K150" i="31"/>
  <c r="J150" i="31"/>
  <c r="I150" i="31"/>
  <c r="H150" i="31"/>
  <c r="G150" i="31"/>
  <c r="F150" i="31"/>
  <c r="S149" i="31"/>
  <c r="R149" i="31"/>
  <c r="Q149" i="31"/>
  <c r="P149" i="31"/>
  <c r="O149" i="31"/>
  <c r="N149" i="31"/>
  <c r="M149" i="31"/>
  <c r="L149" i="31"/>
  <c r="K149" i="31"/>
  <c r="J149" i="31"/>
  <c r="I149" i="31"/>
  <c r="H149" i="31"/>
  <c r="G149" i="31"/>
  <c r="F149" i="31"/>
  <c r="S148" i="31"/>
  <c r="R148" i="31"/>
  <c r="Q148" i="31"/>
  <c r="P148" i="31"/>
  <c r="O148" i="31"/>
  <c r="N148" i="31"/>
  <c r="M148" i="31"/>
  <c r="L148" i="31"/>
  <c r="K148" i="31"/>
  <c r="J148" i="31"/>
  <c r="I148" i="31"/>
  <c r="H148" i="31"/>
  <c r="G148" i="31"/>
  <c r="F148" i="31"/>
  <c r="S147" i="31"/>
  <c r="R147" i="31"/>
  <c r="Q147" i="31"/>
  <c r="P147" i="31"/>
  <c r="O147" i="31"/>
  <c r="N147" i="31"/>
  <c r="M147" i="31"/>
  <c r="L147" i="31"/>
  <c r="K147" i="31"/>
  <c r="J147" i="31"/>
  <c r="I147" i="31"/>
  <c r="H147" i="31"/>
  <c r="G147" i="31"/>
  <c r="F147" i="31"/>
  <c r="S146" i="31"/>
  <c r="R146" i="31"/>
  <c r="Q146" i="31"/>
  <c r="P146" i="31"/>
  <c r="O146" i="31"/>
  <c r="N146" i="31"/>
  <c r="M146" i="31"/>
  <c r="L146" i="31"/>
  <c r="K146" i="31"/>
  <c r="J146" i="31"/>
  <c r="I146" i="31"/>
  <c r="H146" i="31"/>
  <c r="G146" i="31"/>
  <c r="F146" i="31"/>
  <c r="S145" i="31"/>
  <c r="R145" i="31"/>
  <c r="Q145" i="31"/>
  <c r="P145" i="31"/>
  <c r="O145" i="31"/>
  <c r="N145" i="31"/>
  <c r="M145" i="31"/>
  <c r="L145" i="31"/>
  <c r="K145" i="31"/>
  <c r="J145" i="31"/>
  <c r="I145" i="31"/>
  <c r="H145" i="31"/>
  <c r="G145" i="31"/>
  <c r="F145" i="31"/>
  <c r="S144" i="31"/>
  <c r="R144" i="31"/>
  <c r="Q144" i="31"/>
  <c r="P144" i="31"/>
  <c r="O144" i="31"/>
  <c r="N144" i="31"/>
  <c r="M144" i="31"/>
  <c r="L144" i="31"/>
  <c r="K144" i="31"/>
  <c r="J144" i="31"/>
  <c r="I144" i="31"/>
  <c r="H144" i="31"/>
  <c r="G144" i="31"/>
  <c r="F144" i="31"/>
  <c r="S143" i="31"/>
  <c r="R143" i="31"/>
  <c r="Q143" i="31"/>
  <c r="P143" i="31"/>
  <c r="O143" i="31"/>
  <c r="N143" i="31"/>
  <c r="M143" i="31"/>
  <c r="L143" i="31"/>
  <c r="K143" i="31"/>
  <c r="J143" i="31"/>
  <c r="I143" i="31"/>
  <c r="H143" i="31"/>
  <c r="G143" i="31"/>
  <c r="F143" i="31"/>
  <c r="S142" i="31"/>
  <c r="R142" i="31"/>
  <c r="Q142" i="31"/>
  <c r="P142" i="31"/>
  <c r="O142" i="31"/>
  <c r="N142" i="31"/>
  <c r="M142" i="31"/>
  <c r="L142" i="31"/>
  <c r="K142" i="31"/>
  <c r="J142" i="31"/>
  <c r="I142" i="31"/>
  <c r="H142" i="31"/>
  <c r="G142" i="31"/>
  <c r="F142" i="31"/>
  <c r="S141" i="31"/>
  <c r="R141" i="31"/>
  <c r="Q141" i="31"/>
  <c r="P141" i="31"/>
  <c r="O141" i="31"/>
  <c r="N141" i="31"/>
  <c r="M141" i="31"/>
  <c r="L141" i="31"/>
  <c r="K141" i="31"/>
  <c r="J141" i="31"/>
  <c r="I141" i="31"/>
  <c r="H141" i="31"/>
  <c r="G141" i="31"/>
  <c r="F141" i="31"/>
  <c r="S140" i="31"/>
  <c r="R140" i="31"/>
  <c r="Q140" i="31"/>
  <c r="P140" i="31"/>
  <c r="O140" i="31"/>
  <c r="N140" i="31"/>
  <c r="M140" i="31"/>
  <c r="L140" i="31"/>
  <c r="K140" i="31"/>
  <c r="J140" i="31"/>
  <c r="I140" i="31"/>
  <c r="H140" i="31"/>
  <c r="G140" i="31"/>
  <c r="F140" i="31"/>
  <c r="S139" i="31"/>
  <c r="R139" i="31"/>
  <c r="Q139" i="31"/>
  <c r="P139" i="31"/>
  <c r="O139" i="31"/>
  <c r="N139" i="31"/>
  <c r="M139" i="31"/>
  <c r="L139" i="31"/>
  <c r="K139" i="31"/>
  <c r="J139" i="31"/>
  <c r="I139" i="31"/>
  <c r="H139" i="31"/>
  <c r="G139" i="31"/>
  <c r="F139" i="31"/>
  <c r="S138" i="31"/>
  <c r="R138" i="31"/>
  <c r="Q138" i="31"/>
  <c r="P138" i="31"/>
  <c r="O138" i="31"/>
  <c r="N138" i="31"/>
  <c r="M138" i="31"/>
  <c r="L138" i="31"/>
  <c r="K138" i="31"/>
  <c r="J138" i="31"/>
  <c r="I138" i="31"/>
  <c r="H138" i="31"/>
  <c r="G138" i="31"/>
  <c r="F138" i="31"/>
  <c r="S137" i="31"/>
  <c r="R137" i="31"/>
  <c r="Q137" i="31"/>
  <c r="P137" i="31"/>
  <c r="O137" i="31"/>
  <c r="N137" i="31"/>
  <c r="M137" i="31"/>
  <c r="L137" i="31"/>
  <c r="K137" i="31"/>
  <c r="J137" i="31"/>
  <c r="I137" i="31"/>
  <c r="H137" i="31"/>
  <c r="G137" i="31"/>
  <c r="F137" i="31"/>
  <c r="S136" i="31"/>
  <c r="R136" i="31"/>
  <c r="Q136" i="31"/>
  <c r="P136" i="31"/>
  <c r="O136" i="31"/>
  <c r="N136" i="31"/>
  <c r="M136" i="31"/>
  <c r="L136" i="31"/>
  <c r="K136" i="31"/>
  <c r="J136" i="31"/>
  <c r="I136" i="31"/>
  <c r="H136" i="31"/>
  <c r="G136" i="31"/>
  <c r="F136" i="31"/>
  <c r="S135" i="31"/>
  <c r="R135" i="31"/>
  <c r="Q135" i="31"/>
  <c r="P135" i="31"/>
  <c r="O135" i="31"/>
  <c r="N135" i="31"/>
  <c r="M135" i="31"/>
  <c r="L135" i="31"/>
  <c r="K135" i="31"/>
  <c r="J135" i="31"/>
  <c r="I135" i="31"/>
  <c r="H135" i="31"/>
  <c r="G135" i="31"/>
  <c r="F135" i="31"/>
  <c r="S134" i="31"/>
  <c r="R134" i="31"/>
  <c r="Q134" i="31"/>
  <c r="P134" i="31"/>
  <c r="O134" i="31"/>
  <c r="N134" i="31"/>
  <c r="M134" i="31"/>
  <c r="L134" i="31"/>
  <c r="K134" i="31"/>
  <c r="J134" i="31"/>
  <c r="I134" i="31"/>
  <c r="H134" i="31"/>
  <c r="G134" i="31"/>
  <c r="F134" i="31"/>
  <c r="S133" i="31"/>
  <c r="R133" i="31"/>
  <c r="Q133" i="31"/>
  <c r="P133" i="31"/>
  <c r="O133" i="31"/>
  <c r="N133" i="31"/>
  <c r="M133" i="31"/>
  <c r="L133" i="31"/>
  <c r="K133" i="31"/>
  <c r="J133" i="31"/>
  <c r="I133" i="31"/>
  <c r="H133" i="31"/>
  <c r="G133" i="31"/>
  <c r="F133" i="31"/>
  <c r="S132" i="31"/>
  <c r="R132" i="31"/>
  <c r="Q132" i="31"/>
  <c r="P132" i="31"/>
  <c r="O132" i="31"/>
  <c r="N132" i="31"/>
  <c r="M132" i="31"/>
  <c r="L132" i="31"/>
  <c r="K132" i="31"/>
  <c r="J132" i="31"/>
  <c r="I132" i="31"/>
  <c r="H132" i="31"/>
  <c r="G132" i="31"/>
  <c r="F132" i="31"/>
  <c r="S131" i="31"/>
  <c r="R131" i="31"/>
  <c r="Q131" i="31"/>
  <c r="P131" i="31"/>
  <c r="O131" i="31"/>
  <c r="N131" i="31"/>
  <c r="M131" i="31"/>
  <c r="L131" i="31"/>
  <c r="K131" i="31"/>
  <c r="J131" i="31"/>
  <c r="I131" i="31"/>
  <c r="H131" i="31"/>
  <c r="G131" i="31"/>
  <c r="F131" i="31"/>
  <c r="S130" i="31"/>
  <c r="R130" i="31"/>
  <c r="Q130" i="31"/>
  <c r="P130" i="31"/>
  <c r="O130" i="31"/>
  <c r="N130" i="31"/>
  <c r="M130" i="31"/>
  <c r="L130" i="31"/>
  <c r="K130" i="31"/>
  <c r="J130" i="31"/>
  <c r="I130" i="31"/>
  <c r="H130" i="31"/>
  <c r="G130" i="31"/>
  <c r="F130" i="31"/>
  <c r="S129" i="31"/>
  <c r="R129" i="31"/>
  <c r="Q129" i="31"/>
  <c r="P129" i="31"/>
  <c r="O129" i="31"/>
  <c r="N129" i="31"/>
  <c r="M129" i="31"/>
  <c r="L129" i="31"/>
  <c r="K129" i="31"/>
  <c r="J129" i="31"/>
  <c r="I129" i="31"/>
  <c r="H129" i="31"/>
  <c r="G129" i="31"/>
  <c r="F129" i="31"/>
  <c r="S128" i="31"/>
  <c r="R128" i="31"/>
  <c r="Q128" i="31"/>
  <c r="P128" i="31"/>
  <c r="O128" i="31"/>
  <c r="N128" i="31"/>
  <c r="M128" i="31"/>
  <c r="L128" i="31"/>
  <c r="K128" i="31"/>
  <c r="J128" i="31"/>
  <c r="I128" i="31"/>
  <c r="H128" i="31"/>
  <c r="G128" i="31"/>
  <c r="F128" i="31"/>
  <c r="S127" i="31"/>
  <c r="R127" i="31"/>
  <c r="Q127" i="31"/>
  <c r="P127" i="31"/>
  <c r="O127" i="31"/>
  <c r="N127" i="31"/>
  <c r="M127" i="31"/>
  <c r="L127" i="31"/>
  <c r="K127" i="31"/>
  <c r="J127" i="31"/>
  <c r="I127" i="31"/>
  <c r="H127" i="31"/>
  <c r="G127" i="31"/>
  <c r="F127" i="31"/>
  <c r="S126" i="31"/>
  <c r="R126" i="31"/>
  <c r="Q126" i="31"/>
  <c r="P126" i="31"/>
  <c r="O126" i="31"/>
  <c r="N126" i="31"/>
  <c r="M126" i="31"/>
  <c r="L126" i="31"/>
  <c r="K126" i="31"/>
  <c r="J126" i="31"/>
  <c r="I126" i="31"/>
  <c r="H126" i="31"/>
  <c r="G126" i="31"/>
  <c r="F126" i="31"/>
  <c r="S125" i="31"/>
  <c r="R125" i="31"/>
  <c r="Q125" i="31"/>
  <c r="P125" i="31"/>
  <c r="O125" i="31"/>
  <c r="N125" i="31"/>
  <c r="M125" i="31"/>
  <c r="L125" i="31"/>
  <c r="K125" i="31"/>
  <c r="J125" i="31"/>
  <c r="I125" i="31"/>
  <c r="H125" i="31"/>
  <c r="G125" i="31"/>
  <c r="F125" i="31"/>
  <c r="S124" i="31"/>
  <c r="R124" i="31"/>
  <c r="Q124" i="31"/>
  <c r="P124" i="31"/>
  <c r="O124" i="31"/>
  <c r="N124" i="31"/>
  <c r="M124" i="31"/>
  <c r="L124" i="31"/>
  <c r="K124" i="31"/>
  <c r="J124" i="31"/>
  <c r="I124" i="31"/>
  <c r="H124" i="31"/>
  <c r="G124" i="31"/>
  <c r="F124" i="31"/>
  <c r="S123" i="31"/>
  <c r="R123" i="31"/>
  <c r="Q123" i="31"/>
  <c r="P123" i="31"/>
  <c r="O123" i="31"/>
  <c r="N123" i="31"/>
  <c r="M123" i="31"/>
  <c r="L123" i="31"/>
  <c r="K123" i="31"/>
  <c r="J123" i="31"/>
  <c r="I123" i="31"/>
  <c r="H123" i="31"/>
  <c r="G123" i="31"/>
  <c r="F123" i="31"/>
  <c r="S122" i="31"/>
  <c r="R122" i="31"/>
  <c r="Q122" i="31"/>
  <c r="P122" i="31"/>
  <c r="O122" i="31"/>
  <c r="N122" i="31"/>
  <c r="M122" i="31"/>
  <c r="L122" i="31"/>
  <c r="K122" i="31"/>
  <c r="J122" i="31"/>
  <c r="I122" i="31"/>
  <c r="H122" i="31"/>
  <c r="G122" i="31"/>
  <c r="F122" i="31"/>
  <c r="S121" i="31"/>
  <c r="R121" i="31"/>
  <c r="Q121" i="31"/>
  <c r="P121" i="31"/>
  <c r="O121" i="31"/>
  <c r="N121" i="31"/>
  <c r="M121" i="31"/>
  <c r="L121" i="31"/>
  <c r="K121" i="31"/>
  <c r="J121" i="31"/>
  <c r="I121" i="31"/>
  <c r="H121" i="31"/>
  <c r="G121" i="31"/>
  <c r="F121" i="31"/>
  <c r="S120" i="31"/>
  <c r="R120" i="31"/>
  <c r="Q120" i="31"/>
  <c r="P120" i="31"/>
  <c r="O120" i="31"/>
  <c r="N120" i="31"/>
  <c r="M120" i="31"/>
  <c r="L120" i="31"/>
  <c r="K120" i="31"/>
  <c r="J120" i="31"/>
  <c r="I120" i="31"/>
  <c r="H120" i="31"/>
  <c r="G120" i="31"/>
  <c r="F120" i="31"/>
  <c r="S119" i="31"/>
  <c r="R119" i="31"/>
  <c r="Q119" i="31"/>
  <c r="P119" i="31"/>
  <c r="O119" i="31"/>
  <c r="N119" i="31"/>
  <c r="M119" i="31"/>
  <c r="L119" i="31"/>
  <c r="K119" i="31"/>
  <c r="J119" i="31"/>
  <c r="I119" i="31"/>
  <c r="H119" i="31"/>
  <c r="G119" i="31"/>
  <c r="F119" i="31"/>
  <c r="S118" i="31"/>
  <c r="R118" i="31"/>
  <c r="Q118" i="31"/>
  <c r="P118" i="31"/>
  <c r="O118" i="31"/>
  <c r="N118" i="31"/>
  <c r="M118" i="31"/>
  <c r="L118" i="31"/>
  <c r="K118" i="31"/>
  <c r="J118" i="31"/>
  <c r="I118" i="31"/>
  <c r="H118" i="31"/>
  <c r="G118" i="31"/>
  <c r="F118" i="31"/>
  <c r="S117" i="31"/>
  <c r="R117" i="31"/>
  <c r="Q117" i="31"/>
  <c r="P117" i="31"/>
  <c r="O117" i="31"/>
  <c r="N117" i="31"/>
  <c r="M117" i="31"/>
  <c r="L117" i="31"/>
  <c r="K117" i="31"/>
  <c r="J117" i="31"/>
  <c r="I117" i="31"/>
  <c r="H117" i="31"/>
  <c r="G117" i="31"/>
  <c r="F117" i="31"/>
  <c r="S116" i="31"/>
  <c r="R116" i="31"/>
  <c r="Q116" i="31"/>
  <c r="P116" i="31"/>
  <c r="O116" i="31"/>
  <c r="N116" i="31"/>
  <c r="M116" i="31"/>
  <c r="L116" i="31"/>
  <c r="K116" i="31"/>
  <c r="J116" i="31"/>
  <c r="I116" i="31"/>
  <c r="H116" i="31"/>
  <c r="G116" i="31"/>
  <c r="F116" i="31"/>
  <c r="S115" i="31"/>
  <c r="R115" i="31"/>
  <c r="Q115" i="31"/>
  <c r="P115" i="31"/>
  <c r="O115" i="31"/>
  <c r="N115" i="31"/>
  <c r="M115" i="31"/>
  <c r="L115" i="31"/>
  <c r="K115" i="31"/>
  <c r="J115" i="31"/>
  <c r="I115" i="31"/>
  <c r="H115" i="31"/>
  <c r="G115" i="31"/>
  <c r="F115" i="31"/>
  <c r="S114" i="31"/>
  <c r="R114" i="31"/>
  <c r="Q114" i="31"/>
  <c r="P114" i="31"/>
  <c r="O114" i="31"/>
  <c r="N114" i="31"/>
  <c r="M114" i="31"/>
  <c r="L114" i="31"/>
  <c r="K114" i="31"/>
  <c r="J114" i="31"/>
  <c r="I114" i="31"/>
  <c r="H114" i="31"/>
  <c r="G114" i="31"/>
  <c r="F114" i="31"/>
  <c r="S113" i="31"/>
  <c r="R113" i="31"/>
  <c r="Q113" i="31"/>
  <c r="P113" i="31"/>
  <c r="O113" i="31"/>
  <c r="N113" i="31"/>
  <c r="M113" i="31"/>
  <c r="L113" i="31"/>
  <c r="K113" i="31"/>
  <c r="J113" i="31"/>
  <c r="I113" i="31"/>
  <c r="H113" i="31"/>
  <c r="G113" i="31"/>
  <c r="F113" i="31"/>
  <c r="S112" i="31"/>
  <c r="R112" i="31"/>
  <c r="Q112" i="31"/>
  <c r="P112" i="31"/>
  <c r="O112" i="31"/>
  <c r="N112" i="31"/>
  <c r="M112" i="31"/>
  <c r="L112" i="31"/>
  <c r="K112" i="31"/>
  <c r="J112" i="31"/>
  <c r="I112" i="31"/>
  <c r="H112" i="31"/>
  <c r="G112" i="31"/>
  <c r="F112" i="31"/>
  <c r="S111" i="31"/>
  <c r="R111" i="31"/>
  <c r="Q111" i="31"/>
  <c r="P111" i="31"/>
  <c r="O111" i="31"/>
  <c r="N111" i="31"/>
  <c r="M111" i="31"/>
  <c r="L111" i="31"/>
  <c r="K111" i="31"/>
  <c r="J111" i="31"/>
  <c r="I111" i="31"/>
  <c r="H111" i="31"/>
  <c r="G111" i="31"/>
  <c r="F111" i="31"/>
  <c r="S110" i="31"/>
  <c r="R110" i="31"/>
  <c r="Q110" i="31"/>
  <c r="P110" i="31"/>
  <c r="O110" i="31"/>
  <c r="N110" i="31"/>
  <c r="M110" i="31"/>
  <c r="L110" i="31"/>
  <c r="K110" i="31"/>
  <c r="J110" i="31"/>
  <c r="I110" i="31"/>
  <c r="H110" i="31"/>
  <c r="G110" i="31"/>
  <c r="F110" i="31"/>
  <c r="S109" i="31"/>
  <c r="R109" i="31"/>
  <c r="Q109" i="31"/>
  <c r="P109" i="31"/>
  <c r="O109" i="31"/>
  <c r="N109" i="31"/>
  <c r="M109" i="31"/>
  <c r="L109" i="31"/>
  <c r="K109" i="31"/>
  <c r="J109" i="31"/>
  <c r="I109" i="31"/>
  <c r="H109" i="31"/>
  <c r="G109" i="31"/>
  <c r="F109" i="31"/>
  <c r="S108" i="31"/>
  <c r="R108" i="31"/>
  <c r="Q108" i="31"/>
  <c r="P108" i="31"/>
  <c r="O108" i="31"/>
  <c r="N108" i="31"/>
  <c r="M108" i="31"/>
  <c r="L108" i="31"/>
  <c r="K108" i="31"/>
  <c r="J108" i="31"/>
  <c r="I108" i="31"/>
  <c r="H108" i="31"/>
  <c r="G108" i="31"/>
  <c r="F108" i="31"/>
  <c r="S107" i="31"/>
  <c r="R107" i="31"/>
  <c r="Q107" i="31"/>
  <c r="P107" i="31"/>
  <c r="O107" i="31"/>
  <c r="N107" i="31"/>
  <c r="M107" i="31"/>
  <c r="L107" i="31"/>
  <c r="K107" i="31"/>
  <c r="J107" i="31"/>
  <c r="I107" i="31"/>
  <c r="H107" i="31"/>
  <c r="G107" i="31"/>
  <c r="F107" i="31"/>
  <c r="S106" i="31"/>
  <c r="R106" i="31"/>
  <c r="Q106" i="31"/>
  <c r="P106" i="31"/>
  <c r="O106" i="31"/>
  <c r="N106" i="31"/>
  <c r="M106" i="31"/>
  <c r="L106" i="31"/>
  <c r="K106" i="31"/>
  <c r="J106" i="31"/>
  <c r="I106" i="31"/>
  <c r="H106" i="31"/>
  <c r="G106" i="31"/>
  <c r="F106" i="31"/>
  <c r="S105" i="31"/>
  <c r="R105" i="31"/>
  <c r="Q105" i="31"/>
  <c r="P105" i="31"/>
  <c r="O105" i="31"/>
  <c r="N105" i="31"/>
  <c r="M105" i="31"/>
  <c r="L105" i="31"/>
  <c r="K105" i="31"/>
  <c r="J105" i="31"/>
  <c r="I105" i="31"/>
  <c r="H105" i="31"/>
  <c r="G105" i="31"/>
  <c r="F105" i="31"/>
  <c r="S104" i="31"/>
  <c r="R104" i="31"/>
  <c r="Q104" i="31"/>
  <c r="P104" i="31"/>
  <c r="O104" i="31"/>
  <c r="N104" i="31"/>
  <c r="M104" i="31"/>
  <c r="L104" i="31"/>
  <c r="K104" i="31"/>
  <c r="J104" i="31"/>
  <c r="I104" i="31"/>
  <c r="H104" i="31"/>
  <c r="G104" i="31"/>
  <c r="F104" i="31"/>
  <c r="S103" i="31"/>
  <c r="R103" i="31"/>
  <c r="Q103" i="31"/>
  <c r="P103" i="31"/>
  <c r="O103" i="31"/>
  <c r="N103" i="31"/>
  <c r="M103" i="31"/>
  <c r="L103" i="31"/>
  <c r="K103" i="31"/>
  <c r="J103" i="31"/>
  <c r="I103" i="31"/>
  <c r="H103" i="31"/>
  <c r="G103" i="31"/>
  <c r="F103" i="31"/>
  <c r="S102" i="31"/>
  <c r="R102" i="31"/>
  <c r="Q102" i="31"/>
  <c r="P102" i="31"/>
  <c r="O102" i="31"/>
  <c r="N102" i="31"/>
  <c r="M102" i="31"/>
  <c r="L102" i="31"/>
  <c r="K102" i="31"/>
  <c r="J102" i="31"/>
  <c r="I102" i="31"/>
  <c r="H102" i="31"/>
  <c r="G102" i="31"/>
  <c r="F102" i="31"/>
  <c r="S101" i="31"/>
  <c r="R101" i="31"/>
  <c r="Q101" i="31"/>
  <c r="P101" i="31"/>
  <c r="O101" i="31"/>
  <c r="N101" i="31"/>
  <c r="M101" i="31"/>
  <c r="L101" i="31"/>
  <c r="K101" i="31"/>
  <c r="J101" i="31"/>
  <c r="I101" i="31"/>
  <c r="H101" i="31"/>
  <c r="G101" i="31"/>
  <c r="F101" i="31"/>
  <c r="S100" i="31"/>
  <c r="R100" i="31"/>
  <c r="Q100" i="31"/>
  <c r="P100" i="31"/>
  <c r="O100" i="31"/>
  <c r="N100" i="31"/>
  <c r="M100" i="31"/>
  <c r="L100" i="31"/>
  <c r="K100" i="31"/>
  <c r="J100" i="31"/>
  <c r="I100" i="31"/>
  <c r="H100" i="31"/>
  <c r="G100" i="31"/>
  <c r="F100" i="31"/>
  <c r="S99" i="31"/>
  <c r="R99" i="31"/>
  <c r="Q99" i="31"/>
  <c r="P99" i="31"/>
  <c r="O99" i="31"/>
  <c r="N99" i="31"/>
  <c r="M99" i="31"/>
  <c r="L99" i="31"/>
  <c r="K99" i="31"/>
  <c r="J99" i="31"/>
  <c r="I99" i="31"/>
  <c r="H99" i="31"/>
  <c r="G99" i="31"/>
  <c r="F99" i="31"/>
  <c r="S98" i="31"/>
  <c r="R98" i="31"/>
  <c r="Q98" i="31"/>
  <c r="P98" i="31"/>
  <c r="O98" i="31"/>
  <c r="N98" i="31"/>
  <c r="M98" i="31"/>
  <c r="L98" i="31"/>
  <c r="K98" i="31"/>
  <c r="J98" i="31"/>
  <c r="I98" i="31"/>
  <c r="H98" i="31"/>
  <c r="G98" i="31"/>
  <c r="F98" i="31"/>
  <c r="S97" i="31"/>
  <c r="R97" i="31"/>
  <c r="Q97" i="31"/>
  <c r="P97" i="31"/>
  <c r="O97" i="31"/>
  <c r="N97" i="31"/>
  <c r="M97" i="31"/>
  <c r="L97" i="31"/>
  <c r="K97" i="31"/>
  <c r="J97" i="31"/>
  <c r="I97" i="31"/>
  <c r="H97" i="31"/>
  <c r="G97" i="31"/>
  <c r="F97" i="31"/>
  <c r="S96" i="31"/>
  <c r="R96" i="31"/>
  <c r="Q96" i="31"/>
  <c r="P96" i="31"/>
  <c r="O96" i="31"/>
  <c r="N96" i="31"/>
  <c r="M96" i="31"/>
  <c r="L96" i="31"/>
  <c r="K96" i="31"/>
  <c r="J96" i="31"/>
  <c r="I96" i="31"/>
  <c r="H96" i="31"/>
  <c r="G96" i="31"/>
  <c r="F96" i="31"/>
  <c r="S95" i="31"/>
  <c r="R95" i="31"/>
  <c r="Q95" i="31"/>
  <c r="P95" i="31"/>
  <c r="O95" i="31"/>
  <c r="N95" i="31"/>
  <c r="M95" i="31"/>
  <c r="L95" i="31"/>
  <c r="K95" i="31"/>
  <c r="J95" i="31"/>
  <c r="I95" i="31"/>
  <c r="H95" i="31"/>
  <c r="G95" i="31"/>
  <c r="F95" i="31"/>
  <c r="S94" i="31"/>
  <c r="R94" i="31"/>
  <c r="Q94" i="31"/>
  <c r="P94" i="31"/>
  <c r="O94" i="31"/>
  <c r="N94" i="31"/>
  <c r="M94" i="31"/>
  <c r="L94" i="31"/>
  <c r="K94" i="31"/>
  <c r="J94" i="31"/>
  <c r="I94" i="31"/>
  <c r="H94" i="31"/>
  <c r="G94" i="31"/>
  <c r="F94" i="31"/>
  <c r="S93" i="31"/>
  <c r="R93" i="31"/>
  <c r="Q93" i="31"/>
  <c r="P93" i="31"/>
  <c r="O93" i="31"/>
  <c r="N93" i="31"/>
  <c r="M93" i="31"/>
  <c r="L93" i="31"/>
  <c r="K93" i="31"/>
  <c r="J93" i="31"/>
  <c r="I93" i="31"/>
  <c r="H93" i="31"/>
  <c r="G93" i="31"/>
  <c r="F93" i="31"/>
  <c r="S92" i="31"/>
  <c r="R92" i="31"/>
  <c r="Q92" i="31"/>
  <c r="P92" i="31"/>
  <c r="O92" i="31"/>
  <c r="N92" i="31"/>
  <c r="M92" i="31"/>
  <c r="L92" i="31"/>
  <c r="K92" i="31"/>
  <c r="J92" i="31"/>
  <c r="I92" i="31"/>
  <c r="H92" i="31"/>
  <c r="G92" i="31"/>
  <c r="F92" i="31"/>
  <c r="S91" i="31"/>
  <c r="R91" i="31"/>
  <c r="Q91" i="31"/>
  <c r="P91" i="31"/>
  <c r="O91" i="31"/>
  <c r="N91" i="31"/>
  <c r="M91" i="31"/>
  <c r="L91" i="31"/>
  <c r="K91" i="31"/>
  <c r="J91" i="31"/>
  <c r="I91" i="31"/>
  <c r="H91" i="31"/>
  <c r="G91" i="31"/>
  <c r="F91" i="31"/>
  <c r="S90" i="31"/>
  <c r="R90" i="31"/>
  <c r="Q90" i="31"/>
  <c r="P90" i="31"/>
  <c r="O90" i="31"/>
  <c r="N90" i="31"/>
  <c r="M90" i="31"/>
  <c r="L90" i="31"/>
  <c r="K90" i="31"/>
  <c r="J90" i="31"/>
  <c r="I90" i="31"/>
  <c r="H90" i="31"/>
  <c r="G90" i="31"/>
  <c r="F90" i="31"/>
  <c r="S89" i="31"/>
  <c r="R89" i="31"/>
  <c r="Q89" i="31"/>
  <c r="P89" i="31"/>
  <c r="O89" i="31"/>
  <c r="N89" i="31"/>
  <c r="M89" i="31"/>
  <c r="L89" i="31"/>
  <c r="K89" i="31"/>
  <c r="J89" i="31"/>
  <c r="I89" i="31"/>
  <c r="H89" i="31"/>
  <c r="G89" i="31"/>
  <c r="F89" i="31"/>
  <c r="S88" i="31"/>
  <c r="R88" i="31"/>
  <c r="Q88" i="31"/>
  <c r="P88" i="31"/>
  <c r="O88" i="31"/>
  <c r="N88" i="31"/>
  <c r="M88" i="31"/>
  <c r="L88" i="31"/>
  <c r="K88" i="31"/>
  <c r="J88" i="31"/>
  <c r="I88" i="31"/>
  <c r="H88" i="31"/>
  <c r="G88" i="31"/>
  <c r="F88" i="31"/>
  <c r="S87" i="31"/>
  <c r="R87" i="31"/>
  <c r="Q87" i="31"/>
  <c r="P87" i="31"/>
  <c r="O87" i="31"/>
  <c r="N87" i="31"/>
  <c r="M87" i="31"/>
  <c r="L87" i="31"/>
  <c r="K87" i="31"/>
  <c r="J87" i="31"/>
  <c r="I87" i="31"/>
  <c r="H87" i="31"/>
  <c r="G87" i="31"/>
  <c r="F87" i="31"/>
  <c r="S86" i="31"/>
  <c r="R86" i="31"/>
  <c r="Q86" i="31"/>
  <c r="P86" i="31"/>
  <c r="O86" i="31"/>
  <c r="N86" i="31"/>
  <c r="M86" i="31"/>
  <c r="L86" i="31"/>
  <c r="K86" i="31"/>
  <c r="J86" i="31"/>
  <c r="I86" i="31"/>
  <c r="H86" i="31"/>
  <c r="G86" i="31"/>
  <c r="F86" i="31"/>
  <c r="S85" i="31"/>
  <c r="R85" i="31"/>
  <c r="Q85" i="31"/>
  <c r="P85" i="31"/>
  <c r="O85" i="31"/>
  <c r="N85" i="31"/>
  <c r="M85" i="31"/>
  <c r="L85" i="31"/>
  <c r="K85" i="31"/>
  <c r="J85" i="31"/>
  <c r="I85" i="31"/>
  <c r="H85" i="31"/>
  <c r="G85" i="31"/>
  <c r="F85" i="31"/>
  <c r="S84" i="31"/>
  <c r="R84" i="31"/>
  <c r="Q84" i="31"/>
  <c r="P84" i="31"/>
  <c r="O84" i="31"/>
  <c r="N84" i="31"/>
  <c r="M84" i="31"/>
  <c r="L84" i="31"/>
  <c r="K84" i="31"/>
  <c r="J84" i="31"/>
  <c r="I84" i="31"/>
  <c r="H84" i="31"/>
  <c r="G84" i="31"/>
  <c r="F84" i="31"/>
  <c r="S83" i="31"/>
  <c r="R83" i="31"/>
  <c r="Q83" i="31"/>
  <c r="P83" i="31"/>
  <c r="O83" i="31"/>
  <c r="N83" i="31"/>
  <c r="M83" i="31"/>
  <c r="L83" i="31"/>
  <c r="K83" i="31"/>
  <c r="J83" i="31"/>
  <c r="I83" i="31"/>
  <c r="H83" i="31"/>
  <c r="G83" i="31"/>
  <c r="F83" i="31"/>
  <c r="S82" i="31"/>
  <c r="R82" i="31"/>
  <c r="Q82" i="31"/>
  <c r="P82" i="31"/>
  <c r="O82" i="31"/>
  <c r="N82" i="31"/>
  <c r="M82" i="31"/>
  <c r="L82" i="31"/>
  <c r="K82" i="31"/>
  <c r="J82" i="31"/>
  <c r="I82" i="31"/>
  <c r="H82" i="31"/>
  <c r="G82" i="31"/>
  <c r="F82" i="31"/>
  <c r="S81" i="31"/>
  <c r="R81" i="31"/>
  <c r="Q81" i="31"/>
  <c r="P81" i="31"/>
  <c r="O81" i="31"/>
  <c r="N81" i="31"/>
  <c r="M81" i="31"/>
  <c r="L81" i="31"/>
  <c r="K81" i="31"/>
  <c r="J81" i="31"/>
  <c r="I81" i="31"/>
  <c r="H81" i="31"/>
  <c r="G81" i="31"/>
  <c r="F81" i="31"/>
  <c r="S80" i="31"/>
  <c r="R80" i="31"/>
  <c r="Q80" i="31"/>
  <c r="P80" i="31"/>
  <c r="O80" i="31"/>
  <c r="N80" i="31"/>
  <c r="M80" i="31"/>
  <c r="L80" i="31"/>
  <c r="K80" i="31"/>
  <c r="J80" i="31"/>
  <c r="I80" i="31"/>
  <c r="H80" i="31"/>
  <c r="G80" i="31"/>
  <c r="F80" i="31"/>
  <c r="S79" i="31"/>
  <c r="R79" i="31"/>
  <c r="Q79" i="31"/>
  <c r="P79" i="31"/>
  <c r="O79" i="31"/>
  <c r="N79" i="31"/>
  <c r="M79" i="31"/>
  <c r="L79" i="31"/>
  <c r="K79" i="31"/>
  <c r="J79" i="31"/>
  <c r="I79" i="31"/>
  <c r="H79" i="31"/>
  <c r="G79" i="31"/>
  <c r="F79" i="31"/>
  <c r="S78" i="31"/>
  <c r="R78" i="31"/>
  <c r="Q78" i="31"/>
  <c r="P78" i="31"/>
  <c r="O78" i="31"/>
  <c r="N78" i="31"/>
  <c r="M78" i="31"/>
  <c r="L78" i="31"/>
  <c r="K78" i="31"/>
  <c r="J78" i="31"/>
  <c r="I78" i="31"/>
  <c r="H78" i="31"/>
  <c r="G78" i="31"/>
  <c r="F78" i="31"/>
  <c r="S77" i="31"/>
  <c r="R77" i="31"/>
  <c r="Q77" i="31"/>
  <c r="P77" i="31"/>
  <c r="O77" i="31"/>
  <c r="N77" i="31"/>
  <c r="M77" i="31"/>
  <c r="L77" i="31"/>
  <c r="K77" i="31"/>
  <c r="J77" i="31"/>
  <c r="I77" i="31"/>
  <c r="H77" i="31"/>
  <c r="G77" i="31"/>
  <c r="F77" i="31"/>
  <c r="S76" i="31"/>
  <c r="R76" i="31"/>
  <c r="Q76" i="31"/>
  <c r="P76" i="31"/>
  <c r="O76" i="31"/>
  <c r="N76" i="31"/>
  <c r="M76" i="31"/>
  <c r="L76" i="31"/>
  <c r="K76" i="31"/>
  <c r="J76" i="31"/>
  <c r="I76" i="31"/>
  <c r="H76" i="31"/>
  <c r="G76" i="31"/>
  <c r="F76" i="31"/>
  <c r="S75" i="31"/>
  <c r="R75" i="31"/>
  <c r="Q75" i="31"/>
  <c r="P75" i="31"/>
  <c r="O75" i="31"/>
  <c r="N75" i="31"/>
  <c r="M75" i="31"/>
  <c r="L75" i="31"/>
  <c r="K75" i="31"/>
  <c r="J75" i="31"/>
  <c r="I75" i="31"/>
  <c r="H75" i="31"/>
  <c r="G75" i="31"/>
  <c r="F75" i="31"/>
  <c r="S74" i="31"/>
  <c r="R74" i="31"/>
  <c r="Q74" i="31"/>
  <c r="P74" i="31"/>
  <c r="O74" i="31"/>
  <c r="N74" i="31"/>
  <c r="M74" i="31"/>
  <c r="L74" i="31"/>
  <c r="K74" i="31"/>
  <c r="J74" i="31"/>
  <c r="I74" i="31"/>
  <c r="H74" i="31"/>
  <c r="G74" i="31"/>
  <c r="F74" i="31"/>
  <c r="S73" i="31"/>
  <c r="R73" i="31"/>
  <c r="Q73" i="31"/>
  <c r="P73" i="31"/>
  <c r="O73" i="31"/>
  <c r="N73" i="31"/>
  <c r="M73" i="31"/>
  <c r="L73" i="31"/>
  <c r="K73" i="31"/>
  <c r="J73" i="31"/>
  <c r="I73" i="31"/>
  <c r="H73" i="31"/>
  <c r="G73" i="31"/>
  <c r="F73" i="31"/>
  <c r="S72" i="31"/>
  <c r="R72" i="31"/>
  <c r="Q72" i="31"/>
  <c r="P72" i="31"/>
  <c r="O72" i="31"/>
  <c r="N72" i="31"/>
  <c r="M72" i="31"/>
  <c r="L72" i="31"/>
  <c r="K72" i="31"/>
  <c r="J72" i="31"/>
  <c r="I72" i="31"/>
  <c r="H72" i="31"/>
  <c r="G72" i="31"/>
  <c r="F72" i="31"/>
  <c r="S71" i="31"/>
  <c r="R71" i="31"/>
  <c r="Q71" i="31"/>
  <c r="P71" i="31"/>
  <c r="O71" i="31"/>
  <c r="N71" i="31"/>
  <c r="M71" i="31"/>
  <c r="L71" i="31"/>
  <c r="K71" i="31"/>
  <c r="J71" i="31"/>
  <c r="I71" i="31"/>
  <c r="H71" i="31"/>
  <c r="G71" i="31"/>
  <c r="F71" i="31"/>
  <c r="S70" i="31"/>
  <c r="R70" i="31"/>
  <c r="Q70" i="31"/>
  <c r="P70" i="31"/>
  <c r="O70" i="31"/>
  <c r="N70" i="31"/>
  <c r="M70" i="31"/>
  <c r="L70" i="31"/>
  <c r="K70" i="31"/>
  <c r="J70" i="31"/>
  <c r="I70" i="31"/>
  <c r="H70" i="31"/>
  <c r="G70" i="31"/>
  <c r="F70" i="31"/>
  <c r="S69" i="31"/>
  <c r="R69" i="31"/>
  <c r="Q69" i="31"/>
  <c r="P69" i="31"/>
  <c r="O69" i="31"/>
  <c r="N69" i="31"/>
  <c r="M69" i="31"/>
  <c r="L69" i="31"/>
  <c r="K69" i="31"/>
  <c r="J69" i="31"/>
  <c r="I69" i="31"/>
  <c r="H69" i="31"/>
  <c r="G69" i="31"/>
  <c r="F69" i="31"/>
  <c r="S68" i="31"/>
  <c r="R68" i="31"/>
  <c r="Q68" i="31"/>
  <c r="P68" i="31"/>
  <c r="O68" i="31"/>
  <c r="N68" i="31"/>
  <c r="M68" i="31"/>
  <c r="L68" i="31"/>
  <c r="K68" i="31"/>
  <c r="J68" i="31"/>
  <c r="I68" i="31"/>
  <c r="H68" i="31"/>
  <c r="G68" i="31"/>
  <c r="F68" i="31"/>
  <c r="S67" i="31"/>
  <c r="R67" i="31"/>
  <c r="Q67" i="31"/>
  <c r="P67" i="31"/>
  <c r="O67" i="31"/>
  <c r="N67" i="31"/>
  <c r="M67" i="31"/>
  <c r="L67" i="31"/>
  <c r="K67" i="31"/>
  <c r="J67" i="31"/>
  <c r="I67" i="31"/>
  <c r="H67" i="31"/>
  <c r="G67" i="31"/>
  <c r="F67" i="31"/>
  <c r="S66" i="31"/>
  <c r="R66" i="31"/>
  <c r="Q66" i="31"/>
  <c r="P66" i="31"/>
  <c r="O66" i="31"/>
  <c r="N66" i="31"/>
  <c r="M66" i="31"/>
  <c r="L66" i="31"/>
  <c r="K66" i="31"/>
  <c r="J66" i="31"/>
  <c r="I66" i="31"/>
  <c r="H66" i="31"/>
  <c r="G66" i="31"/>
  <c r="F66" i="31"/>
  <c r="S65" i="31"/>
  <c r="R65" i="31"/>
  <c r="Q65" i="31"/>
  <c r="P65" i="31"/>
  <c r="O65" i="31"/>
  <c r="N65" i="31"/>
  <c r="M65" i="31"/>
  <c r="L65" i="31"/>
  <c r="K65" i="31"/>
  <c r="J65" i="31"/>
  <c r="I65" i="31"/>
  <c r="H65" i="31"/>
  <c r="G65" i="31"/>
  <c r="F65" i="31"/>
  <c r="S64" i="31"/>
  <c r="R64" i="31"/>
  <c r="Q64" i="31"/>
  <c r="P64" i="31"/>
  <c r="O64" i="31"/>
  <c r="N64" i="31"/>
  <c r="M64" i="31"/>
  <c r="L64" i="31"/>
  <c r="K64" i="31"/>
  <c r="J64" i="31"/>
  <c r="I64" i="31"/>
  <c r="H64" i="31"/>
  <c r="G64" i="31"/>
  <c r="F64" i="31"/>
  <c r="S63" i="31"/>
  <c r="R63" i="31"/>
  <c r="Q63" i="31"/>
  <c r="P63" i="31"/>
  <c r="O63" i="31"/>
  <c r="N63" i="31"/>
  <c r="M63" i="31"/>
  <c r="L63" i="31"/>
  <c r="K63" i="31"/>
  <c r="J63" i="31"/>
  <c r="I63" i="31"/>
  <c r="H63" i="31"/>
  <c r="G63" i="31"/>
  <c r="F63" i="31"/>
  <c r="S62" i="31"/>
  <c r="R62" i="31"/>
  <c r="Q62" i="31"/>
  <c r="P62" i="31"/>
  <c r="O62" i="31"/>
  <c r="N62" i="31"/>
  <c r="M62" i="31"/>
  <c r="L62" i="31"/>
  <c r="K62" i="31"/>
  <c r="J62" i="31"/>
  <c r="I62" i="31"/>
  <c r="H62" i="31"/>
  <c r="G62" i="31"/>
  <c r="F62" i="31"/>
  <c r="S61" i="31"/>
  <c r="R61" i="31"/>
  <c r="Q61" i="31"/>
  <c r="P61" i="31"/>
  <c r="O61" i="31"/>
  <c r="N61" i="31"/>
  <c r="M61" i="31"/>
  <c r="L61" i="31"/>
  <c r="K61" i="31"/>
  <c r="J61" i="31"/>
  <c r="I61" i="31"/>
  <c r="H61" i="31"/>
  <c r="G61" i="31"/>
  <c r="F61" i="31"/>
  <c r="S60" i="31"/>
  <c r="R60" i="31"/>
  <c r="Q60" i="31"/>
  <c r="P60" i="31"/>
  <c r="O60" i="31"/>
  <c r="N60" i="31"/>
  <c r="M60" i="31"/>
  <c r="L60" i="31"/>
  <c r="K60" i="31"/>
  <c r="J60" i="31"/>
  <c r="I60" i="31"/>
  <c r="H60" i="31"/>
  <c r="G60" i="31"/>
  <c r="F60" i="31"/>
  <c r="S59" i="31"/>
  <c r="R59" i="31"/>
  <c r="Q59" i="31"/>
  <c r="P59" i="31"/>
  <c r="O59" i="31"/>
  <c r="N59" i="31"/>
  <c r="M59" i="31"/>
  <c r="L59" i="31"/>
  <c r="K59" i="31"/>
  <c r="J59" i="31"/>
  <c r="I59" i="31"/>
  <c r="H59" i="31"/>
  <c r="G59" i="31"/>
  <c r="F59" i="31"/>
  <c r="S58" i="31"/>
  <c r="R58" i="31"/>
  <c r="Q58" i="31"/>
  <c r="P58" i="31"/>
  <c r="O58" i="31"/>
  <c r="N58" i="31"/>
  <c r="M58" i="31"/>
  <c r="L58" i="31"/>
  <c r="K58" i="31"/>
  <c r="J58" i="31"/>
  <c r="I58" i="31"/>
  <c r="H58" i="31"/>
  <c r="G58" i="31"/>
  <c r="F58" i="31"/>
  <c r="S57" i="31"/>
  <c r="R57" i="31"/>
  <c r="Q57" i="31"/>
  <c r="P57" i="31"/>
  <c r="O57" i="31"/>
  <c r="N57" i="31"/>
  <c r="M57" i="31"/>
  <c r="L57" i="31"/>
  <c r="K57" i="31"/>
  <c r="S56" i="31"/>
  <c r="R56" i="31"/>
  <c r="Q56" i="31"/>
  <c r="P56" i="31"/>
  <c r="O56" i="31"/>
  <c r="N56" i="31"/>
  <c r="M56" i="31"/>
  <c r="L56" i="31"/>
  <c r="K56" i="31"/>
  <c r="J56" i="31"/>
  <c r="I56" i="31"/>
  <c r="H56" i="31"/>
  <c r="G56" i="31"/>
  <c r="F56" i="31"/>
  <c r="S55" i="31"/>
  <c r="R55" i="31"/>
  <c r="Q55" i="31"/>
  <c r="P55" i="31"/>
  <c r="O55" i="31"/>
  <c r="N55" i="31"/>
  <c r="M55" i="31"/>
  <c r="L55" i="31"/>
  <c r="K55" i="31"/>
  <c r="S54" i="31"/>
  <c r="R54" i="31"/>
  <c r="Q54" i="31"/>
  <c r="P54" i="31"/>
  <c r="O54" i="31"/>
  <c r="N54" i="31"/>
  <c r="M54" i="31"/>
  <c r="L54" i="31"/>
  <c r="K54" i="31"/>
  <c r="S53" i="31"/>
  <c r="R53" i="31"/>
  <c r="Q53" i="31"/>
  <c r="P53" i="31"/>
  <c r="O53" i="31"/>
  <c r="N53" i="31"/>
  <c r="M53" i="31"/>
  <c r="L53" i="31"/>
  <c r="K53" i="31"/>
  <c r="S52" i="31"/>
  <c r="R52" i="31"/>
  <c r="Q52" i="31"/>
  <c r="P52" i="31"/>
  <c r="O52" i="31"/>
  <c r="N52" i="31"/>
  <c r="M52" i="31"/>
  <c r="L52" i="31"/>
  <c r="K52" i="31"/>
  <c r="S51" i="31"/>
  <c r="R51" i="31"/>
  <c r="Q51" i="31"/>
  <c r="P51" i="31"/>
  <c r="O51" i="31"/>
  <c r="N51" i="31"/>
  <c r="M51" i="31"/>
  <c r="L51" i="31"/>
  <c r="K51" i="31"/>
  <c r="S50" i="31"/>
  <c r="R50" i="31"/>
  <c r="Q50" i="31"/>
  <c r="P50" i="31"/>
  <c r="O50" i="31"/>
  <c r="N50" i="31"/>
  <c r="M50" i="31"/>
  <c r="L50" i="31"/>
  <c r="K50" i="31"/>
  <c r="S49" i="31"/>
  <c r="R49" i="31"/>
  <c r="Q49" i="31"/>
  <c r="P49" i="31"/>
  <c r="O49" i="31"/>
  <c r="N49" i="31"/>
  <c r="M49" i="31"/>
  <c r="L49" i="31"/>
  <c r="K49" i="31"/>
  <c r="S48" i="31"/>
  <c r="R48" i="31"/>
  <c r="Q48" i="31"/>
  <c r="P48" i="31"/>
  <c r="O48" i="31"/>
  <c r="N48" i="31"/>
  <c r="M48" i="31"/>
  <c r="L48" i="31"/>
  <c r="K48" i="31"/>
  <c r="J48" i="31"/>
  <c r="I48" i="31"/>
  <c r="H48" i="31"/>
  <c r="G48" i="31"/>
  <c r="F48" i="31"/>
  <c r="S47" i="31"/>
  <c r="R47" i="31"/>
  <c r="Q47" i="31"/>
  <c r="P47" i="31"/>
  <c r="O47" i="31"/>
  <c r="N47" i="31"/>
  <c r="M47" i="31"/>
  <c r="L47" i="31"/>
  <c r="K47" i="31"/>
  <c r="J47" i="31"/>
  <c r="I47" i="31"/>
  <c r="H47" i="31"/>
  <c r="G47" i="31"/>
  <c r="F47" i="31"/>
  <c r="S46" i="31"/>
  <c r="R46" i="31"/>
  <c r="Q46" i="31"/>
  <c r="P46" i="31"/>
  <c r="O46" i="31"/>
  <c r="N46" i="31"/>
  <c r="M46" i="31"/>
  <c r="L46" i="31"/>
  <c r="K46" i="31"/>
  <c r="J46" i="31"/>
  <c r="I46" i="31"/>
  <c r="H46" i="31"/>
  <c r="G46" i="31"/>
  <c r="F46" i="31"/>
  <c r="S45" i="31"/>
  <c r="R45" i="31"/>
  <c r="Q45" i="31"/>
  <c r="P45" i="31"/>
  <c r="O45" i="31"/>
  <c r="N45" i="31"/>
  <c r="M45" i="31"/>
  <c r="L45" i="31"/>
  <c r="K45" i="31"/>
  <c r="J45" i="31"/>
  <c r="I45" i="31"/>
  <c r="H45" i="31"/>
  <c r="G45" i="31"/>
  <c r="F45" i="31"/>
  <c r="S44" i="31"/>
  <c r="R44" i="31"/>
  <c r="Q44" i="31"/>
  <c r="P44" i="31"/>
  <c r="O44" i="31"/>
  <c r="N44" i="31"/>
  <c r="M44" i="31"/>
  <c r="L44" i="31"/>
  <c r="K44" i="31"/>
  <c r="J44" i="31"/>
  <c r="I44" i="31"/>
  <c r="H44" i="31"/>
  <c r="G44" i="31"/>
  <c r="F44" i="31"/>
  <c r="S43" i="31"/>
  <c r="R43" i="31"/>
  <c r="Q43" i="31"/>
  <c r="P43" i="31"/>
  <c r="O43" i="31"/>
  <c r="N43" i="31"/>
  <c r="M43" i="31"/>
  <c r="L43" i="31"/>
  <c r="K43" i="31"/>
  <c r="J43" i="31"/>
  <c r="I43" i="31"/>
  <c r="H43" i="31"/>
  <c r="G43" i="31"/>
  <c r="F43" i="31"/>
  <c r="S42" i="31"/>
  <c r="R42" i="31"/>
  <c r="Q42" i="31"/>
  <c r="P42" i="31"/>
  <c r="O42" i="31"/>
  <c r="N42" i="31"/>
  <c r="M42" i="31"/>
  <c r="L42" i="31"/>
  <c r="K42" i="31"/>
  <c r="J42" i="31"/>
  <c r="I42" i="31"/>
  <c r="H42" i="31"/>
  <c r="G42" i="31"/>
  <c r="F42" i="31"/>
  <c r="S41" i="31"/>
  <c r="R41" i="31"/>
  <c r="Q41" i="31"/>
  <c r="P41" i="31"/>
  <c r="O41" i="31"/>
  <c r="N41" i="31"/>
  <c r="M41" i="31"/>
  <c r="L41" i="31"/>
  <c r="K41" i="31"/>
  <c r="J41" i="31"/>
  <c r="I41" i="31"/>
  <c r="H41" i="31"/>
  <c r="G41" i="31"/>
  <c r="F41" i="31"/>
  <c r="S40" i="31"/>
  <c r="R40" i="31"/>
  <c r="Q40" i="31"/>
  <c r="P40" i="31"/>
  <c r="O40" i="31"/>
  <c r="N40" i="31"/>
  <c r="M40" i="31"/>
  <c r="L40" i="31"/>
  <c r="K40" i="31"/>
  <c r="J40" i="31"/>
  <c r="I40" i="31"/>
  <c r="H40" i="31"/>
  <c r="G40" i="31"/>
  <c r="F40" i="31"/>
  <c r="S39" i="31"/>
  <c r="R39" i="31"/>
  <c r="Q39" i="31"/>
  <c r="P39" i="31"/>
  <c r="O39" i="31"/>
  <c r="N39" i="31"/>
  <c r="M39" i="31"/>
  <c r="L39" i="31"/>
  <c r="K39" i="31"/>
  <c r="J39" i="31"/>
  <c r="I39" i="31"/>
  <c r="H39" i="31"/>
  <c r="G39" i="31"/>
  <c r="F39" i="31"/>
  <c r="S38" i="31"/>
  <c r="R38" i="31"/>
  <c r="Q38" i="31"/>
  <c r="P38" i="31"/>
  <c r="O38" i="31"/>
  <c r="N38" i="31"/>
  <c r="M38" i="31"/>
  <c r="L38" i="31"/>
  <c r="K38" i="31"/>
  <c r="J38" i="31"/>
  <c r="I38" i="31"/>
  <c r="H38" i="31"/>
  <c r="G38" i="31"/>
  <c r="F38" i="31"/>
  <c r="S37" i="31"/>
  <c r="R37" i="31"/>
  <c r="Q37" i="31"/>
  <c r="P37" i="31"/>
  <c r="O37" i="31"/>
  <c r="N37" i="31"/>
  <c r="M37" i="31"/>
  <c r="L37" i="31"/>
  <c r="K37" i="31"/>
  <c r="J37" i="31"/>
  <c r="I37" i="31"/>
  <c r="H37" i="31"/>
  <c r="G37" i="31"/>
  <c r="F37" i="31"/>
  <c r="S36" i="31"/>
  <c r="R36" i="31"/>
  <c r="Q36" i="31"/>
  <c r="P36" i="31"/>
  <c r="O36" i="31"/>
  <c r="N36" i="31"/>
  <c r="M36" i="31"/>
  <c r="L36" i="31"/>
  <c r="K36" i="31"/>
  <c r="J36" i="31"/>
  <c r="I36" i="31"/>
  <c r="H36" i="31"/>
  <c r="G36" i="31"/>
  <c r="F36" i="31"/>
  <c r="S35" i="31"/>
  <c r="R35" i="31"/>
  <c r="Q35" i="31"/>
  <c r="P35" i="31"/>
  <c r="O35" i="31"/>
  <c r="N35" i="31"/>
  <c r="M35" i="31"/>
  <c r="L35" i="31"/>
  <c r="K35" i="31"/>
  <c r="J35" i="31"/>
  <c r="I35" i="31"/>
  <c r="H35" i="31"/>
  <c r="G35" i="31"/>
  <c r="F35" i="31"/>
  <c r="S34" i="31"/>
  <c r="R34" i="31"/>
  <c r="Q34" i="31"/>
  <c r="P34" i="31"/>
  <c r="O34" i="31"/>
  <c r="N34" i="31"/>
  <c r="M34" i="31"/>
  <c r="L34" i="31"/>
  <c r="K34" i="31"/>
  <c r="J34" i="31"/>
  <c r="I34" i="31"/>
  <c r="H34" i="31"/>
  <c r="G34" i="31"/>
  <c r="F34" i="31"/>
  <c r="S33" i="31"/>
  <c r="R33" i="31"/>
  <c r="Q33" i="31"/>
  <c r="P33" i="31"/>
  <c r="O33" i="31"/>
  <c r="N33" i="31"/>
  <c r="M33" i="31"/>
  <c r="L33" i="31"/>
  <c r="K33" i="31"/>
  <c r="J33" i="31"/>
  <c r="I33" i="31"/>
  <c r="H33" i="31"/>
  <c r="G33" i="31"/>
  <c r="F33" i="31"/>
  <c r="S32" i="31"/>
  <c r="R32" i="31"/>
  <c r="Q32" i="31"/>
  <c r="P32" i="31"/>
  <c r="O32" i="31"/>
  <c r="N32" i="31"/>
  <c r="M32" i="31"/>
  <c r="L32" i="31"/>
  <c r="K32" i="31"/>
  <c r="J32" i="31"/>
  <c r="I32" i="31"/>
  <c r="H32" i="31"/>
  <c r="G32" i="31"/>
  <c r="F32" i="31"/>
  <c r="S31" i="31"/>
  <c r="R31" i="31"/>
  <c r="Q31" i="31"/>
  <c r="P31" i="31"/>
  <c r="O31" i="31"/>
  <c r="N31" i="31"/>
  <c r="M31" i="31"/>
  <c r="L31" i="31"/>
  <c r="K31" i="31"/>
  <c r="J31" i="31"/>
  <c r="I31" i="31"/>
  <c r="H31" i="31"/>
  <c r="G31" i="31"/>
  <c r="F31" i="31"/>
  <c r="S29" i="31"/>
  <c r="R29" i="31"/>
  <c r="Q29" i="31"/>
  <c r="P29" i="31"/>
  <c r="O29" i="31"/>
  <c r="N29" i="31"/>
  <c r="M29" i="31"/>
  <c r="L29" i="31"/>
  <c r="K29" i="31"/>
  <c r="J29" i="31"/>
  <c r="I29" i="31"/>
  <c r="H29" i="31"/>
  <c r="G29" i="31"/>
  <c r="F29" i="31"/>
  <c r="S21" i="31"/>
  <c r="R21" i="31"/>
  <c r="Q21" i="31"/>
  <c r="P21" i="31"/>
  <c r="O21" i="31"/>
  <c r="N21" i="31"/>
  <c r="M21" i="31"/>
  <c r="L21" i="31"/>
  <c r="K21" i="31"/>
  <c r="J21" i="31"/>
  <c r="I21" i="31"/>
  <c r="H21" i="31"/>
  <c r="G21" i="31"/>
  <c r="F21" i="31"/>
  <c r="S20" i="31"/>
  <c r="R20" i="31"/>
  <c r="Q20" i="31"/>
  <c r="P20" i="31"/>
  <c r="O20" i="31"/>
  <c r="N20" i="31"/>
  <c r="M20" i="31"/>
  <c r="L20" i="31"/>
  <c r="K20" i="31"/>
  <c r="J20" i="31"/>
  <c r="I20" i="31"/>
  <c r="H20" i="31"/>
  <c r="G20" i="31"/>
  <c r="F20" i="31"/>
  <c r="S19" i="31"/>
  <c r="R19" i="31"/>
  <c r="Q19" i="31"/>
  <c r="P19" i="31"/>
  <c r="O19" i="31"/>
  <c r="N19" i="31"/>
  <c r="M19" i="31"/>
  <c r="L19" i="31"/>
  <c r="K19" i="31"/>
  <c r="J19" i="31"/>
  <c r="I19" i="31"/>
  <c r="H19" i="31"/>
  <c r="G19" i="31"/>
  <c r="F19" i="31"/>
  <c r="S18" i="31"/>
  <c r="R18" i="31"/>
  <c r="Q18" i="31"/>
  <c r="P18" i="31"/>
  <c r="O18" i="31"/>
  <c r="N18" i="31"/>
  <c r="M18" i="31"/>
  <c r="L18" i="31"/>
  <c r="K18" i="31"/>
  <c r="J18" i="31"/>
  <c r="I18" i="31"/>
  <c r="H18" i="31"/>
  <c r="G18" i="31"/>
  <c r="F18" i="31"/>
  <c r="S17" i="31"/>
  <c r="R17" i="31"/>
  <c r="Q17" i="31"/>
  <c r="P17" i="31"/>
  <c r="O17" i="31"/>
  <c r="N17" i="31"/>
  <c r="M17" i="31"/>
  <c r="L17" i="31"/>
  <c r="K17" i="31"/>
  <c r="J17" i="31"/>
  <c r="I17" i="31"/>
  <c r="H17" i="31"/>
  <c r="G17" i="31"/>
  <c r="F17" i="31"/>
  <c r="S16" i="31"/>
  <c r="R16" i="31"/>
  <c r="Q16" i="31"/>
  <c r="P16" i="31"/>
  <c r="O16" i="31"/>
  <c r="N16" i="31"/>
  <c r="M16" i="31"/>
  <c r="L16" i="31"/>
  <c r="K16" i="31"/>
  <c r="J16" i="31"/>
  <c r="I16" i="31"/>
  <c r="H16" i="31"/>
  <c r="G16" i="31"/>
  <c r="F16" i="31"/>
  <c r="S15" i="31"/>
  <c r="R15" i="31"/>
  <c r="Q15" i="31"/>
  <c r="P15" i="31"/>
  <c r="O15" i="31"/>
  <c r="N15" i="31"/>
  <c r="M15" i="31"/>
  <c r="L15" i="31"/>
  <c r="K15" i="31"/>
  <c r="J15" i="31"/>
  <c r="I15" i="31"/>
  <c r="H15" i="31"/>
  <c r="G15" i="31"/>
  <c r="F15" i="31"/>
  <c r="S14" i="31"/>
  <c r="R14" i="31"/>
  <c r="Q14" i="31"/>
  <c r="P14" i="31"/>
  <c r="O14" i="31"/>
  <c r="N14" i="31"/>
  <c r="M14" i="31"/>
  <c r="L14" i="31"/>
  <c r="K14" i="31"/>
  <c r="J14" i="31"/>
  <c r="I14" i="31"/>
  <c r="H14" i="31"/>
  <c r="G14" i="31"/>
  <c r="F14" i="31"/>
  <c r="S13" i="31"/>
  <c r="R13" i="31"/>
  <c r="Q13" i="31"/>
  <c r="P13" i="31"/>
  <c r="O13" i="31"/>
  <c r="N13" i="31"/>
  <c r="M13" i="31"/>
  <c r="L13" i="31"/>
  <c r="K13" i="31"/>
  <c r="J13" i="31"/>
  <c r="I13" i="31"/>
  <c r="H13" i="31"/>
  <c r="G13" i="31"/>
  <c r="F13" i="31"/>
  <c r="S12" i="31"/>
  <c r="R12" i="31"/>
  <c r="Q12" i="31"/>
  <c r="P12" i="31"/>
  <c r="O12" i="31"/>
  <c r="N12" i="31"/>
  <c r="M12" i="31"/>
  <c r="L12" i="31"/>
  <c r="K12" i="31"/>
  <c r="J12" i="31"/>
  <c r="I12" i="31"/>
  <c r="H12" i="31"/>
  <c r="G12" i="31"/>
  <c r="F12" i="31"/>
  <c r="S11" i="31"/>
  <c r="R11" i="31"/>
  <c r="Q11" i="31"/>
  <c r="P11" i="31"/>
  <c r="O11" i="31"/>
  <c r="N11" i="31"/>
  <c r="M11" i="31"/>
  <c r="L11" i="31"/>
  <c r="K11" i="31"/>
  <c r="J11" i="31"/>
  <c r="I11" i="31"/>
  <c r="H11" i="31"/>
  <c r="G11" i="31"/>
  <c r="F11" i="31"/>
  <c r="S10" i="31"/>
  <c r="R10" i="31"/>
  <c r="Q10" i="31"/>
  <c r="P10" i="31"/>
  <c r="O10" i="31"/>
  <c r="N10" i="31"/>
  <c r="M10" i="31"/>
  <c r="L10" i="31"/>
  <c r="K10" i="31"/>
  <c r="J10" i="31"/>
  <c r="I10" i="31"/>
  <c r="H10" i="31"/>
  <c r="G10" i="31"/>
  <c r="F10" i="31"/>
  <c r="S9" i="31"/>
  <c r="R9" i="31"/>
  <c r="Q9" i="31"/>
  <c r="P9" i="31"/>
  <c r="O9" i="31"/>
  <c r="N9" i="31"/>
  <c r="M9" i="31"/>
  <c r="L9" i="31"/>
  <c r="K9" i="31"/>
  <c r="J9" i="31"/>
  <c r="I9" i="31"/>
  <c r="H9" i="31"/>
  <c r="G9" i="31"/>
  <c r="F9" i="31"/>
  <c r="S8" i="31"/>
  <c r="R8" i="31"/>
  <c r="Q8" i="31"/>
  <c r="P8" i="31"/>
  <c r="O8" i="31"/>
  <c r="N8" i="31"/>
  <c r="M8" i="31"/>
  <c r="L8" i="31"/>
  <c r="K8" i="31"/>
  <c r="J8" i="31"/>
  <c r="I8" i="31"/>
  <c r="H8" i="31"/>
  <c r="G8" i="31"/>
  <c r="F8" i="31"/>
  <c r="S7" i="31"/>
  <c r="R7" i="31"/>
  <c r="Q7" i="31"/>
  <c r="P7" i="31"/>
  <c r="O7" i="31"/>
  <c r="N7" i="31"/>
  <c r="M7" i="31"/>
  <c r="L7" i="31"/>
  <c r="K7" i="31"/>
  <c r="J7" i="31"/>
  <c r="I7" i="31"/>
  <c r="H7" i="31"/>
  <c r="G7" i="31"/>
  <c r="F7" i="31"/>
  <c r="S6" i="31"/>
  <c r="R6" i="31"/>
  <c r="Q6" i="31"/>
  <c r="P6" i="31"/>
  <c r="O6" i="31"/>
  <c r="N6" i="31"/>
  <c r="M6" i="31"/>
  <c r="L6" i="31"/>
  <c r="K6" i="31"/>
  <c r="J6" i="31"/>
  <c r="I6" i="31"/>
  <c r="H6" i="31"/>
  <c r="G6" i="31"/>
  <c r="F6" i="31"/>
  <c r="S5" i="31"/>
  <c r="R5" i="31"/>
  <c r="Q5" i="31"/>
  <c r="P5" i="31"/>
  <c r="O5" i="31"/>
  <c r="N5" i="31"/>
  <c r="M5" i="31"/>
  <c r="L5" i="31"/>
  <c r="K5" i="31"/>
  <c r="J5" i="31"/>
  <c r="I5" i="31"/>
  <c r="H5" i="31"/>
  <c r="G5" i="31"/>
  <c r="F5" i="31"/>
  <c r="S4" i="31"/>
  <c r="R4" i="31"/>
  <c r="Q4" i="31"/>
  <c r="P4" i="31"/>
  <c r="O4" i="31"/>
  <c r="N4" i="31"/>
  <c r="M4" i="31"/>
  <c r="L4" i="31"/>
  <c r="K4" i="31"/>
  <c r="J4" i="31"/>
  <c r="I4" i="31"/>
  <c r="H4" i="31"/>
  <c r="G4" i="31"/>
  <c r="F4" i="31"/>
  <c r="A103" i="24" l="1"/>
  <c r="A102" i="24"/>
  <c r="A101" i="24"/>
  <c r="A100" i="24"/>
  <c r="A99" i="24"/>
  <c r="A98" i="24"/>
  <c r="A97" i="24"/>
  <c r="A96" i="24"/>
  <c r="A95" i="24"/>
  <c r="A94" i="24"/>
  <c r="A24" i="24" l="1"/>
  <c r="A25" i="24"/>
  <c r="A26" i="24"/>
  <c r="A27" i="24"/>
  <c r="A28" i="24"/>
  <c r="A93" i="24" l="1"/>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3" i="24"/>
  <c r="A22" i="24"/>
  <c r="A21" i="24"/>
  <c r="A20" i="24"/>
  <c r="A19" i="24"/>
  <c r="A18" i="24"/>
  <c r="A17" i="24"/>
  <c r="A16" i="24"/>
  <c r="A15" i="24"/>
  <c r="A14" i="24"/>
  <c r="A13" i="24"/>
  <c r="A12" i="24"/>
  <c r="A11" i="24"/>
  <c r="A10" i="24"/>
  <c r="A9" i="24"/>
  <c r="A8" i="24"/>
  <c r="A7" i="24"/>
  <c r="A6" i="24"/>
  <c r="A5" i="24"/>
  <c r="A4" i="24"/>
  <c r="X264" i="7" l="1"/>
  <c r="I21" i="24" s="1"/>
  <c r="W270" i="7"/>
  <c r="I45" i="24" s="1"/>
  <c r="X271" i="7"/>
  <c r="I51" i="24" s="1"/>
  <c r="Y263" i="7"/>
  <c r="I17" i="24" s="1"/>
  <c r="X269" i="7"/>
  <c r="I41" i="24" s="1"/>
  <c r="W273" i="7"/>
  <c r="I60" i="24" s="1"/>
  <c r="Z277" i="7"/>
  <c r="I83" i="24" s="1"/>
  <c r="Y262" i="7"/>
  <c r="I12" i="24" s="1"/>
  <c r="W272" i="7"/>
  <c r="I55" i="24" s="1"/>
  <c r="V273" i="7"/>
  <c r="I59" i="24" s="1"/>
  <c r="W264" i="7"/>
  <c r="I20" i="24" s="1"/>
  <c r="V272" i="7"/>
  <c r="I54" i="24" s="1"/>
  <c r="W263" i="7"/>
  <c r="I15" i="24" s="1"/>
  <c r="Y264" i="7"/>
  <c r="I22" i="24" s="1"/>
  <c r="Z271" i="7"/>
  <c r="I53" i="24" s="1"/>
  <c r="Y272" i="7"/>
  <c r="I57" i="24" s="1"/>
  <c r="X276" i="7"/>
  <c r="I76" i="24" s="1"/>
  <c r="W279" i="7"/>
  <c r="I90" i="24" s="1"/>
  <c r="Y269" i="7"/>
  <c r="I42" i="24" s="1"/>
  <c r="X273" i="7"/>
  <c r="I61" i="24" s="1"/>
  <c r="Z279" i="7"/>
  <c r="I93" i="24" s="1"/>
  <c r="V278" i="7"/>
  <c r="I84" i="24" s="1"/>
  <c r="Z274" i="7"/>
  <c r="I68" i="24" s="1"/>
  <c r="X277" i="7"/>
  <c r="I81" i="24" s="1"/>
  <c r="Z272" i="7"/>
  <c r="I58" i="24" s="1"/>
  <c r="Y273" i="7"/>
  <c r="I62" i="24" s="1"/>
  <c r="V263" i="7"/>
  <c r="I14" i="24" s="1"/>
  <c r="V277" i="7"/>
  <c r="I79" i="24" s="1"/>
  <c r="Y271" i="7"/>
  <c r="I52" i="24" s="1"/>
  <c r="W278" i="7"/>
  <c r="I85" i="24" s="1"/>
  <c r="X272" i="7"/>
  <c r="I56" i="24" s="1"/>
  <c r="W276" i="7"/>
  <c r="I75" i="24" s="1"/>
  <c r="Y279" i="7"/>
  <c r="I92" i="24" s="1"/>
  <c r="Z273" i="7"/>
  <c r="I63" i="24" s="1"/>
  <c r="Y274" i="7"/>
  <c r="I67" i="24" s="1"/>
  <c r="Z278" i="7"/>
  <c r="I88" i="24" s="1"/>
  <c r="V276" i="7"/>
  <c r="I74" i="24" s="1"/>
  <c r="X263" i="7"/>
  <c r="I16" i="24" s="1"/>
  <c r="W269" i="7"/>
  <c r="I40" i="24" s="1"/>
  <c r="V270" i="7"/>
  <c r="I44" i="24" s="1"/>
  <c r="W271" i="7"/>
  <c r="I50" i="24" s="1"/>
  <c r="X262" i="7"/>
  <c r="I11" i="24" s="1"/>
  <c r="V269" i="7"/>
  <c r="I39" i="24" s="1"/>
  <c r="Z270" i="7"/>
  <c r="I48" i="24" s="1"/>
  <c r="X274" i="7"/>
  <c r="I66" i="24" s="1"/>
  <c r="W277" i="7"/>
  <c r="I80" i="24" s="1"/>
  <c r="X278" i="7"/>
  <c r="I86" i="24" s="1"/>
  <c r="Z263" i="7"/>
  <c r="I18" i="24" s="1"/>
  <c r="Y277" i="7"/>
  <c r="I82" i="24" s="1"/>
  <c r="V262" i="7"/>
  <c r="I9" i="24" s="1"/>
  <c r="V274" i="7"/>
  <c r="I64" i="24" s="1"/>
  <c r="Z276" i="7"/>
  <c r="I78" i="24" s="1"/>
  <c r="Y270" i="7"/>
  <c r="I47" i="24" s="1"/>
  <c r="Y278" i="7"/>
  <c r="I87" i="24" s="1"/>
  <c r="Y276" i="7"/>
  <c r="I77" i="24" s="1"/>
  <c r="X279" i="7"/>
  <c r="I91" i="24" s="1"/>
  <c r="Z269" i="7"/>
  <c r="I43" i="24" s="1"/>
  <c r="V264" i="7"/>
  <c r="I19" i="24" s="1"/>
  <c r="V271" i="7"/>
  <c r="I49" i="24" s="1"/>
  <c r="W262" i="7"/>
  <c r="I10" i="24" s="1"/>
  <c r="Z264" i="7"/>
  <c r="I23" i="24" s="1"/>
  <c r="X270" i="7"/>
  <c r="I46" i="24" s="1"/>
  <c r="W274" i="7"/>
  <c r="I65" i="24" s="1"/>
  <c r="Z262" i="7"/>
  <c r="I13" i="24" s="1"/>
  <c r="V279" i="7"/>
  <c r="I89" i="24" s="1"/>
  <c r="V266" i="7" l="1"/>
  <c r="I24" i="24" s="1"/>
  <c r="X266" i="7"/>
  <c r="I26" i="24" s="1"/>
  <c r="X275" i="7"/>
  <c r="I71" i="24" s="1"/>
  <c r="S261" i="7"/>
  <c r="X261" i="7" s="1"/>
  <c r="I101" i="24" s="1"/>
  <c r="W266" i="7"/>
  <c r="I25" i="24" s="1"/>
  <c r="W275" i="7"/>
  <c r="I70" i="24" s="1"/>
  <c r="R261" i="7"/>
  <c r="W261" i="7" s="1"/>
  <c r="I100" i="24" s="1"/>
  <c r="Z266" i="7"/>
  <c r="I28" i="24" s="1"/>
  <c r="T265" i="7"/>
  <c r="Y265" i="7" s="1"/>
  <c r="I97" i="24" s="1"/>
  <c r="Y267" i="7"/>
  <c r="I32" i="24" s="1"/>
  <c r="Z260" i="7"/>
  <c r="Z275" i="7"/>
  <c r="I73" i="24" s="1"/>
  <c r="U261" i="7"/>
  <c r="Z261" i="7" s="1"/>
  <c r="I103" i="24" s="1"/>
  <c r="W260" i="7"/>
  <c r="Y275" i="7"/>
  <c r="I72" i="24" s="1"/>
  <c r="T261" i="7"/>
  <c r="Y261" i="7" s="1"/>
  <c r="I102" i="24" s="1"/>
  <c r="Y260" i="7"/>
  <c r="X260" i="7"/>
  <c r="Q261" i="7"/>
  <c r="V261" i="7" s="1"/>
  <c r="I99" i="24" s="1"/>
  <c r="V275" i="7"/>
  <c r="I69" i="24" s="1"/>
  <c r="V260" i="7"/>
  <c r="Y266" i="7"/>
  <c r="I27" i="24" s="1"/>
  <c r="X268" i="7"/>
  <c r="I36" i="24" s="1"/>
  <c r="V268" i="7"/>
  <c r="I34" i="24" s="1"/>
  <c r="Y268" i="7"/>
  <c r="I37" i="24" s="1"/>
  <c r="W268" i="7"/>
  <c r="I35" i="24" s="1"/>
  <c r="I6" i="24" l="1"/>
  <c r="Z267" i="7"/>
  <c r="I33" i="24" s="1"/>
  <c r="U265" i="7"/>
  <c r="Z265" i="7" s="1"/>
  <c r="I98" i="24" s="1"/>
  <c r="W267" i="7"/>
  <c r="I30" i="24" s="1"/>
  <c r="R265" i="7"/>
  <c r="I4" i="24"/>
  <c r="Y280" i="7"/>
  <c r="I7" i="24"/>
  <c r="I5" i="24"/>
  <c r="I8" i="24"/>
  <c r="S265" i="7"/>
  <c r="X265" i="7" s="1"/>
  <c r="I96" i="24" s="1"/>
  <c r="X267" i="7"/>
  <c r="I31" i="24" s="1"/>
  <c r="V267" i="7"/>
  <c r="I29" i="24" s="1"/>
  <c r="Q265" i="7"/>
  <c r="V265" i="7" s="1"/>
  <c r="I94" i="24" s="1"/>
  <c r="S280" i="7"/>
  <c r="T280" i="7"/>
  <c r="Z268" i="7"/>
  <c r="I38" i="24" s="1"/>
  <c r="U280" i="7" l="1"/>
  <c r="W265" i="7"/>
  <c r="R280" i="7"/>
  <c r="V280" i="7"/>
  <c r="X280" i="7"/>
  <c r="Z280" i="7"/>
  <c r="Q280" i="7"/>
  <c r="I95" i="24" l="1"/>
  <c r="W280" i="7"/>
  <c r="E204" i="7" l="1"/>
  <c r="H204" i="7"/>
  <c r="D204" i="7"/>
  <c r="G204" i="7"/>
  <c r="D92" i="7" l="1"/>
  <c r="C204" i="7"/>
  <c r="H120" i="7"/>
  <c r="C120" i="7"/>
  <c r="C92" i="7"/>
  <c r="E120" i="7"/>
  <c r="D120" i="7"/>
  <c r="F120" i="7"/>
  <c r="G120" i="7"/>
  <c r="G92" i="7"/>
  <c r="F204" i="7"/>
  <c r="F92" i="7"/>
  <c r="H92" i="7"/>
  <c r="E92" i="7"/>
  <c r="G36" i="7" l="1"/>
  <c r="J204" i="7"/>
  <c r="J120" i="7"/>
  <c r="J92" i="7"/>
  <c r="I204" i="7"/>
  <c r="C36" i="7" l="1"/>
  <c r="E36" i="7"/>
  <c r="G148" i="7"/>
  <c r="F148" i="7"/>
  <c r="E148" i="7"/>
  <c r="D36" i="7"/>
  <c r="F36" i="7"/>
  <c r="D148" i="7"/>
  <c r="G64" i="7"/>
  <c r="E64" i="7"/>
  <c r="D64" i="7"/>
  <c r="F64" i="7"/>
  <c r="C64" i="7"/>
  <c r="H36" i="7"/>
  <c r="H64" i="7"/>
  <c r="C148" i="7"/>
  <c r="H148" i="7"/>
  <c r="I120" i="7"/>
  <c r="I92" i="7"/>
  <c r="C232" i="7" l="1"/>
  <c r="F232" i="7"/>
  <c r="G176" i="7"/>
  <c r="C176" i="7"/>
  <c r="E232" i="7"/>
  <c r="D176" i="7"/>
  <c r="H176" i="7"/>
  <c r="J64" i="7"/>
  <c r="D232" i="7"/>
  <c r="F176" i="7"/>
  <c r="G232" i="7"/>
  <c r="E176" i="7"/>
  <c r="H232" i="7"/>
  <c r="J36" i="7"/>
  <c r="J148" i="7"/>
  <c r="I36" i="7" l="1"/>
  <c r="J176" i="7"/>
  <c r="I148" i="7"/>
  <c r="J232" i="7"/>
  <c r="I64" i="7"/>
  <c r="L204" i="7"/>
  <c r="I176" i="7" l="1"/>
  <c r="I232" i="7"/>
  <c r="L64" i="7"/>
  <c r="L120" i="7"/>
  <c r="V120" i="7" s="1"/>
  <c r="L92" i="7"/>
  <c r="V92" i="7" s="1"/>
  <c r="L148" i="7"/>
  <c r="V148" i="7" s="1"/>
  <c r="F4" i="24" s="1"/>
  <c r="M204" i="7"/>
  <c r="L36" i="7"/>
  <c r="L176" i="7" l="1"/>
  <c r="V176" i="7" s="1"/>
  <c r="G4" i="24" s="1"/>
  <c r="L232" i="7"/>
  <c r="M36" i="7"/>
  <c r="N204" i="7"/>
  <c r="M148" i="7"/>
  <c r="W148" i="7" s="1"/>
  <c r="F5" i="24" s="1"/>
  <c r="M92" i="7"/>
  <c r="W92" i="7" s="1"/>
  <c r="M64" i="7"/>
  <c r="M120" i="7"/>
  <c r="W120" i="7" s="1"/>
  <c r="M176" i="7" l="1"/>
  <c r="W176" i="7" s="1"/>
  <c r="G5" i="24" s="1"/>
  <c r="M232" i="7"/>
  <c r="N64" i="7"/>
  <c r="N148" i="7"/>
  <c r="X148" i="7" s="1"/>
  <c r="F6" i="24" s="1"/>
  <c r="N92" i="7"/>
  <c r="X92" i="7" s="1"/>
  <c r="N120" i="7"/>
  <c r="X120" i="7" s="1"/>
  <c r="O204" i="7"/>
  <c r="N36" i="7"/>
  <c r="P55" i="7" l="1"/>
  <c r="O110" i="7"/>
  <c r="Y110" i="7" s="1"/>
  <c r="P213" i="7"/>
  <c r="O41" i="7"/>
  <c r="Y41" i="7" s="1"/>
  <c r="D97" i="24" s="1"/>
  <c r="O40" i="7"/>
  <c r="O159" i="7"/>
  <c r="Y159" i="7" s="1"/>
  <c r="F52" i="24" s="1"/>
  <c r="O74" i="7"/>
  <c r="O55" i="7"/>
  <c r="O149" i="7"/>
  <c r="Y149" i="7" s="1"/>
  <c r="F102" i="24" s="1"/>
  <c r="P205" i="7"/>
  <c r="Z205" i="7" s="1"/>
  <c r="P222" i="7"/>
  <c r="O106" i="7"/>
  <c r="Y106" i="7" s="1"/>
  <c r="O123" i="7"/>
  <c r="Y123" i="7" s="1"/>
  <c r="O131" i="7"/>
  <c r="Y131" i="7" s="1"/>
  <c r="O104" i="7"/>
  <c r="Y104" i="7" s="1"/>
  <c r="O157" i="7"/>
  <c r="Y157" i="7" s="1"/>
  <c r="F42" i="24" s="1"/>
  <c r="P218" i="7"/>
  <c r="P220" i="7"/>
  <c r="O124" i="7"/>
  <c r="Y124" i="7" s="1"/>
  <c r="O75" i="7"/>
  <c r="O164" i="7"/>
  <c r="Y164" i="7" s="1"/>
  <c r="F77" i="24" s="1"/>
  <c r="O122" i="7"/>
  <c r="Y122" i="7" s="1"/>
  <c r="O111" i="7"/>
  <c r="Y111" i="7" s="1"/>
  <c r="O46" i="7"/>
  <c r="O137" i="7"/>
  <c r="Y137" i="7" s="1"/>
  <c r="O39" i="7"/>
  <c r="O81" i="7"/>
  <c r="O72" i="7"/>
  <c r="O73" i="7"/>
  <c r="P214" i="7"/>
  <c r="I108" i="7"/>
  <c r="I127" i="7"/>
  <c r="I122" i="7"/>
  <c r="I94" i="7"/>
  <c r="J111" i="7"/>
  <c r="I102" i="7"/>
  <c r="J213" i="7"/>
  <c r="J206" i="7"/>
  <c r="J136" i="7"/>
  <c r="J221" i="7"/>
  <c r="J214" i="7"/>
  <c r="I105" i="7"/>
  <c r="I128" i="7"/>
  <c r="I37" i="7"/>
  <c r="I99" i="7"/>
  <c r="J139" i="7"/>
  <c r="I135" i="7"/>
  <c r="J96" i="7"/>
  <c r="I237" i="7"/>
  <c r="J133" i="7"/>
  <c r="J99" i="7"/>
  <c r="I106" i="7"/>
  <c r="J121" i="7"/>
  <c r="J217" i="7"/>
  <c r="J95" i="7"/>
  <c r="J100" i="7"/>
  <c r="I109" i="7"/>
  <c r="J110" i="7"/>
  <c r="J130" i="7"/>
  <c r="J127" i="7"/>
  <c r="J65" i="7"/>
  <c r="I101" i="7"/>
  <c r="I211" i="7"/>
  <c r="I137" i="7"/>
  <c r="J122" i="7"/>
  <c r="J134" i="7"/>
  <c r="I95" i="7"/>
  <c r="J209" i="7"/>
  <c r="J93" i="7"/>
  <c r="J97" i="7"/>
  <c r="J216" i="7"/>
  <c r="J153" i="7"/>
  <c r="J108" i="7"/>
  <c r="I132" i="7"/>
  <c r="J131" i="7"/>
  <c r="I97" i="7"/>
  <c r="J149" i="7"/>
  <c r="I124" i="7"/>
  <c r="J237" i="7"/>
  <c r="I100" i="7"/>
  <c r="I93" i="7"/>
  <c r="I131" i="7"/>
  <c r="I129" i="7"/>
  <c r="J107" i="7"/>
  <c r="J109" i="7"/>
  <c r="J128" i="7"/>
  <c r="J41" i="7"/>
  <c r="J105" i="7"/>
  <c r="I121" i="7"/>
  <c r="I65" i="7"/>
  <c r="J106" i="7"/>
  <c r="I130" i="7"/>
  <c r="I216" i="7"/>
  <c r="I149" i="7"/>
  <c r="I133" i="7"/>
  <c r="J181" i="7"/>
  <c r="I212" i="7"/>
  <c r="J69" i="7"/>
  <c r="J101" i="7"/>
  <c r="J124" i="7"/>
  <c r="I233" i="7"/>
  <c r="J218" i="7"/>
  <c r="J205" i="7"/>
  <c r="I103" i="7"/>
  <c r="I107" i="7"/>
  <c r="J135" i="7"/>
  <c r="J37" i="7"/>
  <c r="I181" i="7"/>
  <c r="J208" i="7"/>
  <c r="J132" i="7"/>
  <c r="I136" i="7"/>
  <c r="I134" i="7"/>
  <c r="J94" i="7"/>
  <c r="J212" i="7"/>
  <c r="J215" i="7"/>
  <c r="J102" i="7"/>
  <c r="J125" i="7"/>
  <c r="I177" i="7"/>
  <c r="J129" i="7"/>
  <c r="J103" i="7"/>
  <c r="I125" i="7"/>
  <c r="J104" i="7"/>
  <c r="I153" i="7"/>
  <c r="J137" i="7"/>
  <c r="J123" i="7"/>
  <c r="I123" i="7"/>
  <c r="I41" i="7"/>
  <c r="I69" i="7"/>
  <c r="I96" i="7"/>
  <c r="J138" i="7"/>
  <c r="I104" i="7"/>
  <c r="M75" i="7"/>
  <c r="N212" i="7"/>
  <c r="M55" i="7"/>
  <c r="L97" i="7"/>
  <c r="V97" i="7" s="1"/>
  <c r="L212" i="7"/>
  <c r="M157" i="7"/>
  <c r="W157" i="7" s="1"/>
  <c r="F40" i="24" s="1"/>
  <c r="L178" i="7"/>
  <c r="V178" i="7" s="1"/>
  <c r="G9" i="24" s="1"/>
  <c r="L159" i="7"/>
  <c r="V159" i="7" s="1"/>
  <c r="F49" i="24" s="1"/>
  <c r="L73" i="7"/>
  <c r="M158" i="7"/>
  <c r="W158" i="7" s="1"/>
  <c r="F45" i="24" s="1"/>
  <c r="N208" i="7"/>
  <c r="L179" i="7"/>
  <c r="V179" i="7" s="1"/>
  <c r="G14" i="24" s="1"/>
  <c r="L150" i="7"/>
  <c r="V150" i="7" s="1"/>
  <c r="F9" i="24" s="1"/>
  <c r="L161" i="7"/>
  <c r="V161" i="7" s="1"/>
  <c r="F59" i="24" s="1"/>
  <c r="M100" i="7"/>
  <c r="W100" i="7" s="1"/>
  <c r="M209" i="7"/>
  <c r="W209" i="7" s="1"/>
  <c r="L160" i="7"/>
  <c r="V160" i="7" s="1"/>
  <c r="F54" i="24" s="1"/>
  <c r="L153" i="7"/>
  <c r="V153" i="7" s="1"/>
  <c r="F94" i="24" s="1"/>
  <c r="M95" i="7"/>
  <c r="W95" i="7" s="1"/>
  <c r="M74" i="7"/>
  <c r="L241" i="7"/>
  <c r="M207" i="7"/>
  <c r="M106" i="7"/>
  <c r="W106" i="7" s="1"/>
  <c r="M139" i="7"/>
  <c r="W139" i="7" s="1"/>
  <c r="L53" i="7"/>
  <c r="L45" i="7"/>
  <c r="N213" i="7"/>
  <c r="L164" i="7"/>
  <c r="V164" i="7" s="1"/>
  <c r="F74" i="24" s="1"/>
  <c r="M217" i="7"/>
  <c r="M129" i="7"/>
  <c r="W129" i="7" s="1"/>
  <c r="L244" i="7"/>
  <c r="L139" i="7"/>
  <c r="V139" i="7" s="1"/>
  <c r="L151" i="7"/>
  <c r="V151" i="7" s="1"/>
  <c r="F14" i="24" s="1"/>
  <c r="L125" i="7"/>
  <c r="V125" i="7" s="1"/>
  <c r="L77" i="7"/>
  <c r="M123" i="7"/>
  <c r="W123" i="7" s="1"/>
  <c r="L235" i="7"/>
  <c r="M44" i="7"/>
  <c r="M150" i="7"/>
  <c r="W150" i="7" s="1"/>
  <c r="F10" i="24" s="1"/>
  <c r="L49" i="7"/>
  <c r="L214" i="7"/>
  <c r="M102" i="7"/>
  <c r="W102" i="7" s="1"/>
  <c r="M161" i="7"/>
  <c r="W161" i="7" s="1"/>
  <c r="F60" i="24" s="1"/>
  <c r="L234" i="7"/>
  <c r="L41" i="7"/>
  <c r="V41" i="7" s="1"/>
  <c r="D94" i="24" s="1"/>
  <c r="M152" i="7"/>
  <c r="W152" i="7" s="1"/>
  <c r="F20" i="24" s="1"/>
  <c r="M103" i="7"/>
  <c r="W103" i="7" s="1"/>
  <c r="M72" i="7"/>
  <c r="L50" i="7"/>
  <c r="L221" i="7"/>
  <c r="L123" i="7"/>
  <c r="V123" i="7" s="1"/>
  <c r="M153" i="7"/>
  <c r="W153" i="7" s="1"/>
  <c r="F95" i="24" s="1"/>
  <c r="M205" i="7"/>
  <c r="W205" i="7" s="1"/>
  <c r="M214" i="7"/>
  <c r="M137" i="7"/>
  <c r="W137" i="7" s="1"/>
  <c r="L193" i="7"/>
  <c r="V193" i="7" s="1"/>
  <c r="G79" i="24" s="1"/>
  <c r="L72" i="7"/>
  <c r="L48" i="7"/>
  <c r="N206" i="7"/>
  <c r="M94" i="7"/>
  <c r="W94" i="7" s="1"/>
  <c r="L190" i="7"/>
  <c r="V190" i="7" s="1"/>
  <c r="G64" i="24" s="1"/>
  <c r="L101" i="7"/>
  <c r="V101" i="7" s="1"/>
  <c r="M218" i="7"/>
  <c r="L215" i="7"/>
  <c r="G213" i="7"/>
  <c r="H261" i="7"/>
  <c r="D153" i="7"/>
  <c r="G216" i="7"/>
  <c r="G93" i="7"/>
  <c r="C209" i="7"/>
  <c r="L219" i="7"/>
  <c r="O163" i="7"/>
  <c r="G41" i="7"/>
  <c r="C215" i="7"/>
  <c r="H205" i="7"/>
  <c r="L79" i="7"/>
  <c r="P71" i="7"/>
  <c r="G223" i="7"/>
  <c r="F233" i="7"/>
  <c r="E181" i="7"/>
  <c r="E125" i="7"/>
  <c r="F221" i="7"/>
  <c r="D223" i="7"/>
  <c r="H149" i="7"/>
  <c r="L99" i="7"/>
  <c r="C207" i="7"/>
  <c r="N155" i="7"/>
  <c r="E223" i="7"/>
  <c r="M183" i="7"/>
  <c r="P155" i="7"/>
  <c r="M79" i="7"/>
  <c r="M43" i="7"/>
  <c r="F209" i="7"/>
  <c r="G97" i="7"/>
  <c r="H181" i="7"/>
  <c r="M51" i="7"/>
  <c r="F207" i="7"/>
  <c r="L191" i="7"/>
  <c r="M107" i="7"/>
  <c r="F223" i="7"/>
  <c r="N247" i="7"/>
  <c r="G222" i="7"/>
  <c r="F218" i="7"/>
  <c r="G209" i="7"/>
  <c r="E219" i="7"/>
  <c r="F65" i="7"/>
  <c r="E220" i="7"/>
  <c r="M211" i="7"/>
  <c r="H214" i="7"/>
  <c r="C153" i="7"/>
  <c r="E206" i="7"/>
  <c r="E214" i="7"/>
  <c r="N127" i="7"/>
  <c r="G208" i="7"/>
  <c r="C181" i="7"/>
  <c r="F261" i="7"/>
  <c r="O99" i="7"/>
  <c r="K127" i="7"/>
  <c r="N43" i="7"/>
  <c r="D219" i="7"/>
  <c r="H37" i="7"/>
  <c r="C97" i="7"/>
  <c r="L183" i="7"/>
  <c r="E209" i="7"/>
  <c r="C149" i="7"/>
  <c r="G214" i="7"/>
  <c r="P51" i="7"/>
  <c r="C121" i="7"/>
  <c r="O135" i="7"/>
  <c r="F41" i="7"/>
  <c r="P135" i="7"/>
  <c r="E205" i="7"/>
  <c r="F93" i="7"/>
  <c r="D125" i="7"/>
  <c r="L163" i="7"/>
  <c r="C69" i="7"/>
  <c r="G125" i="7"/>
  <c r="C208" i="7"/>
  <c r="H208" i="7"/>
  <c r="G265" i="7"/>
  <c r="H216" i="7"/>
  <c r="O191" i="7"/>
  <c r="O71" i="7"/>
  <c r="G138" i="7"/>
  <c r="D95" i="7"/>
  <c r="F99" i="7"/>
  <c r="C137" i="7"/>
  <c r="F106" i="7"/>
  <c r="I217" i="7"/>
  <c r="C110" i="7"/>
  <c r="G102" i="7"/>
  <c r="C96" i="7"/>
  <c r="F105" i="7"/>
  <c r="I219" i="7"/>
  <c r="I110" i="7"/>
  <c r="H105" i="7"/>
  <c r="E102" i="7"/>
  <c r="H130" i="7"/>
  <c r="I220" i="7"/>
  <c r="I139" i="7"/>
  <c r="C102" i="7"/>
  <c r="D99" i="7"/>
  <c r="G129" i="7"/>
  <c r="C138" i="7"/>
  <c r="E109" i="7"/>
  <c r="E101" i="7"/>
  <c r="I215" i="7"/>
  <c r="H128" i="7"/>
  <c r="F131" i="7"/>
  <c r="F139" i="7"/>
  <c r="D136" i="7"/>
  <c r="I206" i="7"/>
  <c r="H99" i="7"/>
  <c r="D137" i="7"/>
  <c r="D211" i="7"/>
  <c r="G104" i="7"/>
  <c r="I221" i="7"/>
  <c r="D122" i="7"/>
  <c r="C108" i="7"/>
  <c r="C111" i="7"/>
  <c r="E127" i="7"/>
  <c r="C105" i="7"/>
  <c r="I205" i="7"/>
  <c r="D109" i="7"/>
  <c r="H111" i="7"/>
  <c r="H96" i="7"/>
  <c r="F129" i="7"/>
  <c r="H110" i="7"/>
  <c r="H95" i="7"/>
  <c r="D108" i="7"/>
  <c r="H108" i="7"/>
  <c r="C133" i="7"/>
  <c r="F102" i="7"/>
  <c r="H106" i="7"/>
  <c r="G211" i="7"/>
  <c r="G108" i="7"/>
  <c r="D123" i="7"/>
  <c r="H103" i="7"/>
  <c r="H133" i="7"/>
  <c r="G131" i="7"/>
  <c r="D138" i="7"/>
  <c r="G96" i="7"/>
  <c r="E104" i="7"/>
  <c r="D127" i="7"/>
  <c r="M108" i="7"/>
  <c r="W108" i="7" s="1"/>
  <c r="M39" i="7"/>
  <c r="L242" i="7"/>
  <c r="L216" i="7"/>
  <c r="M151" i="7"/>
  <c r="W151" i="7" s="1"/>
  <c r="F15" i="24" s="1"/>
  <c r="M45" i="7"/>
  <c r="L207" i="7"/>
  <c r="M223" i="7"/>
  <c r="L76" i="7"/>
  <c r="M37" i="7"/>
  <c r="W37" i="7" s="1"/>
  <c r="D100" i="24" s="1"/>
  <c r="M40" i="7"/>
  <c r="L158" i="7"/>
  <c r="V158" i="7" s="1"/>
  <c r="F44" i="24" s="1"/>
  <c r="M128" i="7"/>
  <c r="W128" i="7" s="1"/>
  <c r="L236" i="7"/>
  <c r="L81" i="7"/>
  <c r="L223" i="7"/>
  <c r="N221" i="7"/>
  <c r="L192" i="7"/>
  <c r="V192" i="7" s="1"/>
  <c r="G74" i="24" s="1"/>
  <c r="L65" i="7"/>
  <c r="V65" i="7" s="1"/>
  <c r="E99" i="24" s="1"/>
  <c r="L220" i="7"/>
  <c r="M53" i="7"/>
  <c r="L104" i="7"/>
  <c r="V104" i="7" s="1"/>
  <c r="M220" i="7"/>
  <c r="L37" i="7"/>
  <c r="V37" i="7" s="1"/>
  <c r="D99" i="24" s="1"/>
  <c r="N217" i="7"/>
  <c r="M105" i="7"/>
  <c r="W105" i="7" s="1"/>
  <c r="L152" i="7"/>
  <c r="V152" i="7" s="1"/>
  <c r="F19" i="24" s="1"/>
  <c r="M76" i="7"/>
  <c r="L213" i="7"/>
  <c r="L110" i="7"/>
  <c r="V110" i="7" s="1"/>
  <c r="M162" i="7"/>
  <c r="W162" i="7" s="1"/>
  <c r="F65" i="24" s="1"/>
  <c r="M101" i="7"/>
  <c r="W101" i="7" s="1"/>
  <c r="L243" i="7"/>
  <c r="M213" i="7"/>
  <c r="L83" i="7"/>
  <c r="L217" i="7"/>
  <c r="M109" i="7"/>
  <c r="W109" i="7" s="1"/>
  <c r="L181" i="7"/>
  <c r="V181" i="7" s="1"/>
  <c r="G94" i="24" s="1"/>
  <c r="L132" i="7"/>
  <c r="V132" i="7" s="1"/>
  <c r="L106" i="7"/>
  <c r="V106" i="7" s="1"/>
  <c r="M54" i="7"/>
  <c r="L188" i="7"/>
  <c r="V188" i="7" s="1"/>
  <c r="G54" i="24" s="1"/>
  <c r="L156" i="7"/>
  <c r="V156" i="7" s="1"/>
  <c r="F34" i="24" s="1"/>
  <c r="M134" i="7"/>
  <c r="W134" i="7" s="1"/>
  <c r="L105" i="7"/>
  <c r="V105" i="7" s="1"/>
  <c r="N220" i="7"/>
  <c r="M125" i="7"/>
  <c r="W125" i="7" s="1"/>
  <c r="L138" i="7"/>
  <c r="V138" i="7" s="1"/>
  <c r="L222" i="7"/>
  <c r="L246" i="7"/>
  <c r="L131" i="7"/>
  <c r="V131" i="7" s="1"/>
  <c r="L47" i="7"/>
  <c r="N214" i="7"/>
  <c r="M49" i="7"/>
  <c r="L52" i="7"/>
  <c r="M138" i="7"/>
  <c r="W138" i="7" s="1"/>
  <c r="L240" i="7"/>
  <c r="L103" i="7"/>
  <c r="V103" i="7" s="1"/>
  <c r="L93" i="7"/>
  <c r="V93" i="7" s="1"/>
  <c r="F206" i="7"/>
  <c r="C219" i="7"/>
  <c r="K107" i="7"/>
  <c r="L211" i="7"/>
  <c r="N191" i="7"/>
  <c r="H233" i="7"/>
  <c r="O51" i="7"/>
  <c r="K99" i="7"/>
  <c r="N211" i="7"/>
  <c r="N79" i="7"/>
  <c r="G177" i="7"/>
  <c r="F153" i="7"/>
  <c r="O239" i="7"/>
  <c r="N107" i="7"/>
  <c r="F237" i="7"/>
  <c r="H215" i="7"/>
  <c r="F217" i="7"/>
  <c r="O43" i="7"/>
  <c r="M239" i="7"/>
  <c r="O155" i="7"/>
  <c r="H125" i="7"/>
  <c r="D205" i="7"/>
  <c r="G215" i="7"/>
  <c r="D217" i="7"/>
  <c r="L127" i="7"/>
  <c r="O107" i="7"/>
  <c r="E69" i="7"/>
  <c r="N163" i="7"/>
  <c r="E265" i="7"/>
  <c r="C222" i="7"/>
  <c r="F181" i="7"/>
  <c r="F97" i="7"/>
  <c r="G233" i="7"/>
  <c r="C220" i="7"/>
  <c r="G237" i="7"/>
  <c r="E222" i="7"/>
  <c r="D93" i="7"/>
  <c r="H153" i="7"/>
  <c r="C233" i="7"/>
  <c r="P99" i="7"/>
  <c r="D216" i="7"/>
  <c r="D207" i="7"/>
  <c r="N135" i="7"/>
  <c r="D69" i="7"/>
  <c r="D220" i="7"/>
  <c r="F205" i="7"/>
  <c r="F149" i="7"/>
  <c r="C216" i="7"/>
  <c r="K219" i="7"/>
  <c r="D214" i="7"/>
  <c r="M99" i="7"/>
  <c r="F121" i="7"/>
  <c r="D233" i="7"/>
  <c r="G219" i="7"/>
  <c r="H221" i="7"/>
  <c r="P211" i="7"/>
  <c r="D213" i="7"/>
  <c r="H265" i="7"/>
  <c r="E218" i="7"/>
  <c r="G205" i="7"/>
  <c r="M135" i="7"/>
  <c r="E233" i="7"/>
  <c r="O211" i="7"/>
  <c r="G37" i="7"/>
  <c r="P79" i="7"/>
  <c r="L135" i="7"/>
  <c r="E65" i="7"/>
  <c r="O127" i="7"/>
  <c r="C261" i="7"/>
  <c r="E215" i="7"/>
  <c r="G217" i="7"/>
  <c r="D107" i="7"/>
  <c r="H107" i="7"/>
  <c r="E96" i="7"/>
  <c r="H211" i="7"/>
  <c r="G107" i="7"/>
  <c r="G123" i="7"/>
  <c r="G110" i="7"/>
  <c r="C130" i="7"/>
  <c r="C109" i="7"/>
  <c r="E107" i="7"/>
  <c r="C123" i="7"/>
  <c r="F111" i="7"/>
  <c r="E99" i="7"/>
  <c r="E136" i="7"/>
  <c r="G111" i="7"/>
  <c r="E139" i="7"/>
  <c r="G124" i="7"/>
  <c r="E134" i="7"/>
  <c r="G109" i="7"/>
  <c r="E110" i="7"/>
  <c r="G127" i="7"/>
  <c r="G134" i="7"/>
  <c r="F107" i="7"/>
  <c r="H100" i="7"/>
  <c r="H101" i="7"/>
  <c r="E129" i="7"/>
  <c r="E137" i="7"/>
  <c r="D105" i="7"/>
  <c r="F101" i="7"/>
  <c r="D133" i="7"/>
  <c r="F138" i="7"/>
  <c r="C103" i="7"/>
  <c r="D104" i="7"/>
  <c r="D111" i="7"/>
  <c r="C136" i="7"/>
  <c r="F211" i="7"/>
  <c r="E211" i="7"/>
  <c r="E124" i="7"/>
  <c r="F136" i="7"/>
  <c r="F130" i="7"/>
  <c r="E130" i="7"/>
  <c r="D132" i="7"/>
  <c r="H134" i="7"/>
  <c r="G94" i="7"/>
  <c r="C94" i="7"/>
  <c r="G101" i="7"/>
  <c r="F137" i="7"/>
  <c r="D103" i="7"/>
  <c r="I213" i="7"/>
  <c r="F96" i="7"/>
  <c r="H104" i="7"/>
  <c r="G132" i="7"/>
  <c r="L54" i="7"/>
  <c r="M165" i="7"/>
  <c r="W165" i="7" s="1"/>
  <c r="F80" i="24" s="1"/>
  <c r="L184" i="7"/>
  <c r="V184" i="7" s="1"/>
  <c r="G34" i="24" s="1"/>
  <c r="L124" i="7"/>
  <c r="V124" i="7" s="1"/>
  <c r="L218" i="7"/>
  <c r="M149" i="7"/>
  <c r="W149" i="7" s="1"/>
  <c r="F100" i="24" s="1"/>
  <c r="M38" i="7"/>
  <c r="L68" i="7"/>
  <c r="M104" i="7"/>
  <c r="W104" i="7" s="1"/>
  <c r="M130" i="7"/>
  <c r="W130" i="7" s="1"/>
  <c r="L233" i="7"/>
  <c r="V233" i="7" s="1"/>
  <c r="H99" i="24" s="1"/>
  <c r="L96" i="7"/>
  <c r="V96" i="7" s="1"/>
  <c r="L74" i="7"/>
  <c r="M69" i="7"/>
  <c r="W69" i="7" s="1"/>
  <c r="E95" i="24" s="1"/>
  <c r="M156" i="7"/>
  <c r="W156" i="7" s="1"/>
  <c r="F35" i="24" s="1"/>
  <c r="M41" i="7"/>
  <c r="W41" i="7" s="1"/>
  <c r="D95" i="24" s="1"/>
  <c r="L39" i="7"/>
  <c r="L128" i="7"/>
  <c r="V128" i="7" s="1"/>
  <c r="J177" i="7"/>
  <c r="M111" i="7"/>
  <c r="W111" i="7" s="1"/>
  <c r="M122" i="7"/>
  <c r="W122" i="7" s="1"/>
  <c r="L248" i="7"/>
  <c r="L95" i="7"/>
  <c r="V95" i="7" s="1"/>
  <c r="L66" i="7"/>
  <c r="N205" i="7"/>
  <c r="X205" i="7" s="1"/>
  <c r="L185" i="7"/>
  <c r="V185" i="7" s="1"/>
  <c r="G39" i="24" s="1"/>
  <c r="L165" i="7"/>
  <c r="V165" i="7" s="1"/>
  <c r="F79" i="24" s="1"/>
  <c r="M221" i="7"/>
  <c r="M48" i="7"/>
  <c r="M65" i="7"/>
  <c r="W65" i="7" s="1"/>
  <c r="E100" i="24" s="1"/>
  <c r="L75" i="7"/>
  <c r="L149" i="7"/>
  <c r="V149" i="7" s="1"/>
  <c r="F99" i="24" s="1"/>
  <c r="N222" i="7"/>
  <c r="M73" i="7"/>
  <c r="L189" i="7"/>
  <c r="V189" i="7" s="1"/>
  <c r="G59" i="24" s="1"/>
  <c r="L136" i="7"/>
  <c r="V136" i="7" s="1"/>
  <c r="L137" i="7"/>
  <c r="V137" i="7" s="1"/>
  <c r="M67" i="7"/>
  <c r="M216" i="7"/>
  <c r="N215" i="7"/>
  <c r="L249" i="7"/>
  <c r="L209" i="7"/>
  <c r="V209" i="7" s="1"/>
  <c r="L167" i="7"/>
  <c r="V167" i="7" s="1"/>
  <c r="F89" i="24" s="1"/>
  <c r="M159" i="7"/>
  <c r="W159" i="7" s="1"/>
  <c r="F50" i="24" s="1"/>
  <c r="M52" i="7"/>
  <c r="L69" i="7"/>
  <c r="V69" i="7" s="1"/>
  <c r="E94" i="24" s="1"/>
  <c r="L208" i="7"/>
  <c r="M77" i="7"/>
  <c r="L180" i="7"/>
  <c r="V180" i="7" s="1"/>
  <c r="G19" i="24" s="1"/>
  <c r="L44" i="7"/>
  <c r="N216" i="7"/>
  <c r="L194" i="7"/>
  <c r="V194" i="7" s="1"/>
  <c r="G84" i="24" s="1"/>
  <c r="J233" i="7"/>
  <c r="M82" i="7"/>
  <c r="M121" i="7"/>
  <c r="W121" i="7" s="1"/>
  <c r="M68" i="7"/>
  <c r="M206" i="7"/>
  <c r="F219" i="7"/>
  <c r="F214" i="7"/>
  <c r="O79" i="7"/>
  <c r="E153" i="7"/>
  <c r="D65" i="7"/>
  <c r="H222" i="7"/>
  <c r="E149" i="7"/>
  <c r="P239" i="7"/>
  <c r="C177" i="7"/>
  <c r="H212" i="7"/>
  <c r="E121" i="7"/>
  <c r="E221" i="7"/>
  <c r="E217" i="7"/>
  <c r="H219" i="7"/>
  <c r="E207" i="7"/>
  <c r="E237" i="7"/>
  <c r="D41" i="7"/>
  <c r="G121" i="7"/>
  <c r="H217" i="7"/>
  <c r="G149" i="7"/>
  <c r="D208" i="7"/>
  <c r="O219" i="7"/>
  <c r="N219" i="7"/>
  <c r="G218" i="7"/>
  <c r="N183" i="7"/>
  <c r="P163" i="7"/>
  <c r="C237" i="7"/>
  <c r="C125" i="7"/>
  <c r="G153" i="7"/>
  <c r="G261" i="7"/>
  <c r="D121" i="7"/>
  <c r="P183" i="7"/>
  <c r="H65" i="7"/>
  <c r="M71" i="7"/>
  <c r="M247" i="7"/>
  <c r="L51" i="7"/>
  <c r="C217" i="7"/>
  <c r="I223" i="7"/>
  <c r="F69" i="7"/>
  <c r="F37" i="7"/>
  <c r="L71" i="7"/>
  <c r="C93" i="7"/>
  <c r="P247" i="7"/>
  <c r="H121" i="7"/>
  <c r="D209" i="7"/>
  <c r="F215" i="7"/>
  <c r="H218" i="7"/>
  <c r="H69" i="7"/>
  <c r="O183" i="7"/>
  <c r="D221" i="7"/>
  <c r="F177" i="7"/>
  <c r="E41" i="7"/>
  <c r="N239" i="7"/>
  <c r="H223" i="7"/>
  <c r="L247" i="7"/>
  <c r="H206" i="7"/>
  <c r="H93" i="7"/>
  <c r="C205" i="7"/>
  <c r="D134" i="7"/>
  <c r="E138" i="7"/>
  <c r="G137" i="7"/>
  <c r="H135" i="7"/>
  <c r="E106" i="7"/>
  <c r="E108" i="7"/>
  <c r="F134" i="7"/>
  <c r="H139" i="7"/>
  <c r="I138" i="7"/>
  <c r="C122" i="7"/>
  <c r="J211" i="7"/>
  <c r="F109" i="7"/>
  <c r="C135" i="7"/>
  <c r="H137" i="7"/>
  <c r="G139" i="7"/>
  <c r="G133" i="7"/>
  <c r="C139" i="7"/>
  <c r="H127" i="7"/>
  <c r="F133" i="7"/>
  <c r="H102" i="7"/>
  <c r="E94" i="7"/>
  <c r="D101" i="7"/>
  <c r="E103" i="7"/>
  <c r="C107" i="7"/>
  <c r="J219" i="7"/>
  <c r="D96" i="7"/>
  <c r="F108" i="7"/>
  <c r="C106" i="7"/>
  <c r="G95" i="7"/>
  <c r="E216" i="7"/>
  <c r="E133" i="7"/>
  <c r="F127" i="7"/>
  <c r="D110" i="7"/>
  <c r="E131" i="7"/>
  <c r="H129" i="7"/>
  <c r="D130" i="7"/>
  <c r="F135" i="7"/>
  <c r="C99" i="7"/>
  <c r="H132" i="7"/>
  <c r="D215" i="7"/>
  <c r="H138" i="7"/>
  <c r="H109" i="7"/>
  <c r="H122" i="7"/>
  <c r="I208" i="7"/>
  <c r="D131" i="7"/>
  <c r="F132" i="7"/>
  <c r="M93" i="7"/>
  <c r="W93" i="7" s="1"/>
  <c r="M131" i="7"/>
  <c r="W131" i="7" s="1"/>
  <c r="L186" i="7"/>
  <c r="V186" i="7" s="1"/>
  <c r="G44" i="24" s="1"/>
  <c r="M222" i="7"/>
  <c r="L166" i="7"/>
  <c r="V166" i="7" s="1"/>
  <c r="F84" i="24" s="1"/>
  <c r="N207" i="7"/>
  <c r="L251" i="7"/>
  <c r="M212" i="7"/>
  <c r="M110" i="7"/>
  <c r="W110" i="7" s="1"/>
  <c r="L250" i="7"/>
  <c r="L157" i="7"/>
  <c r="V157" i="7" s="1"/>
  <c r="F39" i="24" s="1"/>
  <c r="M215" i="7"/>
  <c r="L38" i="7"/>
  <c r="M81" i="7"/>
  <c r="M78" i="7"/>
  <c r="L129" i="7"/>
  <c r="V129" i="7" s="1"/>
  <c r="L108" i="7"/>
  <c r="V108" i="7" s="1"/>
  <c r="L46" i="7"/>
  <c r="L55" i="7"/>
  <c r="M66" i="7"/>
  <c r="L121" i="7"/>
  <c r="V121" i="7" s="1"/>
  <c r="L94" i="7"/>
  <c r="V94" i="7" s="1"/>
  <c r="L177" i="7"/>
  <c r="V177" i="7" s="1"/>
  <c r="G99" i="24" s="1"/>
  <c r="L40" i="7"/>
  <c r="M83" i="7"/>
  <c r="L80" i="7"/>
  <c r="L111" i="7"/>
  <c r="V111" i="7" s="1"/>
  <c r="M96" i="7"/>
  <c r="W96" i="7" s="1"/>
  <c r="N223" i="7"/>
  <c r="L245" i="7"/>
  <c r="L100" i="7"/>
  <c r="V100" i="7" s="1"/>
  <c r="L67" i="7"/>
  <c r="M167" i="7"/>
  <c r="W167" i="7" s="1"/>
  <c r="F90" i="24" s="1"/>
  <c r="M132" i="7"/>
  <c r="W132" i="7" s="1"/>
  <c r="L102" i="7"/>
  <c r="V102" i="7" s="1"/>
  <c r="L130" i="7"/>
  <c r="V130" i="7" s="1"/>
  <c r="M160" i="7"/>
  <c r="W160" i="7" s="1"/>
  <c r="F55" i="24" s="1"/>
  <c r="L109" i="7"/>
  <c r="V109" i="7" s="1"/>
  <c r="M133" i="7"/>
  <c r="W133" i="7" s="1"/>
  <c r="M50" i="7"/>
  <c r="L205" i="7"/>
  <c r="V205" i="7" s="1"/>
  <c r="M208" i="7"/>
  <c r="M166" i="7"/>
  <c r="W166" i="7" s="1"/>
  <c r="F85" i="24" s="1"/>
  <c r="M80" i="7"/>
  <c r="L237" i="7"/>
  <c r="V237" i="7" s="1"/>
  <c r="H94" i="24" s="1"/>
  <c r="L134" i="7"/>
  <c r="V134" i="7" s="1"/>
  <c r="L122" i="7"/>
  <c r="V122" i="7" s="1"/>
  <c r="M97" i="7"/>
  <c r="W97" i="7" s="1"/>
  <c r="M47" i="7"/>
  <c r="L187" i="7"/>
  <c r="V187" i="7" s="1"/>
  <c r="G49" i="24" s="1"/>
  <c r="L78" i="7"/>
  <c r="M164" i="7"/>
  <c r="W164" i="7" s="1"/>
  <c r="F75" i="24" s="1"/>
  <c r="L195" i="7"/>
  <c r="V195" i="7" s="1"/>
  <c r="G89" i="24" s="1"/>
  <c r="L82" i="7"/>
  <c r="M124" i="7"/>
  <c r="W124" i="7" s="1"/>
  <c r="M46" i="7"/>
  <c r="L162" i="7"/>
  <c r="V162" i="7" s="1"/>
  <c r="F64" i="24" s="1"/>
  <c r="L206" i="7"/>
  <c r="M136" i="7"/>
  <c r="W136" i="7" s="1"/>
  <c r="N218" i="7"/>
  <c r="L133" i="7"/>
  <c r="V133" i="7" s="1"/>
  <c r="H207" i="7"/>
  <c r="L43" i="7"/>
  <c r="D177" i="7"/>
  <c r="L107" i="7"/>
  <c r="E208" i="7"/>
  <c r="D265" i="7"/>
  <c r="P43" i="7"/>
  <c r="C213" i="7"/>
  <c r="D149" i="7"/>
  <c r="N51" i="7"/>
  <c r="F265" i="7"/>
  <c r="E97" i="7"/>
  <c r="P107" i="7"/>
  <c r="F222" i="7"/>
  <c r="D237" i="7"/>
  <c r="C223" i="7"/>
  <c r="G69" i="7"/>
  <c r="H97" i="7"/>
  <c r="F216" i="7"/>
  <c r="H220" i="7"/>
  <c r="M127" i="7"/>
  <c r="E261" i="7"/>
  <c r="E177" i="7"/>
  <c r="N71" i="7"/>
  <c r="F208" i="7"/>
  <c r="M155" i="7"/>
  <c r="K211" i="7"/>
  <c r="C218" i="7"/>
  <c r="P191" i="7"/>
  <c r="G181" i="7"/>
  <c r="C221" i="7"/>
  <c r="M163" i="7"/>
  <c r="G65" i="7"/>
  <c r="E37" i="7"/>
  <c r="D37" i="7"/>
  <c r="L155" i="7"/>
  <c r="D206" i="7"/>
  <c r="G221" i="7"/>
  <c r="D261" i="7"/>
  <c r="L239" i="7"/>
  <c r="I222" i="7"/>
  <c r="C206" i="7"/>
  <c r="D218" i="7"/>
  <c r="M219" i="7"/>
  <c r="E93" i="7"/>
  <c r="H237" i="7"/>
  <c r="P219" i="7"/>
  <c r="C65" i="7"/>
  <c r="D222" i="7"/>
  <c r="E213" i="7"/>
  <c r="H209" i="7"/>
  <c r="G220" i="7"/>
  <c r="F213" i="7"/>
  <c r="O247" i="7"/>
  <c r="H177" i="7"/>
  <c r="C37" i="7"/>
  <c r="H213" i="7"/>
  <c r="D181" i="7"/>
  <c r="C265" i="7"/>
  <c r="P127" i="7"/>
  <c r="F220" i="7"/>
  <c r="M191" i="7"/>
  <c r="C41" i="7"/>
  <c r="K135" i="7"/>
  <c r="N99" i="7"/>
  <c r="F125" i="7"/>
  <c r="G207" i="7"/>
  <c r="G206" i="7"/>
  <c r="D97" i="7"/>
  <c r="H41" i="7"/>
  <c r="E123" i="7"/>
  <c r="J207" i="7"/>
  <c r="H131" i="7"/>
  <c r="H123" i="7"/>
  <c r="I218" i="7"/>
  <c r="F103" i="7"/>
  <c r="E111" i="7"/>
  <c r="G103" i="7"/>
  <c r="C214" i="7"/>
  <c r="F124" i="7"/>
  <c r="E95" i="7"/>
  <c r="H136" i="7"/>
  <c r="D94" i="7"/>
  <c r="D102" i="7"/>
  <c r="J223" i="7"/>
  <c r="C134" i="7"/>
  <c r="F94" i="7"/>
  <c r="I207" i="7"/>
  <c r="E105" i="7"/>
  <c r="H124" i="7"/>
  <c r="J220" i="7"/>
  <c r="F95" i="7"/>
  <c r="E122" i="7"/>
  <c r="D135" i="7"/>
  <c r="E132" i="7"/>
  <c r="F123" i="7"/>
  <c r="C95" i="7"/>
  <c r="G122" i="7"/>
  <c r="I214" i="7"/>
  <c r="C131" i="7"/>
  <c r="C124" i="7"/>
  <c r="G136" i="7"/>
  <c r="I111" i="7"/>
  <c r="D106" i="7"/>
  <c r="C101" i="7"/>
  <c r="D124" i="7"/>
  <c r="C211" i="7"/>
  <c r="E135" i="7"/>
  <c r="G106" i="7"/>
  <c r="H94" i="7"/>
  <c r="I209" i="7"/>
  <c r="J222" i="7"/>
  <c r="D139" i="7"/>
  <c r="G105" i="7"/>
  <c r="G130" i="7"/>
  <c r="C129" i="7"/>
  <c r="D129" i="7"/>
  <c r="C132" i="7"/>
  <c r="C127" i="7"/>
  <c r="C104" i="7"/>
  <c r="F110" i="7"/>
  <c r="F122" i="7"/>
  <c r="F104" i="7"/>
  <c r="G135" i="7"/>
  <c r="G99" i="7"/>
  <c r="N97" i="7"/>
  <c r="X97" i="7" s="1"/>
  <c r="N138" i="7"/>
  <c r="X138" i="7" s="1"/>
  <c r="N111" i="7"/>
  <c r="X111" i="7" s="1"/>
  <c r="N48" i="7"/>
  <c r="N157" i="7"/>
  <c r="X157" i="7" s="1"/>
  <c r="F41" i="24" s="1"/>
  <c r="M246" i="7"/>
  <c r="M177" i="7"/>
  <c r="W177" i="7" s="1"/>
  <c r="G100" i="24" s="1"/>
  <c r="N83" i="7"/>
  <c r="N153" i="7"/>
  <c r="X153" i="7" s="1"/>
  <c r="F96" i="24" s="1"/>
  <c r="N110" i="7"/>
  <c r="X110" i="7" s="1"/>
  <c r="N73" i="7"/>
  <c r="N77" i="7"/>
  <c r="M251" i="7"/>
  <c r="M181" i="7"/>
  <c r="W181" i="7" s="1"/>
  <c r="G95" i="24" s="1"/>
  <c r="M192" i="7"/>
  <c r="W192" i="7" s="1"/>
  <c r="G75" i="24" s="1"/>
  <c r="N55" i="7"/>
  <c r="N65" i="7"/>
  <c r="X65" i="7" s="1"/>
  <c r="E101" i="24" s="1"/>
  <c r="N166" i="7"/>
  <c r="X166" i="7" s="1"/>
  <c r="F86" i="24" s="1"/>
  <c r="O214" i="7"/>
  <c r="N139" i="7"/>
  <c r="X139" i="7" s="1"/>
  <c r="N93" i="7"/>
  <c r="X93" i="7" s="1"/>
  <c r="N159" i="7"/>
  <c r="X159" i="7" s="1"/>
  <c r="F51" i="24" s="1"/>
  <c r="N38" i="7"/>
  <c r="M179" i="7"/>
  <c r="W179" i="7" s="1"/>
  <c r="G15" i="24" s="1"/>
  <c r="O83" i="7"/>
  <c r="N124" i="7"/>
  <c r="X124" i="7" s="1"/>
  <c r="N150" i="7"/>
  <c r="X150" i="7" s="1"/>
  <c r="F11" i="24" s="1"/>
  <c r="N167" i="7"/>
  <c r="X167" i="7" s="1"/>
  <c r="F91" i="24" s="1"/>
  <c r="N76" i="7"/>
  <c r="N72" i="7"/>
  <c r="O218" i="7"/>
  <c r="N122" i="7"/>
  <c r="X122" i="7" s="1"/>
  <c r="M235" i="7"/>
  <c r="N137" i="7"/>
  <c r="X137" i="7" s="1"/>
  <c r="N74" i="7"/>
  <c r="O207" i="7"/>
  <c r="N75" i="7"/>
  <c r="M242" i="7"/>
  <c r="M243" i="7"/>
  <c r="N95" i="7"/>
  <c r="X95" i="7" s="1"/>
  <c r="N109" i="7"/>
  <c r="X109" i="7" s="1"/>
  <c r="N102" i="7"/>
  <c r="X102" i="7" s="1"/>
  <c r="N134" i="7"/>
  <c r="X134" i="7" s="1"/>
  <c r="N54" i="7"/>
  <c r="N121" i="7"/>
  <c r="X121" i="7" s="1"/>
  <c r="M195" i="7"/>
  <c r="W195" i="7" s="1"/>
  <c r="G90" i="24" s="1"/>
  <c r="M250" i="7"/>
  <c r="N78" i="7"/>
  <c r="N165" i="7"/>
  <c r="X165" i="7" s="1"/>
  <c r="F81" i="24" s="1"/>
  <c r="N158" i="7"/>
  <c r="X158" i="7" s="1"/>
  <c r="F46" i="24" s="1"/>
  <c r="O212" i="7"/>
  <c r="N106" i="7"/>
  <c r="X106" i="7" s="1"/>
  <c r="O221" i="7"/>
  <c r="N235" i="7"/>
  <c r="M233" i="7"/>
  <c r="W233" i="7" s="1"/>
  <c r="H100" i="24" s="1"/>
  <c r="M248" i="7"/>
  <c r="O223" i="7"/>
  <c r="N129" i="7"/>
  <c r="X129" i="7" s="1"/>
  <c r="N162" i="7"/>
  <c r="X162" i="7" s="1"/>
  <c r="F66" i="24" s="1"/>
  <c r="O215" i="7"/>
  <c r="N47" i="7"/>
  <c r="N69" i="7"/>
  <c r="X69" i="7" s="1"/>
  <c r="E96" i="24" s="1"/>
  <c r="N37" i="7"/>
  <c r="X37" i="7" s="1"/>
  <c r="D101" i="24" s="1"/>
  <c r="M187" i="7"/>
  <c r="W187" i="7" s="1"/>
  <c r="G50" i="24" s="1"/>
  <c r="M188" i="7"/>
  <c r="W188" i="7" s="1"/>
  <c r="G55" i="24" s="1"/>
  <c r="M234" i="7"/>
  <c r="O213" i="7"/>
  <c r="N164" i="7"/>
  <c r="X164" i="7" s="1"/>
  <c r="F76" i="24" s="1"/>
  <c r="O222" i="7"/>
  <c r="N131" i="7"/>
  <c r="X131" i="7" s="1"/>
  <c r="N66" i="7"/>
  <c r="M236" i="7"/>
  <c r="M178" i="7"/>
  <c r="W178" i="7" s="1"/>
  <c r="G10" i="24" s="1"/>
  <c r="M237" i="7"/>
  <c r="W237" i="7" s="1"/>
  <c r="H95" i="24" s="1"/>
  <c r="N160" i="7"/>
  <c r="X160" i="7" s="1"/>
  <c r="F56" i="24" s="1"/>
  <c r="N136" i="7"/>
  <c r="X136" i="7" s="1"/>
  <c r="N52" i="7"/>
  <c r="N103" i="7"/>
  <c r="X103" i="7" s="1"/>
  <c r="N132" i="7"/>
  <c r="X132" i="7" s="1"/>
  <c r="M193" i="7"/>
  <c r="W193" i="7" s="1"/>
  <c r="G80" i="24" s="1"/>
  <c r="M249" i="7"/>
  <c r="N104" i="7"/>
  <c r="X104" i="7" s="1"/>
  <c r="N45" i="7"/>
  <c r="N94" i="7"/>
  <c r="X94" i="7" s="1"/>
  <c r="O220" i="7"/>
  <c r="N80" i="7"/>
  <c r="N50" i="7"/>
  <c r="N39" i="7"/>
  <c r="M244" i="7"/>
  <c r="M184" i="7"/>
  <c r="W184" i="7" s="1"/>
  <c r="G35" i="24" s="1"/>
  <c r="N68" i="7"/>
  <c r="O45" i="7"/>
  <c r="N125" i="7"/>
  <c r="X125" i="7" s="1"/>
  <c r="O206" i="7"/>
  <c r="N108" i="7"/>
  <c r="X108" i="7" s="1"/>
  <c r="N149" i="7"/>
  <c r="X149" i="7" s="1"/>
  <c r="F101" i="24" s="1"/>
  <c r="N40" i="7"/>
  <c r="N44" i="7"/>
  <c r="M241" i="7"/>
  <c r="M189" i="7"/>
  <c r="W189" i="7" s="1"/>
  <c r="G60" i="24" s="1"/>
  <c r="N151" i="7"/>
  <c r="X151" i="7" s="1"/>
  <c r="F16" i="24" s="1"/>
  <c r="O216" i="7"/>
  <c r="N128" i="7"/>
  <c r="X128" i="7" s="1"/>
  <c r="N96" i="7"/>
  <c r="X96" i="7" s="1"/>
  <c r="N133" i="7"/>
  <c r="X133" i="7" s="1"/>
  <c r="N81" i="7"/>
  <c r="M190" i="7"/>
  <c r="W190" i="7" s="1"/>
  <c r="G65" i="24" s="1"/>
  <c r="N156" i="7"/>
  <c r="X156" i="7" s="1"/>
  <c r="F36" i="24" s="1"/>
  <c r="N105" i="7"/>
  <c r="X105" i="7" s="1"/>
  <c r="O217" i="7"/>
  <c r="N209" i="7"/>
  <c r="X209" i="7" s="1"/>
  <c r="M240" i="7"/>
  <c r="M186" i="7"/>
  <c r="W186" i="7" s="1"/>
  <c r="G45" i="24" s="1"/>
  <c r="M180" i="7"/>
  <c r="W180" i="7" s="1"/>
  <c r="G20" i="24" s="1"/>
  <c r="N41" i="7"/>
  <c r="X41" i="7" s="1"/>
  <c r="D96" i="24" s="1"/>
  <c r="N100" i="7"/>
  <c r="X100" i="7" s="1"/>
  <c r="N161" i="7"/>
  <c r="X161" i="7" s="1"/>
  <c r="F61" i="24" s="1"/>
  <c r="N82" i="7"/>
  <c r="N67" i="7"/>
  <c r="M194" i="7"/>
  <c r="W194" i="7" s="1"/>
  <c r="G85" i="24" s="1"/>
  <c r="N123" i="7"/>
  <c r="X123" i="7" s="1"/>
  <c r="O205" i="7"/>
  <c r="Y205" i="7" s="1"/>
  <c r="N53" i="7"/>
  <c r="N130" i="7"/>
  <c r="X130" i="7" s="1"/>
  <c r="N152" i="7"/>
  <c r="X152" i="7" s="1"/>
  <c r="F21" i="24" s="1"/>
  <c r="N49" i="7"/>
  <c r="N101" i="7"/>
  <c r="X101" i="7" s="1"/>
  <c r="O208" i="7"/>
  <c r="N46" i="7"/>
  <c r="M185" i="7"/>
  <c r="W185" i="7" s="1"/>
  <c r="G40" i="24" s="1"/>
  <c r="M245" i="7"/>
  <c r="O78" i="7"/>
  <c r="O166" i="7"/>
  <c r="Y166" i="7" s="1"/>
  <c r="F87" i="24" s="1"/>
  <c r="O76" i="7"/>
  <c r="N245" i="7"/>
  <c r="N187" i="7"/>
  <c r="X187" i="7" s="1"/>
  <c r="G51" i="24" s="1"/>
  <c r="N249" i="7"/>
  <c r="N248" i="7"/>
  <c r="N242" i="7"/>
  <c r="N194" i="7"/>
  <c r="X194" i="7" s="1"/>
  <c r="G86" i="24" s="1"/>
  <c r="N180" i="7"/>
  <c r="X180" i="7" s="1"/>
  <c r="G21" i="24" s="1"/>
  <c r="N251" i="7"/>
  <c r="N237" i="7"/>
  <c r="X237" i="7" s="1"/>
  <c r="H96" i="24" s="1"/>
  <c r="O50" i="7"/>
  <c r="O161" i="7"/>
  <c r="Y161" i="7" s="1"/>
  <c r="F62" i="24" s="1"/>
  <c r="O66" i="7"/>
  <c r="O139" i="7"/>
  <c r="Y139" i="7" s="1"/>
  <c r="O93" i="7"/>
  <c r="Y93" i="7" s="1"/>
  <c r="P216" i="7"/>
  <c r="P217" i="7"/>
  <c r="O162" i="7"/>
  <c r="Y162" i="7" s="1"/>
  <c r="F67" i="24" s="1"/>
  <c r="O67" i="7"/>
  <c r="O128" i="7"/>
  <c r="Y128" i="7" s="1"/>
  <c r="O160" i="7"/>
  <c r="Y160" i="7" s="1"/>
  <c r="F57" i="24" s="1"/>
  <c r="P68" i="7"/>
  <c r="P208" i="7"/>
  <c r="O96" i="7"/>
  <c r="Y96" i="7" s="1"/>
  <c r="O130" i="7"/>
  <c r="Y130" i="7" s="1"/>
  <c r="O94" i="7"/>
  <c r="Y94" i="7" s="1"/>
  <c r="O167" i="7"/>
  <c r="Y167" i="7" s="1"/>
  <c r="F92" i="24" s="1"/>
  <c r="P223" i="7"/>
  <c r="O54" i="7"/>
  <c r="N234" i="7"/>
  <c r="N250" i="7"/>
  <c r="N244" i="7"/>
  <c r="N190" i="7"/>
  <c r="X190" i="7" s="1"/>
  <c r="G66" i="24" s="1"/>
  <c r="N186" i="7"/>
  <c r="X186" i="7" s="1"/>
  <c r="G46" i="24" s="1"/>
  <c r="N184" i="7"/>
  <c r="X184" i="7" s="1"/>
  <c r="G36" i="24" s="1"/>
  <c r="N193" i="7"/>
  <c r="X193" i="7" s="1"/>
  <c r="G81" i="24" s="1"/>
  <c r="O251" i="7"/>
  <c r="N236" i="7"/>
  <c r="O134" i="7"/>
  <c r="Y134" i="7" s="1"/>
  <c r="O105" i="7"/>
  <c r="Y105" i="7" s="1"/>
  <c r="O100" i="7"/>
  <c r="Y100" i="7" s="1"/>
  <c r="O38" i="7"/>
  <c r="O37" i="7"/>
  <c r="Y37" i="7" s="1"/>
  <c r="D102" i="24" s="1"/>
  <c r="O138" i="7"/>
  <c r="Y138" i="7" s="1"/>
  <c r="O165" i="7"/>
  <c r="Y165" i="7" s="1"/>
  <c r="F82" i="24" s="1"/>
  <c r="O129" i="7"/>
  <c r="Y129" i="7" s="1"/>
  <c r="O97" i="7"/>
  <c r="Y97" i="7" s="1"/>
  <c r="O152" i="7"/>
  <c r="Y152" i="7" s="1"/>
  <c r="F22" i="24" s="1"/>
  <c r="O151" i="7"/>
  <c r="Y151" i="7" s="1"/>
  <c r="F17" i="24" s="1"/>
  <c r="O136" i="7"/>
  <c r="Y136" i="7" s="1"/>
  <c r="O102" i="7"/>
  <c r="Y102" i="7" s="1"/>
  <c r="O150" i="7"/>
  <c r="Y150" i="7" s="1"/>
  <c r="F12" i="24" s="1"/>
  <c r="P221" i="7"/>
  <c r="O209" i="7"/>
  <c r="Y209" i="7" s="1"/>
  <c r="O44" i="7"/>
  <c r="O49" i="7"/>
  <c r="N178" i="7"/>
  <c r="X178" i="7" s="1"/>
  <c r="G11" i="24" s="1"/>
  <c r="N240" i="7"/>
  <c r="N189" i="7"/>
  <c r="X189" i="7" s="1"/>
  <c r="G61" i="24" s="1"/>
  <c r="N195" i="7"/>
  <c r="X195" i="7" s="1"/>
  <c r="G91" i="24" s="1"/>
  <c r="N185" i="7"/>
  <c r="X185" i="7" s="1"/>
  <c r="G41" i="24" s="1"/>
  <c r="N233" i="7"/>
  <c r="X233" i="7" s="1"/>
  <c r="H101" i="24" s="1"/>
  <c r="N246" i="7"/>
  <c r="N243" i="7"/>
  <c r="O53" i="7"/>
  <c r="P207" i="7"/>
  <c r="O69" i="7"/>
  <c r="Y69" i="7" s="1"/>
  <c r="E97" i="24" s="1"/>
  <c r="O68" i="7"/>
  <c r="O133" i="7"/>
  <c r="Y133" i="7" s="1"/>
  <c r="O103" i="7"/>
  <c r="Y103" i="7" s="1"/>
  <c r="O156" i="7"/>
  <c r="Y156" i="7" s="1"/>
  <c r="F37" i="24" s="1"/>
  <c r="O121" i="7"/>
  <c r="Y121" i="7" s="1"/>
  <c r="O82" i="7"/>
  <c r="O109" i="7"/>
  <c r="Y109" i="7" s="1"/>
  <c r="O132" i="7"/>
  <c r="Y132" i="7" s="1"/>
  <c r="O101" i="7"/>
  <c r="Y101" i="7" s="1"/>
  <c r="O153" i="7"/>
  <c r="Y153" i="7" s="1"/>
  <c r="F97" i="24" s="1"/>
  <c r="O77" i="7"/>
  <c r="O95" i="7"/>
  <c r="Y95" i="7" s="1"/>
  <c r="O108" i="7"/>
  <c r="Y108" i="7" s="1"/>
  <c r="O158" i="7"/>
  <c r="Y158" i="7" s="1"/>
  <c r="F47" i="24" s="1"/>
  <c r="P215" i="7"/>
  <c r="O52" i="7"/>
  <c r="O125" i="7"/>
  <c r="Y125" i="7" s="1"/>
  <c r="O48" i="7"/>
  <c r="O80" i="7"/>
  <c r="O65" i="7"/>
  <c r="Y65" i="7" s="1"/>
  <c r="E102" i="24" s="1"/>
  <c r="O47" i="7"/>
  <c r="N177" i="7"/>
  <c r="X177" i="7" s="1"/>
  <c r="G101" i="24" s="1"/>
  <c r="N188" i="7"/>
  <c r="X188" i="7" s="1"/>
  <c r="G56" i="24" s="1"/>
  <c r="N241" i="7"/>
  <c r="N192" i="7"/>
  <c r="X192" i="7" s="1"/>
  <c r="G76" i="24" s="1"/>
  <c r="N181" i="7"/>
  <c r="X181" i="7" s="1"/>
  <c r="G96" i="24" s="1"/>
  <c r="N179" i="7"/>
  <c r="X179" i="7" s="1"/>
  <c r="G16" i="24" s="1"/>
  <c r="O248" i="7"/>
  <c r="O177" i="7"/>
  <c r="Y177" i="7" s="1"/>
  <c r="G102" i="24" s="1"/>
  <c r="O233" i="7"/>
  <c r="Y233" i="7" s="1"/>
  <c r="H102" i="24" s="1"/>
  <c r="P39" i="7"/>
  <c r="O246" i="7"/>
  <c r="O249" i="7"/>
  <c r="O240" i="7"/>
  <c r="O244" i="7"/>
  <c r="O241" i="7"/>
  <c r="O237" i="7"/>
  <c r="Y237" i="7" s="1"/>
  <c r="H97" i="24" s="1"/>
  <c r="O190" i="7"/>
  <c r="Y190" i="7" s="1"/>
  <c r="G67" i="24" s="1"/>
  <c r="O236" i="7"/>
  <c r="O189" i="7"/>
  <c r="Y189" i="7" s="1"/>
  <c r="G62" i="24" s="1"/>
  <c r="O242" i="7"/>
  <c r="O234" i="7"/>
  <c r="O195" i="7"/>
  <c r="Y195" i="7" s="1"/>
  <c r="G92" i="24" s="1"/>
  <c r="O194" i="7"/>
  <c r="Y194" i="7" s="1"/>
  <c r="G87" i="24" s="1"/>
  <c r="O250" i="7"/>
  <c r="O179" i="7"/>
  <c r="Y179" i="7" s="1"/>
  <c r="G17" i="24" s="1"/>
  <c r="O235" i="7"/>
  <c r="O187" i="7"/>
  <c r="Y187" i="7" s="1"/>
  <c r="G52" i="24" s="1"/>
  <c r="O184" i="7"/>
  <c r="Y184" i="7" s="1"/>
  <c r="G37" i="24" s="1"/>
  <c r="O188" i="7"/>
  <c r="Y188" i="7" s="1"/>
  <c r="G57" i="24" s="1"/>
  <c r="O185" i="7"/>
  <c r="Y185" i="7" s="1"/>
  <c r="G42" i="24" s="1"/>
  <c r="P236" i="7"/>
  <c r="N176" i="7"/>
  <c r="X176" i="7" s="1"/>
  <c r="G6" i="24" s="1"/>
  <c r="O180" i="7"/>
  <c r="Y180" i="7" s="1"/>
  <c r="G22" i="24" s="1"/>
  <c r="O245" i="7"/>
  <c r="O243" i="7"/>
  <c r="O192" i="7"/>
  <c r="Y192" i="7" s="1"/>
  <c r="G77" i="24" s="1"/>
  <c r="O186" i="7"/>
  <c r="Y186" i="7" s="1"/>
  <c r="G47" i="24" s="1"/>
  <c r="O178" i="7"/>
  <c r="Y178" i="7" s="1"/>
  <c r="G12" i="24" s="1"/>
  <c r="N232" i="7"/>
  <c r="O181" i="7"/>
  <c r="Y181" i="7" s="1"/>
  <c r="G97" i="24" s="1"/>
  <c r="O193" i="7"/>
  <c r="Y193" i="7" s="1"/>
  <c r="G82" i="24" s="1"/>
  <c r="O36" i="7"/>
  <c r="P209" i="7"/>
  <c r="Z209" i="7" s="1"/>
  <c r="P69" i="7"/>
  <c r="Z69" i="7" s="1"/>
  <c r="E98" i="24" s="1"/>
  <c r="P44" i="7"/>
  <c r="P72" i="7"/>
  <c r="P82" i="7"/>
  <c r="P77" i="7"/>
  <c r="P48" i="7"/>
  <c r="P37" i="7"/>
  <c r="Z37" i="7" s="1"/>
  <c r="D103" i="24" s="1"/>
  <c r="P49" i="7"/>
  <c r="O64" i="7"/>
  <c r="P75" i="7"/>
  <c r="P40" i="7"/>
  <c r="P204" i="7"/>
  <c r="P102" i="7"/>
  <c r="Z102" i="7" s="1"/>
  <c r="P158" i="7"/>
  <c r="Z158" i="7" s="1"/>
  <c r="F48" i="24" s="1"/>
  <c r="P151" i="7"/>
  <c r="Z151" i="7" s="1"/>
  <c r="F18" i="24" s="1"/>
  <c r="P95" i="7"/>
  <c r="Z95" i="7" s="1"/>
  <c r="P123" i="7"/>
  <c r="Z123" i="7" s="1"/>
  <c r="P132" i="7"/>
  <c r="Z132" i="7" s="1"/>
  <c r="P54" i="7"/>
  <c r="O148" i="7"/>
  <c r="Y148" i="7" s="1"/>
  <c r="F7" i="24" s="1"/>
  <c r="O92" i="7"/>
  <c r="Y92" i="7" s="1"/>
  <c r="P136" i="7"/>
  <c r="Z136" i="7" s="1"/>
  <c r="P81" i="7"/>
  <c r="P159" i="7"/>
  <c r="Z159" i="7" s="1"/>
  <c r="F53" i="24" s="1"/>
  <c r="P103" i="7"/>
  <c r="Z103" i="7" s="1"/>
  <c r="P131" i="7"/>
  <c r="Z131" i="7" s="1"/>
  <c r="P47" i="7"/>
  <c r="P83" i="7"/>
  <c r="P130" i="7"/>
  <c r="Z130" i="7" s="1"/>
  <c r="P73" i="7"/>
  <c r="P129" i="7"/>
  <c r="Z129" i="7" s="1"/>
  <c r="P45" i="7"/>
  <c r="P160" i="7"/>
  <c r="Z160" i="7" s="1"/>
  <c r="F58" i="24" s="1"/>
  <c r="P104" i="7"/>
  <c r="Z104" i="7" s="1"/>
  <c r="P149" i="7"/>
  <c r="Z149" i="7" s="1"/>
  <c r="F103" i="24" s="1"/>
  <c r="P93" i="7"/>
  <c r="Z93" i="7" s="1"/>
  <c r="P50" i="7"/>
  <c r="P78" i="7"/>
  <c r="P52" i="7"/>
  <c r="P80" i="7"/>
  <c r="P156" i="7"/>
  <c r="Z156" i="7" s="1"/>
  <c r="F38" i="24" s="1"/>
  <c r="P100" i="7"/>
  <c r="Z100" i="7" s="1"/>
  <c r="P128" i="7"/>
  <c r="Z128" i="7" s="1"/>
  <c r="P46" i="7"/>
  <c r="P74" i="7"/>
  <c r="P101" i="7"/>
  <c r="Z101" i="7" s="1"/>
  <c r="P157" i="7"/>
  <c r="Z157" i="7" s="1"/>
  <c r="F43" i="24" s="1"/>
  <c r="P67" i="7"/>
  <c r="P121" i="7"/>
  <c r="Z121" i="7" s="1"/>
  <c r="P105" i="7"/>
  <c r="Z105" i="7" s="1"/>
  <c r="P161" i="7"/>
  <c r="Z161" i="7" s="1"/>
  <c r="F63" i="24" s="1"/>
  <c r="P133" i="7"/>
  <c r="Z133" i="7" s="1"/>
  <c r="P166" i="7"/>
  <c r="Z166" i="7" s="1"/>
  <c r="F88" i="24" s="1"/>
  <c r="P110" i="7"/>
  <c r="Z110" i="7" s="1"/>
  <c r="P138" i="7"/>
  <c r="Z138" i="7" s="1"/>
  <c r="P124" i="7"/>
  <c r="Z124" i="7" s="1"/>
  <c r="O120" i="7"/>
  <c r="Y120" i="7" s="1"/>
  <c r="P165" i="7"/>
  <c r="Z165" i="7" s="1"/>
  <c r="F83" i="24" s="1"/>
  <c r="P109" i="7"/>
  <c r="Z109" i="7" s="1"/>
  <c r="P137" i="7"/>
  <c r="Z137" i="7" s="1"/>
  <c r="P53" i="7"/>
  <c r="P167" i="7"/>
  <c r="Z167" i="7" s="1"/>
  <c r="F93" i="24" s="1"/>
  <c r="P111" i="7"/>
  <c r="Z111" i="7" s="1"/>
  <c r="P139" i="7"/>
  <c r="Z139" i="7" s="1"/>
  <c r="P153" i="7"/>
  <c r="Z153" i="7" s="1"/>
  <c r="F98" i="24" s="1"/>
  <c r="P97" i="7"/>
  <c r="Z97" i="7" s="1"/>
  <c r="P125" i="7"/>
  <c r="Z125" i="7" s="1"/>
  <c r="P41" i="7"/>
  <c r="Z41" i="7" s="1"/>
  <c r="D98" i="24" s="1"/>
  <c r="P206" i="7"/>
  <c r="P212" i="7"/>
  <c r="P76" i="7"/>
  <c r="P65" i="7"/>
  <c r="Z65" i="7" s="1"/>
  <c r="E103" i="24" s="1"/>
  <c r="P106" i="7"/>
  <c r="Z106" i="7" s="1"/>
  <c r="P162" i="7"/>
  <c r="Z162" i="7" s="1"/>
  <c r="F68" i="24" s="1"/>
  <c r="P134" i="7"/>
  <c r="Z134" i="7" s="1"/>
  <c r="P96" i="7"/>
  <c r="Z96" i="7" s="1"/>
  <c r="P152" i="7"/>
  <c r="Z152" i="7" s="1"/>
  <c r="F23" i="24" s="1"/>
  <c r="P108" i="7"/>
  <c r="Z108" i="7" s="1"/>
  <c r="P164" i="7"/>
  <c r="Z164" i="7" s="1"/>
  <c r="F78" i="24" s="1"/>
  <c r="U135" i="7" l="1"/>
  <c r="Q135" i="7"/>
  <c r="T135" i="7"/>
  <c r="S135" i="7"/>
  <c r="X135" i="7" s="1"/>
  <c r="R135" i="7"/>
  <c r="S107" i="7"/>
  <c r="R107" i="7"/>
  <c r="Q107" i="7"/>
  <c r="V107" i="7" s="1"/>
  <c r="U107" i="7"/>
  <c r="T107" i="7"/>
  <c r="U219" i="7"/>
  <c r="T219" i="7"/>
  <c r="S219" i="7"/>
  <c r="R219" i="7"/>
  <c r="Q219" i="7"/>
  <c r="R127" i="7"/>
  <c r="W127" i="7" s="1"/>
  <c r="U127" i="7"/>
  <c r="Z127" i="7" s="1"/>
  <c r="Q127" i="7"/>
  <c r="T127" i="7"/>
  <c r="S127" i="7"/>
  <c r="X127" i="7" s="1"/>
  <c r="T211" i="7"/>
  <c r="R211" i="7"/>
  <c r="S211" i="7"/>
  <c r="U211" i="7"/>
  <c r="Q211" i="7"/>
  <c r="T99" i="7"/>
  <c r="S99" i="7"/>
  <c r="R99" i="7"/>
  <c r="Q99" i="7"/>
  <c r="U99" i="7"/>
  <c r="D74" i="7"/>
  <c r="H71" i="7"/>
  <c r="H79" i="7"/>
  <c r="C158" i="7"/>
  <c r="C76" i="7"/>
  <c r="H152" i="7"/>
  <c r="H157" i="7"/>
  <c r="I167" i="7"/>
  <c r="F71" i="7"/>
  <c r="E74" i="7"/>
  <c r="I83" i="7"/>
  <c r="F40" i="7"/>
  <c r="Y127" i="7"/>
  <c r="V127" i="7"/>
  <c r="H151" i="7"/>
  <c r="H160" i="7"/>
  <c r="D46" i="7"/>
  <c r="D47" i="7"/>
  <c r="H73" i="7"/>
  <c r="E75" i="7"/>
  <c r="H77" i="7"/>
  <c r="C163" i="7"/>
  <c r="D51" i="7"/>
  <c r="G47" i="7"/>
  <c r="G43" i="7"/>
  <c r="H158" i="7"/>
  <c r="D166" i="7"/>
  <c r="D76" i="7"/>
  <c r="H49" i="7"/>
  <c r="D73" i="7"/>
  <c r="H83" i="7"/>
  <c r="E40" i="7"/>
  <c r="F45" i="7"/>
  <c r="E54" i="7"/>
  <c r="E151" i="7"/>
  <c r="C165" i="7"/>
  <c r="C81" i="7"/>
  <c r="C71" i="7"/>
  <c r="C49" i="7"/>
  <c r="I55" i="7"/>
  <c r="D151" i="7"/>
  <c r="G162" i="7"/>
  <c r="G165" i="7"/>
  <c r="D48" i="7"/>
  <c r="C40" i="7"/>
  <c r="C50" i="7"/>
  <c r="H240" i="7"/>
  <c r="C46" i="7"/>
  <c r="E71" i="7"/>
  <c r="E164" i="7"/>
  <c r="F83" i="7"/>
  <c r="G48" i="7"/>
  <c r="C52" i="7"/>
  <c r="E165" i="7"/>
  <c r="C162" i="7"/>
  <c r="H159" i="7"/>
  <c r="D78" i="7"/>
  <c r="C166" i="7"/>
  <c r="E82" i="7"/>
  <c r="G81" i="7"/>
  <c r="G77" i="7"/>
  <c r="C74" i="7"/>
  <c r="F167" i="7"/>
  <c r="F80" i="7"/>
  <c r="G150" i="7"/>
  <c r="H81" i="7"/>
  <c r="E38" i="7"/>
  <c r="C78" i="7"/>
  <c r="H51" i="7"/>
  <c r="F54" i="7"/>
  <c r="G83" i="7"/>
  <c r="H72" i="7"/>
  <c r="J189" i="7"/>
  <c r="J184" i="7"/>
  <c r="J244" i="7"/>
  <c r="J178" i="7"/>
  <c r="J246" i="7"/>
  <c r="J190" i="7"/>
  <c r="C39" i="7"/>
  <c r="E43" i="7"/>
  <c r="D79" i="7"/>
  <c r="D164" i="7"/>
  <c r="E83" i="7"/>
  <c r="E73" i="7"/>
  <c r="D54" i="7"/>
  <c r="H80" i="7"/>
  <c r="C43" i="7"/>
  <c r="C82" i="7"/>
  <c r="C152" i="7"/>
  <c r="G76" i="7"/>
  <c r="G167" i="7"/>
  <c r="H156" i="7"/>
  <c r="G67" i="7"/>
  <c r="H46" i="7"/>
  <c r="D53" i="7"/>
  <c r="F50" i="7"/>
  <c r="G55" i="7"/>
  <c r="F49" i="7"/>
  <c r="G158" i="7"/>
  <c r="E77" i="7"/>
  <c r="I82" i="7"/>
  <c r="D159" i="7"/>
  <c r="F162" i="7"/>
  <c r="H50" i="7"/>
  <c r="D158" i="7"/>
  <c r="Z107" i="7"/>
  <c r="W107" i="7"/>
  <c r="Y107" i="7"/>
  <c r="X107" i="7"/>
  <c r="E45" i="7"/>
  <c r="E39" i="7"/>
  <c r="F48" i="7"/>
  <c r="F81" i="7"/>
  <c r="G159" i="7"/>
  <c r="H55" i="7"/>
  <c r="G50" i="7"/>
  <c r="D49" i="7"/>
  <c r="H167" i="7"/>
  <c r="H162" i="7"/>
  <c r="G152" i="7"/>
  <c r="G49" i="7"/>
  <c r="D68" i="7"/>
  <c r="C67" i="7"/>
  <c r="H40" i="7"/>
  <c r="C53" i="7"/>
  <c r="F155" i="7"/>
  <c r="H68" i="7"/>
  <c r="C51" i="7"/>
  <c r="G155" i="7"/>
  <c r="G164" i="7"/>
  <c r="D161" i="7"/>
  <c r="C77" i="7"/>
  <c r="H166" i="7"/>
  <c r="V135" i="7"/>
  <c r="Y135" i="7"/>
  <c r="Z135" i="7"/>
  <c r="W135" i="7"/>
  <c r="F163" i="7"/>
  <c r="E51" i="7"/>
  <c r="E50" i="7"/>
  <c r="H78" i="7"/>
  <c r="G73" i="7"/>
  <c r="G53" i="7"/>
  <c r="G157" i="7"/>
  <c r="H52" i="7"/>
  <c r="H54" i="7"/>
  <c r="C73" i="7"/>
  <c r="H155" i="7"/>
  <c r="H76" i="7"/>
  <c r="H39" i="7"/>
  <c r="E162" i="7"/>
  <c r="F151" i="7"/>
  <c r="G78" i="7"/>
  <c r="C157" i="7"/>
  <c r="K239" i="7"/>
  <c r="G39" i="7"/>
  <c r="G66" i="7"/>
  <c r="K247" i="7"/>
  <c r="K71" i="7"/>
  <c r="K191" i="7"/>
  <c r="J193" i="7"/>
  <c r="J243" i="7"/>
  <c r="J242" i="7"/>
  <c r="J186" i="7"/>
  <c r="J241" i="7"/>
  <c r="J188" i="7"/>
  <c r="E157" i="7"/>
  <c r="C151" i="7"/>
  <c r="E48" i="7"/>
  <c r="D77" i="7"/>
  <c r="F159" i="7"/>
  <c r="H165" i="7"/>
  <c r="F77" i="7"/>
  <c r="F55" i="7"/>
  <c r="D39" i="7"/>
  <c r="F73" i="7"/>
  <c r="E79" i="7"/>
  <c r="E53" i="7"/>
  <c r="C47" i="7"/>
  <c r="H161" i="7"/>
  <c r="E47" i="7"/>
  <c r="C161" i="7"/>
  <c r="E76" i="7"/>
  <c r="D150" i="7"/>
  <c r="E49" i="7"/>
  <c r="F76" i="7"/>
  <c r="E81" i="7"/>
  <c r="E68" i="7"/>
  <c r="E78" i="7"/>
  <c r="D75" i="7"/>
  <c r="C164" i="7"/>
  <c r="C66" i="7"/>
  <c r="I166" i="7"/>
  <c r="D83" i="7"/>
  <c r="F165" i="7"/>
  <c r="D71" i="7"/>
  <c r="H163" i="7"/>
  <c r="D67" i="7"/>
  <c r="C150" i="7"/>
  <c r="F66" i="7"/>
  <c r="G234" i="7"/>
  <c r="E46" i="7"/>
  <c r="H44" i="7"/>
  <c r="E166" i="7"/>
  <c r="C48" i="7"/>
  <c r="C75" i="7"/>
  <c r="G161" i="7"/>
  <c r="F47" i="7"/>
  <c r="F68" i="7"/>
  <c r="F150" i="7"/>
  <c r="F52" i="7"/>
  <c r="D80" i="7"/>
  <c r="G163" i="7"/>
  <c r="H67" i="7"/>
  <c r="C55" i="7"/>
  <c r="H75" i="7"/>
  <c r="E160" i="7"/>
  <c r="H45" i="7"/>
  <c r="F38" i="7"/>
  <c r="D38" i="7"/>
  <c r="F157" i="7"/>
  <c r="F78" i="7"/>
  <c r="H48" i="7"/>
  <c r="F160" i="7"/>
  <c r="D155" i="7"/>
  <c r="C83" i="7"/>
  <c r="H38" i="7"/>
  <c r="C68" i="7"/>
  <c r="E66" i="7"/>
  <c r="F75" i="7"/>
  <c r="D43" i="7"/>
  <c r="H47" i="7"/>
  <c r="G40" i="7"/>
  <c r="E159" i="7"/>
  <c r="C155" i="7"/>
  <c r="D167" i="7"/>
  <c r="D82" i="7"/>
  <c r="G79" i="7"/>
  <c r="F152" i="7"/>
  <c r="D55" i="7"/>
  <c r="D40" i="7"/>
  <c r="J187" i="7"/>
  <c r="J185" i="7"/>
  <c r="J180" i="7"/>
  <c r="F164" i="7"/>
  <c r="F79" i="7"/>
  <c r="D50" i="7"/>
  <c r="G38" i="7"/>
  <c r="E161" i="7"/>
  <c r="G45" i="7"/>
  <c r="C80" i="7"/>
  <c r="G82" i="7"/>
  <c r="H74" i="7"/>
  <c r="G52" i="7"/>
  <c r="H164" i="7"/>
  <c r="D52" i="7"/>
  <c r="G46" i="7"/>
  <c r="D162" i="7"/>
  <c r="E163" i="7"/>
  <c r="C160" i="7"/>
  <c r="C54" i="7"/>
  <c r="F166" i="7"/>
  <c r="J67" i="7"/>
  <c r="E52" i="7"/>
  <c r="F82" i="7"/>
  <c r="E150" i="7"/>
  <c r="D45" i="7"/>
  <c r="D157" i="7"/>
  <c r="C167" i="7"/>
  <c r="G71" i="7"/>
  <c r="E67" i="7"/>
  <c r="C159" i="7"/>
  <c r="H43" i="7"/>
  <c r="H66" i="7"/>
  <c r="D81" i="7"/>
  <c r="H82" i="7"/>
  <c r="D163" i="7"/>
  <c r="E80" i="7"/>
  <c r="G151" i="7"/>
  <c r="G54" i="7"/>
  <c r="G68" i="7"/>
  <c r="F67" i="7"/>
  <c r="H150" i="7"/>
  <c r="H53" i="7"/>
  <c r="D165" i="7"/>
  <c r="F39" i="7"/>
  <c r="E167" i="7"/>
  <c r="D160" i="7"/>
  <c r="E55" i="7"/>
  <c r="F43" i="7"/>
  <c r="G80" i="7"/>
  <c r="C79" i="7"/>
  <c r="G166" i="7"/>
  <c r="D66" i="7"/>
  <c r="G74" i="7"/>
  <c r="E152" i="7"/>
  <c r="D152" i="7"/>
  <c r="G160" i="7"/>
  <c r="G75" i="7"/>
  <c r="F46" i="7"/>
  <c r="G51" i="7"/>
  <c r="C45" i="7"/>
  <c r="C38" i="7"/>
  <c r="F161" i="7"/>
  <c r="I54" i="7"/>
  <c r="F51" i="7"/>
  <c r="E155" i="7"/>
  <c r="E158" i="7"/>
  <c r="F74" i="7"/>
  <c r="F158" i="7"/>
  <c r="J83" i="7"/>
  <c r="F53" i="7"/>
  <c r="K155" i="7"/>
  <c r="K183" i="7"/>
  <c r="K79" i="7"/>
  <c r="K43" i="7"/>
  <c r="K51" i="7"/>
  <c r="K163" i="7"/>
  <c r="J71" i="7"/>
  <c r="J240" i="7"/>
  <c r="J245" i="7"/>
  <c r="J234" i="7"/>
  <c r="J249" i="7"/>
  <c r="G192" i="7"/>
  <c r="H244" i="7"/>
  <c r="E189" i="7"/>
  <c r="D242" i="7"/>
  <c r="J49" i="7"/>
  <c r="J51" i="7"/>
  <c r="Q51" i="7" s="1"/>
  <c r="R51" i="7" s="1"/>
  <c r="S51" i="7" s="1"/>
  <c r="T51" i="7" s="1"/>
  <c r="U51" i="7" s="1"/>
  <c r="I38" i="7"/>
  <c r="C187" i="7"/>
  <c r="C247" i="7"/>
  <c r="E251" i="7"/>
  <c r="C249" i="7"/>
  <c r="F193" i="7"/>
  <c r="I155" i="7"/>
  <c r="J248" i="7"/>
  <c r="C188" i="7"/>
  <c r="H180" i="7"/>
  <c r="I68" i="7"/>
  <c r="F234" i="7"/>
  <c r="H251" i="7"/>
  <c r="C250" i="7"/>
  <c r="H249" i="7"/>
  <c r="I157" i="7"/>
  <c r="C179" i="7"/>
  <c r="J164" i="7"/>
  <c r="H188" i="7"/>
  <c r="C246" i="7"/>
  <c r="J157" i="7"/>
  <c r="I78" i="7"/>
  <c r="I44" i="7"/>
  <c r="H236" i="7"/>
  <c r="E191" i="7"/>
  <c r="I164" i="7"/>
  <c r="J192" i="7"/>
  <c r="E194" i="7"/>
  <c r="D249" i="7"/>
  <c r="I66" i="7"/>
  <c r="I244" i="7"/>
  <c r="J239" i="7"/>
  <c r="H246" i="7"/>
  <c r="F185" i="7"/>
  <c r="G243" i="7"/>
  <c r="H186" i="7"/>
  <c r="F235" i="7"/>
  <c r="D191" i="7"/>
  <c r="I53" i="7"/>
  <c r="H187" i="7"/>
  <c r="J79" i="7"/>
  <c r="E244" i="7"/>
  <c r="C245" i="7"/>
  <c r="E243" i="7"/>
  <c r="C241" i="7"/>
  <c r="G247" i="7"/>
  <c r="H239" i="7"/>
  <c r="I191" i="7"/>
  <c r="E246" i="7"/>
  <c r="D194" i="7"/>
  <c r="F245" i="7"/>
  <c r="I189" i="7"/>
  <c r="F183" i="7"/>
  <c r="G242" i="7"/>
  <c r="J250" i="7"/>
  <c r="I75" i="7"/>
  <c r="I183" i="7"/>
  <c r="E249" i="7"/>
  <c r="I43" i="7"/>
  <c r="J155" i="7"/>
  <c r="I81" i="7"/>
  <c r="J247" i="7"/>
  <c r="I185" i="7"/>
  <c r="I46" i="7"/>
  <c r="D239" i="7"/>
  <c r="H184" i="7"/>
  <c r="D195" i="7"/>
  <c r="C195" i="7"/>
  <c r="D235" i="7"/>
  <c r="J191" i="7"/>
  <c r="H185" i="7"/>
  <c r="J55" i="7"/>
  <c r="J66" i="7"/>
  <c r="C194" i="7"/>
  <c r="F192" i="7"/>
  <c r="I49" i="7"/>
  <c r="D246" i="7"/>
  <c r="E183" i="7"/>
  <c r="I179" i="7"/>
  <c r="G193" i="7"/>
  <c r="E187" i="7"/>
  <c r="G241" i="7"/>
  <c r="D250" i="7"/>
  <c r="I193" i="7"/>
  <c r="G188" i="7"/>
  <c r="J76" i="7"/>
  <c r="I248" i="7"/>
  <c r="D245" i="7"/>
  <c r="H242" i="7"/>
  <c r="J159" i="7"/>
  <c r="D192" i="7"/>
  <c r="G187" i="7"/>
  <c r="J46" i="7"/>
  <c r="I47" i="7"/>
  <c r="E193" i="7"/>
  <c r="H189" i="7"/>
  <c r="G195" i="7"/>
  <c r="J165" i="7"/>
  <c r="F187" i="7"/>
  <c r="F179" i="7"/>
  <c r="I250" i="7"/>
  <c r="G179" i="7"/>
  <c r="J50" i="7"/>
  <c r="D189" i="7"/>
  <c r="D236" i="7"/>
  <c r="I160" i="7"/>
  <c r="I188" i="7"/>
  <c r="J39" i="7"/>
  <c r="I73" i="7"/>
  <c r="I251" i="7"/>
  <c r="J75" i="7"/>
  <c r="H191" i="7"/>
  <c r="C248" i="7"/>
  <c r="E239" i="7"/>
  <c r="F236" i="7"/>
  <c r="I190" i="7"/>
  <c r="J194" i="7"/>
  <c r="I80" i="7"/>
  <c r="J80" i="7"/>
  <c r="J235" i="7"/>
  <c r="J45" i="7"/>
  <c r="I74" i="7"/>
  <c r="H179" i="7"/>
  <c r="H234" i="7"/>
  <c r="H248" i="7"/>
  <c r="I235" i="7"/>
  <c r="I72" i="7"/>
  <c r="J183" i="7"/>
  <c r="I192" i="7"/>
  <c r="G239" i="7"/>
  <c r="G245" i="7"/>
  <c r="F244" i="7"/>
  <c r="G248" i="7"/>
  <c r="H235" i="7"/>
  <c r="D183" i="7"/>
  <c r="I180" i="7"/>
  <c r="F188" i="7"/>
  <c r="J54" i="7"/>
  <c r="C242" i="7"/>
  <c r="I241" i="7"/>
  <c r="C239" i="7"/>
  <c r="I71" i="7"/>
  <c r="I161" i="7"/>
  <c r="J53" i="7"/>
  <c r="I184" i="7"/>
  <c r="E248" i="7"/>
  <c r="D234" i="7"/>
  <c r="E179" i="7"/>
  <c r="G194" i="7"/>
  <c r="I249" i="7"/>
  <c r="I40" i="7"/>
  <c r="J44" i="7"/>
  <c r="I239" i="7"/>
  <c r="E186" i="7"/>
  <c r="D241" i="7"/>
  <c r="I245" i="7"/>
  <c r="I45" i="7"/>
  <c r="J160" i="7"/>
  <c r="G178" i="7"/>
  <c r="E185" i="7"/>
  <c r="C192" i="7"/>
  <c r="J156" i="7"/>
  <c r="F246" i="7"/>
  <c r="C183" i="7"/>
  <c r="I246" i="7"/>
  <c r="J150" i="7"/>
  <c r="J73" i="7"/>
  <c r="E188" i="7"/>
  <c r="E242" i="7"/>
  <c r="F250" i="7"/>
  <c r="J52" i="7"/>
  <c r="D188" i="7"/>
  <c r="H245" i="7"/>
  <c r="J74" i="7"/>
  <c r="E195" i="7"/>
  <c r="J162" i="7"/>
  <c r="C178" i="7"/>
  <c r="E250" i="7"/>
  <c r="H243" i="7"/>
  <c r="I67" i="7"/>
  <c r="J82" i="7"/>
  <c r="I50" i="7"/>
  <c r="G251" i="7"/>
  <c r="I187" i="7"/>
  <c r="J78" i="7"/>
  <c r="G236" i="7"/>
  <c r="H195" i="7"/>
  <c r="G246" i="7"/>
  <c r="J47" i="7"/>
  <c r="I243" i="7"/>
  <c r="I195" i="7"/>
  <c r="H190" i="7"/>
  <c r="I240" i="7"/>
  <c r="D244" i="7"/>
  <c r="D190" i="7"/>
  <c r="D180" i="7"/>
  <c r="I159" i="7"/>
  <c r="I247" i="7"/>
  <c r="I150" i="7"/>
  <c r="C190" i="7"/>
  <c r="J68" i="7"/>
  <c r="F186" i="7"/>
  <c r="I158" i="7"/>
  <c r="J81" i="7"/>
  <c r="D185" i="7"/>
  <c r="I48" i="7"/>
  <c r="D179" i="7"/>
  <c r="I156" i="7"/>
  <c r="I178" i="7"/>
  <c r="G235" i="7"/>
  <c r="I194" i="7"/>
  <c r="E247" i="7"/>
  <c r="J167" i="7"/>
  <c r="F191" i="7"/>
  <c r="F178" i="7"/>
  <c r="C180" i="7"/>
  <c r="C186" i="7"/>
  <c r="I236" i="7"/>
  <c r="E190" i="7"/>
  <c r="D186" i="7"/>
  <c r="E192" i="7"/>
  <c r="H241" i="7"/>
  <c r="D251" i="7"/>
  <c r="J179" i="7"/>
  <c r="J166" i="7"/>
  <c r="F251" i="7"/>
  <c r="C244" i="7"/>
  <c r="F189" i="7"/>
  <c r="H250" i="7"/>
  <c r="D248" i="7"/>
  <c r="I242" i="7"/>
  <c r="G180" i="7"/>
  <c r="G250" i="7"/>
  <c r="F248" i="7"/>
  <c r="I39" i="7"/>
  <c r="F242" i="7"/>
  <c r="I163" i="7"/>
  <c r="F249" i="7"/>
  <c r="J158" i="7"/>
  <c r="D247" i="7"/>
  <c r="I151" i="7"/>
  <c r="G186" i="7"/>
  <c r="G244" i="7"/>
  <c r="F239" i="7"/>
  <c r="I52" i="7"/>
  <c r="F243" i="7"/>
  <c r="D178" i="7"/>
  <c r="C243" i="7"/>
  <c r="E180" i="7"/>
  <c r="J251" i="7"/>
  <c r="J151" i="7"/>
  <c r="E241" i="7"/>
  <c r="F194" i="7"/>
  <c r="G190" i="7"/>
  <c r="E235" i="7"/>
  <c r="F180" i="7"/>
  <c r="F247" i="7"/>
  <c r="H193" i="7"/>
  <c r="I152" i="7"/>
  <c r="I186" i="7"/>
  <c r="C189" i="7"/>
  <c r="H178" i="7"/>
  <c r="E178" i="7"/>
  <c r="C191" i="7"/>
  <c r="G189" i="7"/>
  <c r="J161" i="7"/>
  <c r="D187" i="7"/>
  <c r="C236" i="7"/>
  <c r="G183" i="7"/>
  <c r="E245" i="7"/>
  <c r="I165" i="7"/>
  <c r="E236" i="7"/>
  <c r="D243" i="7"/>
  <c r="D193" i="7"/>
  <c r="J195" i="7"/>
  <c r="H247" i="7"/>
  <c r="J48" i="7"/>
  <c r="J40" i="7"/>
  <c r="E234" i="7"/>
  <c r="J163" i="7"/>
  <c r="I162" i="7"/>
  <c r="G249" i="7"/>
  <c r="C235" i="7"/>
  <c r="C193" i="7"/>
  <c r="J152" i="7"/>
  <c r="C185" i="7"/>
  <c r="C251" i="7"/>
  <c r="C234" i="7"/>
  <c r="J77" i="7"/>
  <c r="H192" i="7"/>
  <c r="J236" i="7"/>
  <c r="G191" i="7"/>
  <c r="G185" i="7"/>
  <c r="I77" i="7"/>
  <c r="F190" i="7"/>
  <c r="I51" i="7"/>
  <c r="J43" i="7"/>
  <c r="Q43" i="7" s="1"/>
  <c r="R43" i="7" s="1"/>
  <c r="S43" i="7" s="1"/>
  <c r="T43" i="7" s="1"/>
  <c r="U43" i="7" s="1"/>
  <c r="H183" i="7"/>
  <c r="J72" i="7"/>
  <c r="F195" i="7"/>
  <c r="F241" i="7"/>
  <c r="I76" i="7"/>
  <c r="I234" i="7"/>
  <c r="J38" i="7"/>
  <c r="I79" i="7"/>
  <c r="H194" i="7"/>
  <c r="P237" i="7"/>
  <c r="Z237" i="7" s="1"/>
  <c r="H98" i="24" s="1"/>
  <c r="P245" i="7"/>
  <c r="P243" i="7"/>
  <c r="P233" i="7"/>
  <c r="Z233" i="7" s="1"/>
  <c r="H103" i="24" s="1"/>
  <c r="P177" i="7"/>
  <c r="Z177" i="7" s="1"/>
  <c r="G103" i="24" s="1"/>
  <c r="P190" i="7"/>
  <c r="Z190" i="7" s="1"/>
  <c r="G68" i="24" s="1"/>
  <c r="P244" i="7"/>
  <c r="P181" i="7"/>
  <c r="Z181" i="7" s="1"/>
  <c r="G98" i="24" s="1"/>
  <c r="P195" i="7"/>
  <c r="Z195" i="7" s="1"/>
  <c r="G93" i="24" s="1"/>
  <c r="P193" i="7"/>
  <c r="Z193" i="7" s="1"/>
  <c r="G83" i="24" s="1"/>
  <c r="O176" i="7"/>
  <c r="Y176" i="7" s="1"/>
  <c r="G7" i="24" s="1"/>
  <c r="P180" i="7"/>
  <c r="Z180" i="7" s="1"/>
  <c r="G23" i="24" s="1"/>
  <c r="P194" i="7"/>
  <c r="Z194" i="7" s="1"/>
  <c r="G88" i="24" s="1"/>
  <c r="P189" i="7"/>
  <c r="Z189" i="7" s="1"/>
  <c r="G63" i="24" s="1"/>
  <c r="P235" i="7"/>
  <c r="P242" i="7"/>
  <c r="P184" i="7"/>
  <c r="Z184" i="7" s="1"/>
  <c r="G38" i="24" s="1"/>
  <c r="P248" i="7"/>
  <c r="P246" i="7"/>
  <c r="P185" i="7"/>
  <c r="Z185" i="7" s="1"/>
  <c r="G43" i="24" s="1"/>
  <c r="P241" i="7"/>
  <c r="P186" i="7"/>
  <c r="Z186" i="7" s="1"/>
  <c r="G48" i="24" s="1"/>
  <c r="P251" i="7"/>
  <c r="P187" i="7"/>
  <c r="Z187" i="7" s="1"/>
  <c r="G53" i="24" s="1"/>
  <c r="P249" i="7"/>
  <c r="P192" i="7"/>
  <c r="Z192" i="7" s="1"/>
  <c r="G78" i="24" s="1"/>
  <c r="P188" i="7"/>
  <c r="Z188" i="7" s="1"/>
  <c r="G58" i="24" s="1"/>
  <c r="P179" i="7"/>
  <c r="Z179" i="7" s="1"/>
  <c r="G18" i="24" s="1"/>
  <c r="O232" i="7"/>
  <c r="P250" i="7"/>
  <c r="P240" i="7"/>
  <c r="P64" i="7"/>
  <c r="P38" i="7"/>
  <c r="P122" i="7"/>
  <c r="Z122" i="7" s="1"/>
  <c r="P66" i="7"/>
  <c r="P150" i="7"/>
  <c r="Z150" i="7" s="1"/>
  <c r="F13" i="24" s="1"/>
  <c r="P94" i="7"/>
  <c r="Z94" i="7" s="1"/>
  <c r="P36" i="7"/>
  <c r="P92" i="7"/>
  <c r="Z92" i="7" s="1"/>
  <c r="P148" i="7"/>
  <c r="Z148" i="7" s="1"/>
  <c r="F8" i="24" s="1"/>
  <c r="P120" i="7"/>
  <c r="Z120" i="7" s="1"/>
  <c r="T79" i="7" l="1"/>
  <c r="S79" i="7"/>
  <c r="R79" i="7"/>
  <c r="W79" i="7" s="1"/>
  <c r="E70" i="24" s="1"/>
  <c r="Q79" i="7"/>
  <c r="V79" i="7" s="1"/>
  <c r="E69" i="24" s="1"/>
  <c r="U79" i="7"/>
  <c r="Q163" i="7"/>
  <c r="U71" i="7"/>
  <c r="Q71" i="7"/>
  <c r="Q239" i="7" s="1"/>
  <c r="V239" i="7" s="1"/>
  <c r="H29" i="24" s="1"/>
  <c r="T71" i="7"/>
  <c r="S71" i="7"/>
  <c r="R71" i="7"/>
  <c r="W71" i="7" s="1"/>
  <c r="E30" i="24" s="1"/>
  <c r="U191" i="7"/>
  <c r="Z191" i="7" s="1"/>
  <c r="G73" i="24" s="1"/>
  <c r="Q191" i="7"/>
  <c r="T191" i="7"/>
  <c r="Y191" i="7" s="1"/>
  <c r="G72" i="24" s="1"/>
  <c r="S191" i="7"/>
  <c r="X191" i="7" s="1"/>
  <c r="G71" i="24" s="1"/>
  <c r="R191" i="7"/>
  <c r="W191" i="7" s="1"/>
  <c r="G70" i="24" s="1"/>
  <c r="R183" i="7"/>
  <c r="U183" i="7"/>
  <c r="Z183" i="7" s="1"/>
  <c r="G33" i="24" s="1"/>
  <c r="Q183" i="7"/>
  <c r="V183" i="7" s="1"/>
  <c r="G29" i="24" s="1"/>
  <c r="T183" i="7"/>
  <c r="Y183" i="7" s="1"/>
  <c r="G32" i="24" s="1"/>
  <c r="S183" i="7"/>
  <c r="V43" i="7"/>
  <c r="D29" i="24" s="1"/>
  <c r="V191" i="7"/>
  <c r="G69" i="24" s="1"/>
  <c r="X183" i="7"/>
  <c r="G31" i="24" s="1"/>
  <c r="W183" i="7"/>
  <c r="G30" i="24" s="1"/>
  <c r="V51" i="7"/>
  <c r="D69" i="24" s="1"/>
  <c r="Z79" i="7"/>
  <c r="E73" i="24" s="1"/>
  <c r="Y79" i="7"/>
  <c r="E72" i="24" s="1"/>
  <c r="X79" i="7"/>
  <c r="E71" i="24" s="1"/>
  <c r="X219" i="7"/>
  <c r="Y219" i="7"/>
  <c r="V219" i="7"/>
  <c r="W219" i="7"/>
  <c r="Z219" i="7"/>
  <c r="U247" i="7"/>
  <c r="Z247" i="7" s="1"/>
  <c r="H73" i="24" s="1"/>
  <c r="R163" i="7"/>
  <c r="W163" i="7" s="1"/>
  <c r="F70" i="24" s="1"/>
  <c r="U163" i="7"/>
  <c r="Z163" i="7" s="1"/>
  <c r="F73" i="24" s="1"/>
  <c r="V163" i="7"/>
  <c r="F69" i="24" s="1"/>
  <c r="S163" i="7"/>
  <c r="X163" i="7" s="1"/>
  <c r="F71" i="24" s="1"/>
  <c r="T163" i="7"/>
  <c r="Y163" i="7" s="1"/>
  <c r="F72" i="24" s="1"/>
  <c r="S165" i="7"/>
  <c r="R165" i="7"/>
  <c r="U165" i="7"/>
  <c r="Q165" i="7"/>
  <c r="T165" i="7"/>
  <c r="Q155" i="7"/>
  <c r="V155" i="7" s="1"/>
  <c r="F29" i="24" s="1"/>
  <c r="V99" i="7"/>
  <c r="Y99" i="7"/>
  <c r="T155" i="7"/>
  <c r="Y155" i="7" s="1"/>
  <c r="F32" i="24" s="1"/>
  <c r="Z99" i="7"/>
  <c r="U155" i="7"/>
  <c r="Z155" i="7" s="1"/>
  <c r="F33" i="24" s="1"/>
  <c r="W99" i="7"/>
  <c r="R155" i="7"/>
  <c r="W155" i="7" s="1"/>
  <c r="F30" i="24" s="1"/>
  <c r="X99" i="7"/>
  <c r="S155" i="7"/>
  <c r="X155" i="7" s="1"/>
  <c r="F31" i="24" s="1"/>
  <c r="Z71" i="7"/>
  <c r="E33" i="24" s="1"/>
  <c r="Y71" i="7"/>
  <c r="E32" i="24" s="1"/>
  <c r="X71" i="7"/>
  <c r="E31" i="24" s="1"/>
  <c r="W211" i="7"/>
  <c r="X211" i="7"/>
  <c r="S239" i="7"/>
  <c r="X239" i="7" s="1"/>
  <c r="H31" i="24" s="1"/>
  <c r="V211" i="7"/>
  <c r="Y211" i="7"/>
  <c r="T239" i="7"/>
  <c r="Y239" i="7" s="1"/>
  <c r="H32" i="24" s="1"/>
  <c r="Z211" i="7"/>
  <c r="P176" i="7"/>
  <c r="Z176" i="7" s="1"/>
  <c r="G8" i="24" s="1"/>
  <c r="P234" i="7"/>
  <c r="P178" i="7"/>
  <c r="Z178" i="7" s="1"/>
  <c r="G13" i="24" s="1"/>
  <c r="P232" i="7"/>
  <c r="V71" i="7" l="1"/>
  <c r="E29" i="24" s="1"/>
  <c r="Q247" i="7"/>
  <c r="V247" i="7" s="1"/>
  <c r="H69" i="24" s="1"/>
  <c r="R239" i="7"/>
  <c r="W239" i="7" s="1"/>
  <c r="H30" i="24" s="1"/>
  <c r="R247" i="7"/>
  <c r="W247" i="7" s="1"/>
  <c r="H70" i="24" s="1"/>
  <c r="S247" i="7"/>
  <c r="X247" i="7" s="1"/>
  <c r="H71" i="24" s="1"/>
  <c r="U239" i="7"/>
  <c r="Z239" i="7" s="1"/>
  <c r="H33" i="24" s="1"/>
  <c r="T247" i="7"/>
  <c r="Y247" i="7" s="1"/>
  <c r="H72" i="24" s="1"/>
  <c r="W51" i="7"/>
  <c r="D70" i="24" s="1"/>
  <c r="W43" i="7"/>
  <c r="D30" i="24" s="1"/>
  <c r="J30" i="24" l="1"/>
  <c r="X43" i="7"/>
  <c r="D31" i="24" s="1"/>
  <c r="J70" i="24"/>
  <c r="X51" i="7"/>
  <c r="D71" i="24" s="1"/>
  <c r="J71" i="24" l="1"/>
  <c r="Z51" i="7"/>
  <c r="D73" i="24" s="1"/>
  <c r="Y51" i="7"/>
  <c r="D72" i="24" s="1"/>
  <c r="J31" i="24"/>
  <c r="Z43" i="7"/>
  <c r="D33" i="24" s="1"/>
  <c r="Y43" i="7"/>
  <c r="D32" i="24" s="1"/>
  <c r="J32" i="24" l="1"/>
  <c r="J33" i="24"/>
  <c r="J72" i="24"/>
  <c r="J73" i="24"/>
  <c r="K65" i="7" l="1"/>
  <c r="K66" i="7" l="1"/>
  <c r="K75" i="7"/>
  <c r="K67" i="7"/>
  <c r="K37" i="7"/>
  <c r="K102" i="7"/>
  <c r="K122" i="7"/>
  <c r="K121" i="7"/>
  <c r="K125" i="7"/>
  <c r="K69" i="7"/>
  <c r="K93" i="7"/>
  <c r="K149" i="7"/>
  <c r="K120" i="7"/>
  <c r="K94" i="7"/>
  <c r="K205" i="7"/>
  <c r="K233" i="7"/>
  <c r="K128" i="7"/>
  <c r="K206" i="7"/>
  <c r="K130" i="7"/>
  <c r="K153" i="7"/>
  <c r="K97" i="7"/>
  <c r="K209" i="7"/>
  <c r="K100" i="7"/>
  <c r="K212" i="7"/>
  <c r="K216" i="7"/>
  <c r="K96" i="7"/>
  <c r="K208" i="7"/>
  <c r="K109" i="7"/>
  <c r="K124" i="7"/>
  <c r="K133" i="7"/>
  <c r="K136" i="7"/>
  <c r="K104" i="7"/>
  <c r="K129" i="7"/>
  <c r="K215" i="7"/>
  <c r="K95" i="7"/>
  <c r="K207" i="7"/>
  <c r="K131" i="7"/>
  <c r="K132" i="7"/>
  <c r="K111" i="7"/>
  <c r="K103" i="7"/>
  <c r="K218" i="7"/>
  <c r="K123" i="7"/>
  <c r="K221" i="7"/>
  <c r="K101" i="7"/>
  <c r="K213" i="7"/>
  <c r="K105" i="7"/>
  <c r="K106" i="7"/>
  <c r="K223" i="7"/>
  <c r="K217" i="7"/>
  <c r="K137" i="7"/>
  <c r="K222" i="7"/>
  <c r="K139" i="7"/>
  <c r="K134" i="7"/>
  <c r="K110" i="7"/>
  <c r="K138" i="7"/>
  <c r="K108" i="7"/>
  <c r="K220" i="7"/>
  <c r="K204" i="7"/>
  <c r="K92" i="7"/>
  <c r="K214" i="7"/>
  <c r="S220" i="7" l="1"/>
  <c r="Q220" i="7"/>
  <c r="T220" i="7"/>
  <c r="U220" i="7"/>
  <c r="R220" i="7"/>
  <c r="S134" i="7"/>
  <c r="T134" i="7"/>
  <c r="R134" i="7"/>
  <c r="U134" i="7"/>
  <c r="Q134" i="7"/>
  <c r="T217" i="7"/>
  <c r="U217" i="7"/>
  <c r="Q217" i="7"/>
  <c r="R217" i="7"/>
  <c r="S217" i="7"/>
  <c r="U213" i="7"/>
  <c r="Q213" i="7"/>
  <c r="T213" i="7"/>
  <c r="R213" i="7"/>
  <c r="S213" i="7"/>
  <c r="Q218" i="7"/>
  <c r="T218" i="7"/>
  <c r="S218" i="7"/>
  <c r="U218" i="7"/>
  <c r="R218" i="7"/>
  <c r="T131" i="7"/>
  <c r="R131" i="7"/>
  <c r="S131" i="7"/>
  <c r="U131" i="7"/>
  <c r="Q131" i="7"/>
  <c r="T129" i="7"/>
  <c r="Q129" i="7"/>
  <c r="S129" i="7"/>
  <c r="U129" i="7"/>
  <c r="R129" i="7"/>
  <c r="T124" i="7"/>
  <c r="S124" i="7"/>
  <c r="Q124" i="7"/>
  <c r="R124" i="7"/>
  <c r="U124" i="7"/>
  <c r="S216" i="7"/>
  <c r="T216" i="7"/>
  <c r="Q216" i="7"/>
  <c r="R216" i="7"/>
  <c r="U216" i="7"/>
  <c r="Q120" i="7"/>
  <c r="R120" i="7"/>
  <c r="T120" i="7"/>
  <c r="S120" i="7"/>
  <c r="U120" i="7"/>
  <c r="U139" i="7"/>
  <c r="S139" i="7"/>
  <c r="T139" i="7"/>
  <c r="R139" i="7"/>
  <c r="Q139" i="7"/>
  <c r="U223" i="7"/>
  <c r="R223" i="7"/>
  <c r="Q223" i="7"/>
  <c r="S223" i="7"/>
  <c r="T223" i="7"/>
  <c r="R101" i="7"/>
  <c r="S101" i="7"/>
  <c r="U101" i="7"/>
  <c r="Q101" i="7"/>
  <c r="Q157" i="7" s="1"/>
  <c r="T101" i="7"/>
  <c r="U103" i="7"/>
  <c r="R103" i="7"/>
  <c r="T103" i="7"/>
  <c r="Q103" i="7"/>
  <c r="S103" i="7"/>
  <c r="T207" i="7"/>
  <c r="R207" i="7"/>
  <c r="S207" i="7"/>
  <c r="U207" i="7"/>
  <c r="Q207" i="7"/>
  <c r="R104" i="7"/>
  <c r="Q104" i="7"/>
  <c r="U104" i="7"/>
  <c r="S104" i="7"/>
  <c r="T104" i="7"/>
  <c r="Q109" i="7"/>
  <c r="S109" i="7"/>
  <c r="T109" i="7"/>
  <c r="R109" i="7"/>
  <c r="U109" i="7"/>
  <c r="S108" i="7"/>
  <c r="R108" i="7"/>
  <c r="U108" i="7"/>
  <c r="T108" i="7"/>
  <c r="Q108" i="7"/>
  <c r="Q92" i="7"/>
  <c r="U92" i="7"/>
  <c r="U148" i="7" s="1"/>
  <c r="T92" i="7"/>
  <c r="R92" i="7"/>
  <c r="S92" i="7"/>
  <c r="U222" i="7"/>
  <c r="Q222" i="7"/>
  <c r="T222" i="7"/>
  <c r="R222" i="7"/>
  <c r="S222" i="7"/>
  <c r="U106" i="7"/>
  <c r="R106" i="7"/>
  <c r="Q106" i="7"/>
  <c r="T106" i="7"/>
  <c r="S106" i="7"/>
  <c r="R221" i="7"/>
  <c r="Q221" i="7"/>
  <c r="S221" i="7"/>
  <c r="T221" i="7"/>
  <c r="U221" i="7"/>
  <c r="T111" i="7"/>
  <c r="S111" i="7"/>
  <c r="U111" i="7"/>
  <c r="R111" i="7"/>
  <c r="Q111" i="7"/>
  <c r="Q95" i="7"/>
  <c r="T95" i="7"/>
  <c r="R95" i="7"/>
  <c r="S95" i="7"/>
  <c r="U95" i="7"/>
  <c r="U136" i="7"/>
  <c r="Q136" i="7"/>
  <c r="T136" i="7"/>
  <c r="R136" i="7"/>
  <c r="S136" i="7"/>
  <c r="T208" i="7"/>
  <c r="S208" i="7"/>
  <c r="U208" i="7"/>
  <c r="R208" i="7"/>
  <c r="Q208" i="7"/>
  <c r="R130" i="7"/>
  <c r="Q130" i="7"/>
  <c r="U130" i="7"/>
  <c r="S130" i="7"/>
  <c r="T130" i="7"/>
  <c r="T122" i="7"/>
  <c r="S122" i="7"/>
  <c r="U122" i="7"/>
  <c r="R122" i="7"/>
  <c r="Q122" i="7"/>
  <c r="S214" i="7"/>
  <c r="U214" i="7"/>
  <c r="R214" i="7"/>
  <c r="Q214" i="7"/>
  <c r="T214" i="7"/>
  <c r="S138" i="7"/>
  <c r="R138" i="7"/>
  <c r="Q138" i="7"/>
  <c r="T138" i="7"/>
  <c r="U138" i="7"/>
  <c r="R204" i="7"/>
  <c r="T204" i="7"/>
  <c r="U204" i="7"/>
  <c r="S204" i="7"/>
  <c r="Q204" i="7"/>
  <c r="T110" i="7"/>
  <c r="T166" i="7" s="1"/>
  <c r="R110" i="7"/>
  <c r="S110" i="7"/>
  <c r="U110" i="7"/>
  <c r="Q110" i="7"/>
  <c r="Q166" i="7" s="1"/>
  <c r="U137" i="7"/>
  <c r="R137" i="7"/>
  <c r="Q137" i="7"/>
  <c r="T137" i="7"/>
  <c r="S137" i="7"/>
  <c r="R105" i="7"/>
  <c r="S105" i="7"/>
  <c r="U105" i="7"/>
  <c r="Q105" i="7"/>
  <c r="T105" i="7"/>
  <c r="T123" i="7"/>
  <c r="U123" i="7"/>
  <c r="S123" i="7"/>
  <c r="R123" i="7"/>
  <c r="Q123" i="7"/>
  <c r="Q132" i="7"/>
  <c r="T132" i="7"/>
  <c r="S132" i="7"/>
  <c r="U132" i="7"/>
  <c r="R132" i="7"/>
  <c r="R215" i="7"/>
  <c r="U215" i="7"/>
  <c r="T215" i="7"/>
  <c r="Q215" i="7"/>
  <c r="S215" i="7"/>
  <c r="U133" i="7"/>
  <c r="T133" i="7"/>
  <c r="Q133" i="7"/>
  <c r="S133" i="7"/>
  <c r="R133" i="7"/>
  <c r="U96" i="7"/>
  <c r="R96" i="7"/>
  <c r="Q96" i="7"/>
  <c r="T96" i="7"/>
  <c r="S96" i="7"/>
  <c r="Q206" i="7"/>
  <c r="U206" i="7"/>
  <c r="S206" i="7"/>
  <c r="T206" i="7"/>
  <c r="R206" i="7"/>
  <c r="S94" i="7"/>
  <c r="T94" i="7"/>
  <c r="R94" i="7"/>
  <c r="Q94" i="7"/>
  <c r="U94" i="7"/>
  <c r="T102" i="7"/>
  <c r="S102" i="7"/>
  <c r="U102" i="7"/>
  <c r="R102" i="7"/>
  <c r="Q102" i="7"/>
  <c r="R67" i="7"/>
  <c r="S67" i="7"/>
  <c r="X67" i="7" s="1"/>
  <c r="E16" i="24" s="1"/>
  <c r="U67" i="7"/>
  <c r="Q67" i="7"/>
  <c r="V67" i="7" s="1"/>
  <c r="E14" i="24" s="1"/>
  <c r="T67" i="7"/>
  <c r="Y67" i="7" s="1"/>
  <c r="E17" i="24" s="1"/>
  <c r="S75" i="7"/>
  <c r="X75" i="7" s="1"/>
  <c r="E51" i="24" s="1"/>
  <c r="T75" i="7"/>
  <c r="R75" i="7"/>
  <c r="U75" i="7"/>
  <c r="Z75" i="7" s="1"/>
  <c r="E53" i="24" s="1"/>
  <c r="Q75" i="7"/>
  <c r="V75" i="7" s="1"/>
  <c r="E49" i="24" s="1"/>
  <c r="R66" i="7"/>
  <c r="U66" i="7"/>
  <c r="Q66" i="7"/>
  <c r="V66" i="7" s="1"/>
  <c r="E9" i="24" s="1"/>
  <c r="S66" i="7"/>
  <c r="X66" i="7" s="1"/>
  <c r="E11" i="24" s="1"/>
  <c r="T66" i="7"/>
  <c r="R166" i="7"/>
  <c r="S166" i="7"/>
  <c r="U166" i="7"/>
  <c r="Y75" i="7"/>
  <c r="E52" i="24" s="1"/>
  <c r="W75" i="7"/>
  <c r="E50" i="24" s="1"/>
  <c r="S157" i="7"/>
  <c r="T157" i="7"/>
  <c r="U157" i="7"/>
  <c r="R157" i="7"/>
  <c r="R148" i="7"/>
  <c r="S148" i="7"/>
  <c r="Q148" i="7"/>
  <c r="W67" i="7"/>
  <c r="E15" i="24" s="1"/>
  <c r="Z67" i="7"/>
  <c r="E18" i="24" s="1"/>
  <c r="Z66" i="7"/>
  <c r="E13" i="24" s="1"/>
  <c r="W66" i="7"/>
  <c r="E10" i="24" s="1"/>
  <c r="Y66" i="7"/>
  <c r="E12" i="24" s="1"/>
  <c r="K242" i="7"/>
  <c r="K148" i="7"/>
  <c r="K232" i="7"/>
  <c r="K54" i="7"/>
  <c r="K248" i="7"/>
  <c r="K164" i="7"/>
  <c r="K166" i="7"/>
  <c r="K50" i="7"/>
  <c r="K55" i="7"/>
  <c r="K250" i="7"/>
  <c r="K245" i="7"/>
  <c r="K53" i="7"/>
  <c r="K251" i="7"/>
  <c r="K162" i="7"/>
  <c r="K161" i="7"/>
  <c r="K241" i="7"/>
  <c r="K157" i="7"/>
  <c r="K249" i="7"/>
  <c r="K47" i="7"/>
  <c r="K246" i="7"/>
  <c r="K159" i="7"/>
  <c r="K167" i="7"/>
  <c r="K235" i="7"/>
  <c r="K151" i="7"/>
  <c r="K48" i="7"/>
  <c r="K243" i="7"/>
  <c r="K160" i="7"/>
  <c r="K52" i="7"/>
  <c r="K165" i="7"/>
  <c r="K49" i="7"/>
  <c r="K236" i="7"/>
  <c r="K152" i="7"/>
  <c r="K40" i="7"/>
  <c r="K244" i="7"/>
  <c r="K240" i="7"/>
  <c r="K156" i="7"/>
  <c r="K234" i="7"/>
  <c r="K38" i="7"/>
  <c r="K150" i="7"/>
  <c r="K158" i="7"/>
  <c r="K39" i="7"/>
  <c r="K76" i="7"/>
  <c r="K83" i="7"/>
  <c r="K46" i="7"/>
  <c r="K81" i="7"/>
  <c r="K74" i="7"/>
  <c r="K78" i="7"/>
  <c r="K77" i="7"/>
  <c r="K64" i="7"/>
  <c r="K80" i="7"/>
  <c r="K73" i="7"/>
  <c r="K44" i="7"/>
  <c r="K45" i="7"/>
  <c r="K36" i="7"/>
  <c r="Q36" i="7" s="1"/>
  <c r="K68" i="7"/>
  <c r="K82" i="7"/>
  <c r="K72" i="7"/>
  <c r="K237" i="7"/>
  <c r="K181" i="7"/>
  <c r="K177" i="7"/>
  <c r="K41" i="7"/>
  <c r="T148" i="7" l="1"/>
  <c r="R158" i="7"/>
  <c r="U158" i="7"/>
  <c r="T158" i="7"/>
  <c r="S158" i="7"/>
  <c r="Q158" i="7"/>
  <c r="S151" i="7"/>
  <c r="R151" i="7"/>
  <c r="Q151" i="7"/>
  <c r="T151" i="7"/>
  <c r="U151" i="7"/>
  <c r="T161" i="7"/>
  <c r="R161" i="7"/>
  <c r="S161" i="7"/>
  <c r="U161" i="7"/>
  <c r="Q161" i="7"/>
  <c r="U167" i="7"/>
  <c r="T167" i="7"/>
  <c r="S167" i="7"/>
  <c r="Q167" i="7"/>
  <c r="R167" i="7"/>
  <c r="T164" i="7"/>
  <c r="U164" i="7"/>
  <c r="S164" i="7"/>
  <c r="R164" i="7"/>
  <c r="Q164" i="7"/>
  <c r="T82" i="7"/>
  <c r="Q82" i="7"/>
  <c r="V82" i="7" s="1"/>
  <c r="E84" i="24" s="1"/>
  <c r="S82" i="7"/>
  <c r="R82" i="7"/>
  <c r="U82" i="7"/>
  <c r="Q44" i="7"/>
  <c r="R44" i="7" s="1"/>
  <c r="S44" i="7" s="1"/>
  <c r="T44" i="7" s="1"/>
  <c r="U44" i="7" s="1"/>
  <c r="T77" i="7"/>
  <c r="S77" i="7"/>
  <c r="U77" i="7"/>
  <c r="R77" i="7"/>
  <c r="W77" i="7" s="1"/>
  <c r="E60" i="24" s="1"/>
  <c r="Q77" i="7"/>
  <c r="Q46" i="7"/>
  <c r="R46" i="7" s="1"/>
  <c r="S46" i="7" s="1"/>
  <c r="T46" i="7" s="1"/>
  <c r="U46" i="7" s="1"/>
  <c r="Q52" i="7"/>
  <c r="R52" i="7" s="1"/>
  <c r="S52" i="7" s="1"/>
  <c r="T52" i="7" s="1"/>
  <c r="U52" i="7" s="1"/>
  <c r="Q53" i="7"/>
  <c r="R53" i="7" s="1"/>
  <c r="S53" i="7" s="1"/>
  <c r="T53" i="7" s="1"/>
  <c r="U53" i="7" s="1"/>
  <c r="Q50" i="7"/>
  <c r="R50" i="7" s="1"/>
  <c r="S50" i="7" s="1"/>
  <c r="T50" i="7" s="1"/>
  <c r="U50" i="7" s="1"/>
  <c r="Q54" i="7"/>
  <c r="R54" i="7" s="1"/>
  <c r="S54" i="7" s="1"/>
  <c r="T54" i="7" s="1"/>
  <c r="U54" i="7" s="1"/>
  <c r="T68" i="7"/>
  <c r="S68" i="7"/>
  <c r="U68" i="7"/>
  <c r="R68" i="7"/>
  <c r="Q68" i="7"/>
  <c r="S73" i="7"/>
  <c r="U73" i="7"/>
  <c r="R73" i="7"/>
  <c r="Q73" i="7"/>
  <c r="T73" i="7"/>
  <c r="S78" i="7"/>
  <c r="R78" i="7"/>
  <c r="U78" i="7"/>
  <c r="T78" i="7"/>
  <c r="Q78" i="7"/>
  <c r="R83" i="7"/>
  <c r="U83" i="7"/>
  <c r="Q83" i="7"/>
  <c r="S83" i="7"/>
  <c r="T83" i="7"/>
  <c r="Q47" i="7"/>
  <c r="R47" i="7" s="1"/>
  <c r="S47" i="7" s="1"/>
  <c r="T47" i="7" s="1"/>
  <c r="U47" i="7" s="1"/>
  <c r="V36" i="7"/>
  <c r="D4" i="24" s="1"/>
  <c r="R36" i="7"/>
  <c r="R80" i="7"/>
  <c r="W80" i="7" s="1"/>
  <c r="E75" i="24" s="1"/>
  <c r="S80" i="7"/>
  <c r="U80" i="7"/>
  <c r="Z80" i="7" s="1"/>
  <c r="E78" i="24" s="1"/>
  <c r="Q80" i="7"/>
  <c r="T80" i="7"/>
  <c r="Y80" i="7" s="1"/>
  <c r="E77" i="24" s="1"/>
  <c r="U74" i="7"/>
  <c r="T74" i="7"/>
  <c r="Q74" i="7"/>
  <c r="S74" i="7"/>
  <c r="R74" i="7"/>
  <c r="W74" i="7" s="1"/>
  <c r="E45" i="24" s="1"/>
  <c r="Q76" i="7"/>
  <c r="T76" i="7"/>
  <c r="R76" i="7"/>
  <c r="W76" i="7" s="1"/>
  <c r="E55" i="24" s="1"/>
  <c r="S76" i="7"/>
  <c r="X76" i="7" s="1"/>
  <c r="E56" i="24" s="1"/>
  <c r="U76" i="7"/>
  <c r="Z76" i="7" s="1"/>
  <c r="E58" i="24" s="1"/>
  <c r="Q38" i="7"/>
  <c r="R38" i="7" s="1"/>
  <c r="S38" i="7" s="1"/>
  <c r="T38" i="7" s="1"/>
  <c r="U38" i="7" s="1"/>
  <c r="Q49" i="7"/>
  <c r="R49" i="7" s="1"/>
  <c r="S49" i="7" s="1"/>
  <c r="T49" i="7" s="1"/>
  <c r="U49" i="7" s="1"/>
  <c r="Q45" i="7"/>
  <c r="R45" i="7" s="1"/>
  <c r="S45" i="7" s="1"/>
  <c r="T45" i="7" s="1"/>
  <c r="U45" i="7" s="1"/>
  <c r="T64" i="7"/>
  <c r="U64" i="7"/>
  <c r="Q64" i="7"/>
  <c r="S64" i="7"/>
  <c r="R64" i="7"/>
  <c r="S81" i="7"/>
  <c r="U81" i="7"/>
  <c r="R81" i="7"/>
  <c r="Q81" i="7"/>
  <c r="T81" i="7"/>
  <c r="Q39" i="7"/>
  <c r="R39" i="7" s="1"/>
  <c r="S39" i="7" s="1"/>
  <c r="T39" i="7" s="1"/>
  <c r="U39" i="7" s="1"/>
  <c r="Q40" i="7"/>
  <c r="R40" i="7" s="1"/>
  <c r="S40" i="7" s="1"/>
  <c r="T40" i="7" s="1"/>
  <c r="U40" i="7" s="1"/>
  <c r="Q48" i="7"/>
  <c r="R48" i="7" s="1"/>
  <c r="S48" i="7" s="1"/>
  <c r="T48" i="7" s="1"/>
  <c r="U48" i="7" s="1"/>
  <c r="Q55" i="7"/>
  <c r="R55" i="7" s="1"/>
  <c r="S55" i="7" s="1"/>
  <c r="T55" i="7" s="1"/>
  <c r="U55" i="7" s="1"/>
  <c r="W82" i="7"/>
  <c r="E85" i="24" s="1"/>
  <c r="Y82" i="7"/>
  <c r="E87" i="24" s="1"/>
  <c r="Z82" i="7"/>
  <c r="E88" i="24" s="1"/>
  <c r="X82" i="7"/>
  <c r="E86" i="24" s="1"/>
  <c r="X80" i="7"/>
  <c r="E76" i="24" s="1"/>
  <c r="V80" i="7"/>
  <c r="E74" i="24" s="1"/>
  <c r="X77" i="7"/>
  <c r="E61" i="24" s="1"/>
  <c r="Y77" i="7"/>
  <c r="E62" i="24" s="1"/>
  <c r="V77" i="7"/>
  <c r="E59" i="24" s="1"/>
  <c r="Z77" i="7"/>
  <c r="E63" i="24" s="1"/>
  <c r="Y74" i="7"/>
  <c r="E47" i="24" s="1"/>
  <c r="Z74" i="7"/>
  <c r="E48" i="24" s="1"/>
  <c r="X74" i="7"/>
  <c r="E46" i="24" s="1"/>
  <c r="V74" i="7"/>
  <c r="E44" i="24" s="1"/>
  <c r="V76" i="7"/>
  <c r="E54" i="24" s="1"/>
  <c r="Y76" i="7"/>
  <c r="E57" i="24" s="1"/>
  <c r="S244" i="7"/>
  <c r="X244" i="7" s="1"/>
  <c r="H56" i="24" s="1"/>
  <c r="X216" i="7"/>
  <c r="Z218" i="7"/>
  <c r="Y218" i="7"/>
  <c r="R242" i="7"/>
  <c r="W242" i="7" s="1"/>
  <c r="H45" i="24" s="1"/>
  <c r="W214" i="7"/>
  <c r="Q234" i="7"/>
  <c r="V234" i="7" s="1"/>
  <c r="H9" i="24" s="1"/>
  <c r="V206" i="7"/>
  <c r="Y215" i="7"/>
  <c r="T243" i="7"/>
  <c r="Y243" i="7" s="1"/>
  <c r="H52" i="24" s="1"/>
  <c r="V213" i="7"/>
  <c r="V223" i="7"/>
  <c r="Y204" i="7"/>
  <c r="W207" i="7"/>
  <c r="R235" i="7"/>
  <c r="W235" i="7" s="1"/>
  <c r="H15" i="24" s="1"/>
  <c r="S159" i="7"/>
  <c r="T162" i="7"/>
  <c r="V217" i="7"/>
  <c r="Q245" i="7"/>
  <c r="V245" i="7" s="1"/>
  <c r="H59" i="24" s="1"/>
  <c r="X220" i="7"/>
  <c r="S248" i="7"/>
  <c r="X248" i="7" s="1"/>
  <c r="H76" i="24" s="1"/>
  <c r="U150" i="7"/>
  <c r="T152" i="7"/>
  <c r="Y208" i="7"/>
  <c r="S160" i="7"/>
  <c r="Y221" i="7"/>
  <c r="X222" i="7"/>
  <c r="S250" i="7"/>
  <c r="X250" i="7" s="1"/>
  <c r="H86" i="24" s="1"/>
  <c r="W216" i="7"/>
  <c r="R244" i="7"/>
  <c r="W244" i="7" s="1"/>
  <c r="H55" i="24" s="1"/>
  <c r="V216" i="7"/>
  <c r="Q244" i="7"/>
  <c r="V244" i="7" s="1"/>
  <c r="H54" i="24" s="1"/>
  <c r="W218" i="7"/>
  <c r="Q242" i="7"/>
  <c r="V242" i="7" s="1"/>
  <c r="H44" i="24" s="1"/>
  <c r="V214" i="7"/>
  <c r="S234" i="7"/>
  <c r="X234" i="7" s="1"/>
  <c r="H11" i="24" s="1"/>
  <c r="X206" i="7"/>
  <c r="W206" i="7"/>
  <c r="R234" i="7"/>
  <c r="W234" i="7" s="1"/>
  <c r="H10" i="24" s="1"/>
  <c r="X215" i="7"/>
  <c r="S243" i="7"/>
  <c r="X243" i="7" s="1"/>
  <c r="H51" i="24" s="1"/>
  <c r="X213" i="7"/>
  <c r="Y223" i="7"/>
  <c r="X204" i="7"/>
  <c r="Z204" i="7"/>
  <c r="V207" i="7"/>
  <c r="Q235" i="7"/>
  <c r="V235" i="7" s="1"/>
  <c r="H14" i="24" s="1"/>
  <c r="T159" i="7"/>
  <c r="Q159" i="7"/>
  <c r="R162" i="7"/>
  <c r="Y217" i="7"/>
  <c r="T245" i="7"/>
  <c r="Y245" i="7" s="1"/>
  <c r="H62" i="24" s="1"/>
  <c r="V220" i="7"/>
  <c r="Q248" i="7"/>
  <c r="V248" i="7" s="1"/>
  <c r="H74" i="24" s="1"/>
  <c r="T150" i="7"/>
  <c r="Q150" i="7"/>
  <c r="R152" i="7"/>
  <c r="X208" i="7"/>
  <c r="U160" i="7"/>
  <c r="Q160" i="7"/>
  <c r="W221" i="7"/>
  <c r="V222" i="7"/>
  <c r="Q250" i="7"/>
  <c r="V250" i="7" s="1"/>
  <c r="H84" i="24" s="1"/>
  <c r="V68" i="7"/>
  <c r="E19" i="24" s="1"/>
  <c r="Z68" i="7"/>
  <c r="E23" i="24" s="1"/>
  <c r="Y68" i="7"/>
  <c r="E22" i="24" s="1"/>
  <c r="X68" i="7"/>
  <c r="E21" i="24" s="1"/>
  <c r="W68" i="7"/>
  <c r="E20" i="24" s="1"/>
  <c r="W73" i="7"/>
  <c r="E40" i="24" s="1"/>
  <c r="V73" i="7"/>
  <c r="E39" i="24" s="1"/>
  <c r="X73" i="7"/>
  <c r="E41" i="24" s="1"/>
  <c r="Z73" i="7"/>
  <c r="E43" i="24" s="1"/>
  <c r="Y73" i="7"/>
  <c r="E42" i="24" s="1"/>
  <c r="X64" i="7"/>
  <c r="E6" i="24" s="1"/>
  <c r="V64" i="7"/>
  <c r="E4" i="24" s="1"/>
  <c r="W64" i="7"/>
  <c r="E5" i="24" s="1"/>
  <c r="Y64" i="7"/>
  <c r="E7" i="24" s="1"/>
  <c r="Z64" i="7"/>
  <c r="E8" i="24" s="1"/>
  <c r="V78" i="7"/>
  <c r="E64" i="24" s="1"/>
  <c r="Y78" i="7"/>
  <c r="E67" i="24" s="1"/>
  <c r="W78" i="7"/>
  <c r="E65" i="24" s="1"/>
  <c r="X78" i="7"/>
  <c r="E66" i="24" s="1"/>
  <c r="Z78" i="7"/>
  <c r="E68" i="24" s="1"/>
  <c r="X81" i="7"/>
  <c r="E81" i="24" s="1"/>
  <c r="V81" i="7"/>
  <c r="E79" i="24" s="1"/>
  <c r="W81" i="7"/>
  <c r="E80" i="24" s="1"/>
  <c r="Y81" i="7"/>
  <c r="E82" i="24" s="1"/>
  <c r="Z81" i="7"/>
  <c r="E83" i="24" s="1"/>
  <c r="X83" i="7"/>
  <c r="E91" i="24" s="1"/>
  <c r="Y83" i="7"/>
  <c r="E92" i="24" s="1"/>
  <c r="W83" i="7"/>
  <c r="E90" i="24" s="1"/>
  <c r="Z83" i="7"/>
  <c r="E93" i="24" s="1"/>
  <c r="V83" i="7"/>
  <c r="E89" i="24" s="1"/>
  <c r="T244" i="7"/>
  <c r="Y244" i="7" s="1"/>
  <c r="H57" i="24" s="1"/>
  <c r="Y216" i="7"/>
  <c r="Q246" i="7"/>
  <c r="V246" i="7" s="1"/>
  <c r="H64" i="24" s="1"/>
  <c r="V218" i="7"/>
  <c r="Z214" i="7"/>
  <c r="U242" i="7"/>
  <c r="Z242" i="7" s="1"/>
  <c r="H48" i="24" s="1"/>
  <c r="U234" i="7"/>
  <c r="Z234" i="7" s="1"/>
  <c r="H13" i="24" s="1"/>
  <c r="Z206" i="7"/>
  <c r="W215" i="7"/>
  <c r="R243" i="7"/>
  <c r="W243" i="7" s="1"/>
  <c r="H50" i="24" s="1"/>
  <c r="Z213" i="7"/>
  <c r="U241" i="7"/>
  <c r="Z241" i="7" s="1"/>
  <c r="H43" i="24" s="1"/>
  <c r="R241" i="7"/>
  <c r="W241" i="7" s="1"/>
  <c r="H40" i="24" s="1"/>
  <c r="W213" i="7"/>
  <c r="U251" i="7"/>
  <c r="Z251" i="7" s="1"/>
  <c r="H93" i="24" s="1"/>
  <c r="Z223" i="7"/>
  <c r="W204" i="7"/>
  <c r="R232" i="7"/>
  <c r="W232" i="7" s="1"/>
  <c r="H5" i="24" s="1"/>
  <c r="X207" i="7"/>
  <c r="S235" i="7"/>
  <c r="X235" i="7" s="1"/>
  <c r="H16" i="24" s="1"/>
  <c r="U159" i="7"/>
  <c r="Q162" i="7"/>
  <c r="U162" i="7"/>
  <c r="W217" i="7"/>
  <c r="R245" i="7"/>
  <c r="W245" i="7" s="1"/>
  <c r="H60" i="24" s="1"/>
  <c r="Y220" i="7"/>
  <c r="T248" i="7"/>
  <c r="Y248" i="7" s="1"/>
  <c r="H77" i="24" s="1"/>
  <c r="W220" i="7"/>
  <c r="R248" i="7"/>
  <c r="W248" i="7" s="1"/>
  <c r="H75" i="24" s="1"/>
  <c r="S150" i="7"/>
  <c r="S152" i="7"/>
  <c r="Q152" i="7"/>
  <c r="Z208" i="7"/>
  <c r="U236" i="7"/>
  <c r="Z236" i="7" s="1"/>
  <c r="H23" i="24" s="1"/>
  <c r="R160" i="7"/>
  <c r="S249" i="7"/>
  <c r="X249" i="7" s="1"/>
  <c r="H81" i="24" s="1"/>
  <c r="X221" i="7"/>
  <c r="Y222" i="7"/>
  <c r="T250" i="7"/>
  <c r="Y250" i="7" s="1"/>
  <c r="H87" i="24" s="1"/>
  <c r="W222" i="7"/>
  <c r="R250" i="7"/>
  <c r="W250" i="7" s="1"/>
  <c r="H85" i="24" s="1"/>
  <c r="Z216" i="7"/>
  <c r="U244" i="7"/>
  <c r="Z244" i="7" s="1"/>
  <c r="H58" i="24" s="1"/>
  <c r="S246" i="7"/>
  <c r="X246" i="7" s="1"/>
  <c r="H66" i="24" s="1"/>
  <c r="X218" i="7"/>
  <c r="S242" i="7"/>
  <c r="X242" i="7" s="1"/>
  <c r="H46" i="24" s="1"/>
  <c r="X214" i="7"/>
  <c r="T242" i="7"/>
  <c r="Y242" i="7" s="1"/>
  <c r="H47" i="24" s="1"/>
  <c r="Y214" i="7"/>
  <c r="T234" i="7"/>
  <c r="Y234" i="7" s="1"/>
  <c r="H12" i="24" s="1"/>
  <c r="Y206" i="7"/>
  <c r="Z215" i="7"/>
  <c r="U243" i="7"/>
  <c r="Z243" i="7" s="1"/>
  <c r="H53" i="24" s="1"/>
  <c r="Q243" i="7"/>
  <c r="V243" i="7" s="1"/>
  <c r="H49" i="24" s="1"/>
  <c r="V215" i="7"/>
  <c r="T241" i="7"/>
  <c r="Y241" i="7" s="1"/>
  <c r="H42" i="24" s="1"/>
  <c r="Y213" i="7"/>
  <c r="S251" i="7"/>
  <c r="X251" i="7" s="1"/>
  <c r="H91" i="24" s="1"/>
  <c r="X223" i="7"/>
  <c r="R251" i="7"/>
  <c r="W251" i="7" s="1"/>
  <c r="H90" i="24" s="1"/>
  <c r="W223" i="7"/>
  <c r="V204" i="7"/>
  <c r="Q232" i="7"/>
  <c r="V232" i="7" s="1"/>
  <c r="H4" i="24" s="1"/>
  <c r="Z207" i="7"/>
  <c r="U235" i="7"/>
  <c r="Z235" i="7" s="1"/>
  <c r="H18" i="24" s="1"/>
  <c r="T235" i="7"/>
  <c r="Y235" i="7" s="1"/>
  <c r="H17" i="24" s="1"/>
  <c r="Y207" i="7"/>
  <c r="R159" i="7"/>
  <c r="S162" i="7"/>
  <c r="X217" i="7"/>
  <c r="S245" i="7"/>
  <c r="X245" i="7" s="1"/>
  <c r="H61" i="24" s="1"/>
  <c r="Z217" i="7"/>
  <c r="U245" i="7"/>
  <c r="Z245" i="7" s="1"/>
  <c r="H63" i="24" s="1"/>
  <c r="U248" i="7"/>
  <c r="Z248" i="7" s="1"/>
  <c r="H78" i="24" s="1"/>
  <c r="Z220" i="7"/>
  <c r="R150" i="7"/>
  <c r="U152" i="7"/>
  <c r="W208" i="7"/>
  <c r="R236" i="7"/>
  <c r="W236" i="7" s="1"/>
  <c r="H20" i="24" s="1"/>
  <c r="V208" i="7"/>
  <c r="Q236" i="7"/>
  <c r="V236" i="7" s="1"/>
  <c r="H19" i="24" s="1"/>
  <c r="T160" i="7"/>
  <c r="Q249" i="7"/>
  <c r="V249" i="7" s="1"/>
  <c r="H79" i="24" s="1"/>
  <c r="V221" i="7"/>
  <c r="U249" i="7"/>
  <c r="Z249" i="7" s="1"/>
  <c r="H83" i="24" s="1"/>
  <c r="Z221" i="7"/>
  <c r="Z222" i="7"/>
  <c r="U250" i="7"/>
  <c r="Z250" i="7" s="1"/>
  <c r="H88" i="24" s="1"/>
  <c r="K178" i="7"/>
  <c r="K193" i="7"/>
  <c r="K194" i="7"/>
  <c r="K185" i="7"/>
  <c r="K186" i="7"/>
  <c r="K180" i="7"/>
  <c r="K179" i="7"/>
  <c r="K195" i="7"/>
  <c r="K190" i="7"/>
  <c r="K176" i="7"/>
  <c r="K187" i="7"/>
  <c r="K189" i="7"/>
  <c r="K192" i="7"/>
  <c r="K188" i="7"/>
  <c r="K184" i="7"/>
  <c r="V47" i="7" l="1"/>
  <c r="D49" i="24" s="1"/>
  <c r="V52" i="7"/>
  <c r="D74" i="24" s="1"/>
  <c r="V44" i="7"/>
  <c r="D34" i="24" s="1"/>
  <c r="V50" i="7"/>
  <c r="D64" i="24" s="1"/>
  <c r="V55" i="7"/>
  <c r="D89" i="24" s="1"/>
  <c r="V40" i="7"/>
  <c r="D19" i="24" s="1"/>
  <c r="V49" i="7"/>
  <c r="D59" i="24" s="1"/>
  <c r="W47" i="7"/>
  <c r="D50" i="24" s="1"/>
  <c r="W50" i="7"/>
  <c r="D65" i="24" s="1"/>
  <c r="W52" i="7"/>
  <c r="D75" i="24" s="1"/>
  <c r="W48" i="7"/>
  <c r="D55" i="24" s="1"/>
  <c r="W39" i="7"/>
  <c r="D15" i="24" s="1"/>
  <c r="W45" i="7"/>
  <c r="D40" i="24" s="1"/>
  <c r="W38" i="7"/>
  <c r="D10" i="24" s="1"/>
  <c r="W44" i="7"/>
  <c r="D35" i="24" s="1"/>
  <c r="V48" i="7"/>
  <c r="D54" i="24" s="1"/>
  <c r="V39" i="7"/>
  <c r="D14" i="24" s="1"/>
  <c r="V45" i="7"/>
  <c r="D39" i="24" s="1"/>
  <c r="V38" i="7"/>
  <c r="D9" i="24" s="1"/>
  <c r="S36" i="7"/>
  <c r="W36" i="7"/>
  <c r="D5" i="24" s="1"/>
  <c r="W54" i="7"/>
  <c r="D85" i="24" s="1"/>
  <c r="W53" i="7"/>
  <c r="D80" i="24" s="1"/>
  <c r="W46" i="7"/>
  <c r="D45" i="24" s="1"/>
  <c r="W55" i="7"/>
  <c r="D90" i="24" s="1"/>
  <c r="W40" i="7"/>
  <c r="D20" i="24" s="1"/>
  <c r="W49" i="7"/>
  <c r="D60" i="24" s="1"/>
  <c r="V54" i="7"/>
  <c r="D84" i="24" s="1"/>
  <c r="V53" i="7"/>
  <c r="D79" i="24" s="1"/>
  <c r="V46" i="7"/>
  <c r="D44" i="24" s="1"/>
  <c r="S188" i="7"/>
  <c r="T188" i="7"/>
  <c r="R188" i="7"/>
  <c r="U188" i="7"/>
  <c r="Q188" i="7"/>
  <c r="T189" i="7"/>
  <c r="U189" i="7"/>
  <c r="S189" i="7"/>
  <c r="Q189" i="7"/>
  <c r="R189" i="7"/>
  <c r="S187" i="7"/>
  <c r="T187" i="7"/>
  <c r="U187" i="7"/>
  <c r="Q187" i="7"/>
  <c r="R187" i="7"/>
  <c r="T190" i="7"/>
  <c r="Q190" i="7"/>
  <c r="R190" i="7"/>
  <c r="U190" i="7"/>
  <c r="S190" i="7"/>
  <c r="U179" i="7"/>
  <c r="S179" i="7"/>
  <c r="R179" i="7"/>
  <c r="T179" i="7"/>
  <c r="Q179" i="7"/>
  <c r="S186" i="7"/>
  <c r="Q186" i="7"/>
  <c r="T186" i="7"/>
  <c r="U186" i="7"/>
  <c r="R186" i="7"/>
  <c r="T194" i="7"/>
  <c r="Q194" i="7"/>
  <c r="U194" i="7"/>
  <c r="S194" i="7"/>
  <c r="R194" i="7"/>
  <c r="R178" i="7"/>
  <c r="T178" i="7"/>
  <c r="Q178" i="7"/>
  <c r="U178" i="7"/>
  <c r="S178" i="7"/>
  <c r="R246" i="7"/>
  <c r="W246" i="7" s="1"/>
  <c r="H65" i="24" s="1"/>
  <c r="T249" i="7"/>
  <c r="Y249" i="7" s="1"/>
  <c r="H82" i="24" s="1"/>
  <c r="U246" i="7"/>
  <c r="Z246" i="7" s="1"/>
  <c r="H68" i="24" s="1"/>
  <c r="S232" i="7"/>
  <c r="X232" i="7" s="1"/>
  <c r="H6" i="24" s="1"/>
  <c r="S241" i="7"/>
  <c r="X241" i="7" s="1"/>
  <c r="H41" i="24" s="1"/>
  <c r="T232" i="7"/>
  <c r="Y232" i="7" s="1"/>
  <c r="H7" i="24" s="1"/>
  <c r="Q241" i="7"/>
  <c r="V241" i="7" s="1"/>
  <c r="H39" i="24" s="1"/>
  <c r="U192" i="7"/>
  <c r="T192" i="7"/>
  <c r="R192" i="7"/>
  <c r="Q192" i="7"/>
  <c r="S192" i="7"/>
  <c r="R176" i="7"/>
  <c r="S176" i="7"/>
  <c r="Q176" i="7"/>
  <c r="T176" i="7"/>
  <c r="U176" i="7"/>
  <c r="R195" i="7"/>
  <c r="S195" i="7"/>
  <c r="T195" i="7"/>
  <c r="U195" i="7"/>
  <c r="Q195" i="7"/>
  <c r="U180" i="7"/>
  <c r="S180" i="7"/>
  <c r="Q180" i="7"/>
  <c r="R180" i="7"/>
  <c r="T180" i="7"/>
  <c r="T185" i="7"/>
  <c r="S185" i="7"/>
  <c r="Q185" i="7"/>
  <c r="U185" i="7"/>
  <c r="R185" i="7"/>
  <c r="S193" i="7"/>
  <c r="T193" i="7"/>
  <c r="U193" i="7"/>
  <c r="Q193" i="7"/>
  <c r="R193" i="7"/>
  <c r="S236" i="7"/>
  <c r="X236" i="7" s="1"/>
  <c r="H21" i="24" s="1"/>
  <c r="T236" i="7"/>
  <c r="Y236" i="7" s="1"/>
  <c r="H22" i="24" s="1"/>
  <c r="T246" i="7"/>
  <c r="Y246" i="7" s="1"/>
  <c r="H67" i="24" s="1"/>
  <c r="R249" i="7"/>
  <c r="W249" i="7" s="1"/>
  <c r="H80" i="24" s="1"/>
  <c r="U232" i="7"/>
  <c r="Z232" i="7" s="1"/>
  <c r="H8" i="24" s="1"/>
  <c r="T251" i="7"/>
  <c r="Y251" i="7" s="1"/>
  <c r="H92" i="24" s="1"/>
  <c r="Q251" i="7"/>
  <c r="V251" i="7" s="1"/>
  <c r="H89" i="24" s="1"/>
  <c r="X49" i="7" l="1"/>
  <c r="D61" i="24" s="1"/>
  <c r="X55" i="7"/>
  <c r="D91" i="24" s="1"/>
  <c r="X53" i="7"/>
  <c r="D81" i="24" s="1"/>
  <c r="T36" i="7"/>
  <c r="X36" i="7"/>
  <c r="D6" i="24" s="1"/>
  <c r="X38" i="7"/>
  <c r="D11" i="24" s="1"/>
  <c r="X39" i="7"/>
  <c r="D16" i="24" s="1"/>
  <c r="X52" i="7"/>
  <c r="D76" i="24" s="1"/>
  <c r="X47" i="7"/>
  <c r="D51" i="24" s="1"/>
  <c r="J20" i="24"/>
  <c r="J45" i="24"/>
  <c r="J85" i="24"/>
  <c r="J35" i="24"/>
  <c r="J40" i="24"/>
  <c r="J55" i="24"/>
  <c r="J65" i="24"/>
  <c r="X40" i="7"/>
  <c r="D21" i="24" s="1"/>
  <c r="X46" i="7"/>
  <c r="D46" i="24" s="1"/>
  <c r="X54" i="7"/>
  <c r="D86" i="24" s="1"/>
  <c r="X44" i="7"/>
  <c r="D36" i="24" s="1"/>
  <c r="X45" i="7"/>
  <c r="D41" i="24" s="1"/>
  <c r="X48" i="7"/>
  <c r="D56" i="24" s="1"/>
  <c r="X50" i="7"/>
  <c r="D66" i="24" s="1"/>
  <c r="J60" i="24"/>
  <c r="J90" i="24"/>
  <c r="J80" i="24"/>
  <c r="J5" i="24"/>
  <c r="J10" i="24"/>
  <c r="J15" i="24"/>
  <c r="J75" i="24"/>
  <c r="J50" i="24"/>
  <c r="J261" i="7"/>
  <c r="J265" i="7"/>
  <c r="I265" i="7"/>
  <c r="I261" i="7"/>
  <c r="J66" i="24" l="1"/>
  <c r="J41" i="24"/>
  <c r="J86" i="24"/>
  <c r="J21" i="24"/>
  <c r="J51" i="24"/>
  <c r="J16" i="24"/>
  <c r="J6" i="24"/>
  <c r="J91" i="24"/>
  <c r="Z50" i="7"/>
  <c r="D68" i="24" s="1"/>
  <c r="Y50" i="7"/>
  <c r="D67" i="24" s="1"/>
  <c r="Z45" i="7"/>
  <c r="D43" i="24" s="1"/>
  <c r="Y45" i="7"/>
  <c r="D42" i="24" s="1"/>
  <c r="Z54" i="7"/>
  <c r="D88" i="24" s="1"/>
  <c r="Y54" i="7"/>
  <c r="D87" i="24" s="1"/>
  <c r="Z40" i="7"/>
  <c r="D23" i="24" s="1"/>
  <c r="Y40" i="7"/>
  <c r="D22" i="24" s="1"/>
  <c r="Z47" i="7"/>
  <c r="D53" i="24" s="1"/>
  <c r="Y47" i="7"/>
  <c r="D52" i="24" s="1"/>
  <c r="Z39" i="7"/>
  <c r="D18" i="24" s="1"/>
  <c r="Y39" i="7"/>
  <c r="D17" i="24" s="1"/>
  <c r="U36" i="7"/>
  <c r="Z36" i="7" s="1"/>
  <c r="D8" i="24" s="1"/>
  <c r="Y36" i="7"/>
  <c r="D7" i="24" s="1"/>
  <c r="Z55" i="7"/>
  <c r="D93" i="24" s="1"/>
  <c r="Y55" i="7"/>
  <c r="D92" i="24" s="1"/>
  <c r="J56" i="24"/>
  <c r="J36" i="24"/>
  <c r="J46" i="24"/>
  <c r="J76" i="24"/>
  <c r="J11" i="24"/>
  <c r="J81" i="24"/>
  <c r="J61" i="24"/>
  <c r="Z48" i="7"/>
  <c r="D58" i="24" s="1"/>
  <c r="Y48" i="7"/>
  <c r="D57" i="24" s="1"/>
  <c r="Z44" i="7"/>
  <c r="D38" i="24" s="1"/>
  <c r="Y44" i="7"/>
  <c r="D37" i="24" s="1"/>
  <c r="Z46" i="7"/>
  <c r="D48" i="24" s="1"/>
  <c r="Y46" i="7"/>
  <c r="D47" i="24" s="1"/>
  <c r="Z52" i="7"/>
  <c r="D78" i="24" s="1"/>
  <c r="Y52" i="7"/>
  <c r="D77" i="24" s="1"/>
  <c r="Z38" i="7"/>
  <c r="D13" i="24" s="1"/>
  <c r="Y38" i="7"/>
  <c r="D12" i="24" s="1"/>
  <c r="Z53" i="7"/>
  <c r="D83" i="24" s="1"/>
  <c r="Y53" i="7"/>
  <c r="D82" i="24" s="1"/>
  <c r="Z49" i="7"/>
  <c r="D63" i="24" s="1"/>
  <c r="Y49" i="7"/>
  <c r="D62" i="24" s="1"/>
  <c r="C260" i="7"/>
  <c r="C262" i="7"/>
  <c r="C263" i="7"/>
  <c r="G260" i="7"/>
  <c r="G262" i="7"/>
  <c r="G263" i="7"/>
  <c r="E260" i="7"/>
  <c r="I260" i="7"/>
  <c r="E262" i="7"/>
  <c r="I262" i="7"/>
  <c r="E263" i="7"/>
  <c r="I263" i="7"/>
  <c r="C264" i="7"/>
  <c r="G264" i="7"/>
  <c r="C267" i="7"/>
  <c r="G267" i="7"/>
  <c r="F269" i="7"/>
  <c r="F270" i="7"/>
  <c r="F271" i="7"/>
  <c r="E264" i="7"/>
  <c r="I264" i="7"/>
  <c r="E267" i="7"/>
  <c r="I267" i="7"/>
  <c r="J268" i="7"/>
  <c r="J269" i="7"/>
  <c r="J270" i="7"/>
  <c r="J271" i="7"/>
  <c r="H272" i="7"/>
  <c r="H273" i="7"/>
  <c r="H274" i="7"/>
  <c r="H275" i="7"/>
  <c r="I279" i="7"/>
  <c r="D260" i="7"/>
  <c r="F260" i="7"/>
  <c r="H260" i="7"/>
  <c r="J260" i="7"/>
  <c r="D262" i="7"/>
  <c r="F262" i="7"/>
  <c r="H262" i="7"/>
  <c r="J262" i="7"/>
  <c r="D263" i="7"/>
  <c r="F263" i="7"/>
  <c r="H263" i="7"/>
  <c r="J263" i="7"/>
  <c r="D264" i="7"/>
  <c r="F264" i="7"/>
  <c r="H264" i="7"/>
  <c r="J264" i="7"/>
  <c r="D267" i="7"/>
  <c r="F267" i="7"/>
  <c r="H267" i="7"/>
  <c r="J267" i="7"/>
  <c r="D269" i="7"/>
  <c r="H269" i="7"/>
  <c r="D270" i="7"/>
  <c r="H270" i="7"/>
  <c r="D271" i="7"/>
  <c r="H271" i="7"/>
  <c r="D272" i="7"/>
  <c r="D273" i="7"/>
  <c r="D274" i="7"/>
  <c r="D275" i="7"/>
  <c r="G276" i="7"/>
  <c r="G277" i="7"/>
  <c r="G278" i="7"/>
  <c r="C279" i="7"/>
  <c r="I268" i="7"/>
  <c r="C269" i="7"/>
  <c r="E269" i="7"/>
  <c r="G269" i="7"/>
  <c r="I269" i="7"/>
  <c r="C270" i="7"/>
  <c r="E270" i="7"/>
  <c r="G270" i="7"/>
  <c r="I270" i="7"/>
  <c r="C271" i="7"/>
  <c r="E271" i="7"/>
  <c r="G271" i="7"/>
  <c r="I271" i="7"/>
  <c r="F272" i="7"/>
  <c r="J272" i="7"/>
  <c r="F273" i="7"/>
  <c r="J273" i="7"/>
  <c r="F274" i="7"/>
  <c r="J274" i="7"/>
  <c r="F275" i="7"/>
  <c r="J275" i="7"/>
  <c r="C276" i="7"/>
  <c r="C277" i="7"/>
  <c r="C278" i="7"/>
  <c r="C272" i="7"/>
  <c r="E272" i="7"/>
  <c r="G272" i="7"/>
  <c r="I272" i="7"/>
  <c r="C273" i="7"/>
  <c r="E273" i="7"/>
  <c r="G273" i="7"/>
  <c r="I273" i="7"/>
  <c r="C274" i="7"/>
  <c r="E274" i="7"/>
  <c r="G274" i="7"/>
  <c r="I274" i="7"/>
  <c r="C275" i="7"/>
  <c r="E275" i="7"/>
  <c r="G275" i="7"/>
  <c r="I275" i="7"/>
  <c r="E276" i="7"/>
  <c r="I276" i="7"/>
  <c r="E277" i="7"/>
  <c r="I277" i="7"/>
  <c r="E278" i="7"/>
  <c r="I278" i="7"/>
  <c r="G279" i="7"/>
  <c r="D276" i="7"/>
  <c r="F276" i="7"/>
  <c r="H276" i="7"/>
  <c r="J276" i="7"/>
  <c r="D277" i="7"/>
  <c r="F277" i="7"/>
  <c r="H277" i="7"/>
  <c r="J277" i="7"/>
  <c r="D278" i="7"/>
  <c r="F278" i="7"/>
  <c r="H278" i="7"/>
  <c r="J278" i="7"/>
  <c r="E279" i="7"/>
  <c r="D279" i="7"/>
  <c r="F279" i="7"/>
  <c r="H279" i="7"/>
  <c r="J279" i="7"/>
  <c r="I266" i="7"/>
  <c r="J266" i="7"/>
  <c r="J62" i="24" l="1"/>
  <c r="J12" i="24"/>
  <c r="J47" i="24"/>
  <c r="J57" i="24"/>
  <c r="J92" i="24"/>
  <c r="J17" i="24"/>
  <c r="J22" i="24"/>
  <c r="J42" i="24"/>
  <c r="J63" i="24"/>
  <c r="J13" i="24"/>
  <c r="J48" i="24"/>
  <c r="J58" i="24"/>
  <c r="J93" i="24"/>
  <c r="J18" i="24"/>
  <c r="J23" i="24"/>
  <c r="J43" i="24"/>
  <c r="J82" i="24"/>
  <c r="J77" i="24"/>
  <c r="J37" i="24"/>
  <c r="J7" i="24"/>
  <c r="J52" i="24"/>
  <c r="J87" i="24"/>
  <c r="J67" i="24"/>
  <c r="J83" i="24"/>
  <c r="J78" i="24"/>
  <c r="J38" i="24"/>
  <c r="J8" i="24"/>
  <c r="J53" i="24"/>
  <c r="J88" i="24"/>
  <c r="J68" i="24"/>
  <c r="I280" i="7"/>
  <c r="J280" i="7"/>
  <c r="D266" i="7" l="1"/>
  <c r="C266" i="7"/>
  <c r="E266" i="7"/>
  <c r="G266" i="7"/>
  <c r="H266" i="7"/>
  <c r="F268" i="7" l="1"/>
  <c r="C268" i="7"/>
  <c r="C280" i="7" s="1"/>
  <c r="G268" i="7"/>
  <c r="G280" i="7" s="1"/>
  <c r="D268" i="7"/>
  <c r="D280" i="7" s="1"/>
  <c r="E268" i="7"/>
  <c r="E280" i="7" s="1"/>
  <c r="F266" i="7" l="1"/>
  <c r="F280" i="7" s="1"/>
  <c r="H268" i="7" l="1"/>
  <c r="H280" i="7" s="1"/>
  <c r="L30" i="31" l="1"/>
  <c r="I210" i="7" s="1"/>
  <c r="I224" i="7" s="1"/>
  <c r="P30" i="31"/>
  <c r="M210" i="7" s="1"/>
  <c r="M224" i="7" s="1"/>
  <c r="Q30" i="31"/>
  <c r="N210" i="7" s="1"/>
  <c r="N224" i="7" s="1"/>
  <c r="R30" i="31"/>
  <c r="O210" i="7" s="1"/>
  <c r="O224" i="7" s="1"/>
  <c r="F57" i="31"/>
  <c r="C212" i="7" s="1"/>
  <c r="H30" i="31"/>
  <c r="E210" i="7" s="1"/>
  <c r="J30" i="31"/>
  <c r="G210" i="7" s="1"/>
  <c r="G57" i="31"/>
  <c r="D212" i="7" s="1"/>
  <c r="J57" i="31"/>
  <c r="G212" i="7" s="1"/>
  <c r="G30" i="31"/>
  <c r="D210" i="7" s="1"/>
  <c r="D224" i="7" l="1"/>
  <c r="G224" i="7"/>
  <c r="I23" i="31"/>
  <c r="F70" i="7" s="1"/>
  <c r="S22" i="31"/>
  <c r="P42" i="7" s="1"/>
  <c r="P56" i="7" s="1"/>
  <c r="S23" i="31"/>
  <c r="P70" i="7" s="1"/>
  <c r="S26" i="31"/>
  <c r="P154" i="7" s="1"/>
  <c r="S24" i="31"/>
  <c r="P98" i="7" s="1"/>
  <c r="S30" i="31"/>
  <c r="P210" i="7" s="1"/>
  <c r="P224" i="7" s="1"/>
  <c r="S25" i="31"/>
  <c r="P126" i="7" s="1"/>
  <c r="O22" i="31"/>
  <c r="L42" i="7" s="1"/>
  <c r="L56" i="7" s="1"/>
  <c r="P22" i="31"/>
  <c r="M42" i="7" s="1"/>
  <c r="M56" i="7" s="1"/>
  <c r="R23" i="31"/>
  <c r="O70" i="7" s="1"/>
  <c r="Q22" i="31"/>
  <c r="N42" i="7" s="1"/>
  <c r="N56" i="7" s="1"/>
  <c r="M22" i="31"/>
  <c r="J42" i="7" s="1"/>
  <c r="J56" i="7" s="1"/>
  <c r="I22" i="31"/>
  <c r="F42" i="7" s="1"/>
  <c r="P23" i="31"/>
  <c r="M70" i="7" s="1"/>
  <c r="M23" i="31"/>
  <c r="J70" i="7" s="1"/>
  <c r="J84" i="7" s="1"/>
  <c r="L23" i="31"/>
  <c r="I70" i="7" s="1"/>
  <c r="I84" i="7" s="1"/>
  <c r="G22" i="31"/>
  <c r="D42" i="7" s="1"/>
  <c r="O23" i="31"/>
  <c r="L70" i="7" s="1"/>
  <c r="R22" i="31"/>
  <c r="O42" i="7" s="1"/>
  <c r="O56" i="7" s="1"/>
  <c r="K22" i="31"/>
  <c r="H42" i="7" s="1"/>
  <c r="H56" i="7" s="1"/>
  <c r="H25" i="31"/>
  <c r="E126" i="7" s="1"/>
  <c r="H22" i="31"/>
  <c r="E42" i="7" s="1"/>
  <c r="L25" i="31"/>
  <c r="I126" i="7" s="1"/>
  <c r="I140" i="7" s="1"/>
  <c r="J24" i="31"/>
  <c r="G98" i="7" s="1"/>
  <c r="J26" i="31"/>
  <c r="G154" i="7" s="1"/>
  <c r="I25" i="31"/>
  <c r="F126" i="7" s="1"/>
  <c r="G24" i="31"/>
  <c r="D98" i="7" s="1"/>
  <c r="G26" i="31"/>
  <c r="D154" i="7" s="1"/>
  <c r="I52" i="31"/>
  <c r="F128" i="7" s="1"/>
  <c r="F22" i="31"/>
  <c r="C42" i="7" s="1"/>
  <c r="J51" i="31"/>
  <c r="G100" i="7" s="1"/>
  <c r="J22" i="31"/>
  <c r="G42" i="7" s="1"/>
  <c r="Q26" i="31"/>
  <c r="N154" i="7" s="1"/>
  <c r="Q24" i="31"/>
  <c r="N98" i="7" s="1"/>
  <c r="F51" i="31"/>
  <c r="C100" i="7" s="1"/>
  <c r="H51" i="31"/>
  <c r="E100" i="7" s="1"/>
  <c r="I30" i="31"/>
  <c r="F210" i="7" s="1"/>
  <c r="I57" i="31"/>
  <c r="F212" i="7" s="1"/>
  <c r="K30" i="31"/>
  <c r="H210" i="7" s="1"/>
  <c r="H224" i="7" s="1"/>
  <c r="F23" i="31"/>
  <c r="C70" i="7" s="1"/>
  <c r="F26" i="31"/>
  <c r="C154" i="7" s="1"/>
  <c r="F24" i="31"/>
  <c r="C98" i="7" s="1"/>
  <c r="K23" i="31"/>
  <c r="H70" i="7" s="1"/>
  <c r="H84" i="7" s="1"/>
  <c r="Q23" i="31"/>
  <c r="N70" i="7" s="1"/>
  <c r="O25" i="31"/>
  <c r="L126" i="7" s="1"/>
  <c r="M30" i="31"/>
  <c r="J210" i="7" s="1"/>
  <c r="J224" i="7" s="1"/>
  <c r="M26" i="31"/>
  <c r="J154" i="7" s="1"/>
  <c r="J168" i="7" s="1"/>
  <c r="M24" i="31"/>
  <c r="J98" i="7" s="1"/>
  <c r="J112" i="7" s="1"/>
  <c r="G51" i="31"/>
  <c r="D100" i="7" s="1"/>
  <c r="F52" i="31"/>
  <c r="C128" i="7" s="1"/>
  <c r="J52" i="31"/>
  <c r="G128" i="7" s="1"/>
  <c r="I24" i="31"/>
  <c r="F98" i="7" s="1"/>
  <c r="I26" i="31"/>
  <c r="F154" i="7" s="1"/>
  <c r="F25" i="31"/>
  <c r="C126" i="7" s="1"/>
  <c r="J25" i="31"/>
  <c r="G126" i="7" s="1"/>
  <c r="H23" i="31"/>
  <c r="E70" i="7" s="1"/>
  <c r="H57" i="31"/>
  <c r="E212" i="7" s="1"/>
  <c r="E224" i="7" s="1"/>
  <c r="K25" i="31"/>
  <c r="H126" i="7" s="1"/>
  <c r="H140" i="7" s="1"/>
  <c r="Q25" i="31"/>
  <c r="N126" i="7" s="1"/>
  <c r="O30" i="31"/>
  <c r="L210" i="7" s="1"/>
  <c r="L224" i="7" s="1"/>
  <c r="O24" i="31"/>
  <c r="L98" i="7" s="1"/>
  <c r="O26" i="31"/>
  <c r="L154" i="7" s="1"/>
  <c r="M25" i="31"/>
  <c r="J126" i="7" s="1"/>
  <c r="J140" i="7" s="1"/>
  <c r="K26" i="31"/>
  <c r="H154" i="7" s="1"/>
  <c r="H168" i="7" s="1"/>
  <c r="K24" i="31"/>
  <c r="H98" i="7" s="1"/>
  <c r="H112" i="7" s="1"/>
  <c r="F30" i="31"/>
  <c r="C210" i="7" s="1"/>
  <c r="H26" i="31"/>
  <c r="E154" i="7" s="1"/>
  <c r="H24" i="31"/>
  <c r="E98" i="7" s="1"/>
  <c r="E112" i="7" s="1"/>
  <c r="I51" i="31"/>
  <c r="F100" i="7" s="1"/>
  <c r="H52" i="31"/>
  <c r="E128" i="7" s="1"/>
  <c r="G23" i="31"/>
  <c r="D70" i="7" s="1"/>
  <c r="G25" i="31"/>
  <c r="D126" i="7" s="1"/>
  <c r="G52" i="31"/>
  <c r="D128" i="7" s="1"/>
  <c r="J23" i="31"/>
  <c r="G70" i="7" s="1"/>
  <c r="R25" i="31"/>
  <c r="O126" i="7" s="1"/>
  <c r="R26" i="31"/>
  <c r="O154" i="7" s="1"/>
  <c r="R24" i="31"/>
  <c r="O98" i="7" s="1"/>
  <c r="P25" i="31"/>
  <c r="M126" i="7" s="1"/>
  <c r="P26" i="31"/>
  <c r="M154" i="7" s="1"/>
  <c r="P24" i="31"/>
  <c r="M98" i="7" s="1"/>
  <c r="L24" i="31"/>
  <c r="I98" i="7" s="1"/>
  <c r="I112" i="7" s="1"/>
  <c r="L26" i="31"/>
  <c r="I154" i="7" s="1"/>
  <c r="I168" i="7" s="1"/>
  <c r="L22" i="31"/>
  <c r="I42" i="7" s="1"/>
  <c r="I56" i="7" s="1"/>
  <c r="G140" i="7" l="1"/>
  <c r="V98" i="7"/>
  <c r="V112" i="7" s="1"/>
  <c r="L112" i="7"/>
  <c r="C140" i="7"/>
  <c r="R128" i="7"/>
  <c r="Q128" i="7"/>
  <c r="T128" i="7"/>
  <c r="U128" i="7"/>
  <c r="S128" i="7"/>
  <c r="V126" i="7"/>
  <c r="V140" i="7" s="1"/>
  <c r="L140" i="7"/>
  <c r="S100" i="7"/>
  <c r="S156" i="7" s="1"/>
  <c r="R100" i="7"/>
  <c r="Q100" i="7"/>
  <c r="Q156" i="7" s="1"/>
  <c r="U100" i="7"/>
  <c r="T100" i="7"/>
  <c r="D112" i="7"/>
  <c r="G112" i="7"/>
  <c r="E140" i="7"/>
  <c r="I49" i="31"/>
  <c r="F44" i="7" s="1"/>
  <c r="F56" i="7" s="1"/>
  <c r="Z154" i="7"/>
  <c r="P168" i="7"/>
  <c r="R212" i="7"/>
  <c r="O168" i="7"/>
  <c r="Y154" i="7"/>
  <c r="W154" i="7"/>
  <c r="M168" i="7"/>
  <c r="Y126" i="7"/>
  <c r="Y140" i="7" s="1"/>
  <c r="O140" i="7"/>
  <c r="D140" i="7"/>
  <c r="I53" i="31"/>
  <c r="F156" i="7" s="1"/>
  <c r="F168" i="7" s="1"/>
  <c r="C224" i="7"/>
  <c r="N84" i="7"/>
  <c r="H50" i="31"/>
  <c r="E72" i="7" s="1"/>
  <c r="E84" i="7" s="1"/>
  <c r="F224" i="7"/>
  <c r="F53" i="31"/>
  <c r="C156" i="7" s="1"/>
  <c r="C168" i="7" s="1"/>
  <c r="F140" i="7"/>
  <c r="F50" i="31"/>
  <c r="C72" i="7" s="1"/>
  <c r="C84" i="7" s="1"/>
  <c r="G50" i="31"/>
  <c r="D72" i="7" s="1"/>
  <c r="D84" i="7" s="1"/>
  <c r="O84" i="7"/>
  <c r="P140" i="7"/>
  <c r="Z126" i="7"/>
  <c r="Z140" i="7" s="1"/>
  <c r="P84" i="7"/>
  <c r="T212" i="7"/>
  <c r="W98" i="7"/>
  <c r="W112" i="7" s="1"/>
  <c r="M112" i="7"/>
  <c r="M140" i="7"/>
  <c r="W126" i="7"/>
  <c r="W140" i="7" s="1"/>
  <c r="F49" i="31"/>
  <c r="C44" i="7" s="1"/>
  <c r="C56" i="7" s="1"/>
  <c r="J50" i="31"/>
  <c r="G72" i="7" s="1"/>
  <c r="G84" i="7" s="1"/>
  <c r="X126" i="7"/>
  <c r="X140" i="7" s="1"/>
  <c r="N140" i="7"/>
  <c r="F112" i="7"/>
  <c r="G53" i="31"/>
  <c r="D156" i="7" s="1"/>
  <c r="D168" i="7" s="1"/>
  <c r="N112" i="7"/>
  <c r="X98" i="7"/>
  <c r="X112" i="7" s="1"/>
  <c r="J53" i="31"/>
  <c r="G156" i="7" s="1"/>
  <c r="G168" i="7" s="1"/>
  <c r="H49" i="31"/>
  <c r="E44" i="7" s="1"/>
  <c r="E56" i="7" s="1"/>
  <c r="J49" i="31"/>
  <c r="G44" i="7" s="1"/>
  <c r="G56" i="7" s="1"/>
  <c r="Q212" i="7"/>
  <c r="U212" i="7"/>
  <c r="Y98" i="7"/>
  <c r="Y112" i="7" s="1"/>
  <c r="O112" i="7"/>
  <c r="L168" i="7"/>
  <c r="V154" i="7"/>
  <c r="G49" i="31"/>
  <c r="D44" i="7" s="1"/>
  <c r="D56" i="7" s="1"/>
  <c r="C112" i="7"/>
  <c r="H53" i="31"/>
  <c r="E156" i="7" s="1"/>
  <c r="E168" i="7" s="1"/>
  <c r="N168" i="7"/>
  <c r="X154" i="7"/>
  <c r="I50" i="31"/>
  <c r="F72" i="7" s="1"/>
  <c r="F84" i="7" s="1"/>
  <c r="L84" i="7"/>
  <c r="M84" i="7"/>
  <c r="P112" i="7"/>
  <c r="Z98" i="7"/>
  <c r="Z112" i="7" s="1"/>
  <c r="S212" i="7"/>
  <c r="I28" i="31"/>
  <c r="F238" i="7" s="1"/>
  <c r="S28" i="31"/>
  <c r="P238" i="7" s="1"/>
  <c r="P252" i="7" s="1"/>
  <c r="S27" i="31"/>
  <c r="P182" i="7" s="1"/>
  <c r="R28" i="31"/>
  <c r="O238" i="7" s="1"/>
  <c r="O252" i="7" s="1"/>
  <c r="P27" i="31"/>
  <c r="M182" i="7" s="1"/>
  <c r="Q27" i="31"/>
  <c r="N182" i="7" s="1"/>
  <c r="R27" i="31"/>
  <c r="O182" i="7" s="1"/>
  <c r="O27" i="31"/>
  <c r="L182" i="7" s="1"/>
  <c r="G27" i="31"/>
  <c r="D182" i="7" s="1"/>
  <c r="K27" i="31"/>
  <c r="H182" i="7" s="1"/>
  <c r="H196" i="7" s="1"/>
  <c r="I27" i="31"/>
  <c r="F182" i="7" s="1"/>
  <c r="M27" i="31"/>
  <c r="J182" i="7" s="1"/>
  <c r="J196" i="7" s="1"/>
  <c r="F27" i="31"/>
  <c r="C182" i="7" s="1"/>
  <c r="L27" i="31"/>
  <c r="I182" i="7" s="1"/>
  <c r="I196" i="7" s="1"/>
  <c r="H27" i="31"/>
  <c r="E182" i="7" s="1"/>
  <c r="J27" i="31"/>
  <c r="G182" i="7" s="1"/>
  <c r="Q28" i="31"/>
  <c r="N238" i="7" s="1"/>
  <c r="N252" i="7" s="1"/>
  <c r="J28" i="31"/>
  <c r="G238" i="7" s="1"/>
  <c r="G28" i="31"/>
  <c r="D238" i="7" s="1"/>
  <c r="H28" i="31"/>
  <c r="E238" i="7" s="1"/>
  <c r="K28" i="31"/>
  <c r="H238" i="7" s="1"/>
  <c r="H252" i="7" s="1"/>
  <c r="F28" i="31"/>
  <c r="C238" i="7" s="1"/>
  <c r="L28" i="31"/>
  <c r="I238" i="7" s="1"/>
  <c r="I252" i="7" s="1"/>
  <c r="M28" i="31"/>
  <c r="J238" i="7" s="1"/>
  <c r="J252" i="7" s="1"/>
  <c r="O28" i="31"/>
  <c r="L238" i="7" s="1"/>
  <c r="L252" i="7" s="1"/>
  <c r="P28" i="31"/>
  <c r="M238" i="7" s="1"/>
  <c r="M252" i="7" s="1"/>
  <c r="T156" i="7" l="1"/>
  <c r="U156" i="7"/>
  <c r="J55" i="31"/>
  <c r="G240" i="7" s="1"/>
  <c r="G252" i="7" s="1"/>
  <c r="V212" i="7"/>
  <c r="G55" i="31"/>
  <c r="D240" i="7" s="1"/>
  <c r="D252" i="7" s="1"/>
  <c r="H54" i="31"/>
  <c r="E184" i="7" s="1"/>
  <c r="E196" i="7" s="1"/>
  <c r="F54" i="31"/>
  <c r="C184" i="7" s="1"/>
  <c r="C196" i="7" s="1"/>
  <c r="V182" i="7"/>
  <c r="L196" i="7"/>
  <c r="U72" i="7"/>
  <c r="Z72" i="7" s="1"/>
  <c r="E38" i="24" s="1"/>
  <c r="T72" i="7"/>
  <c r="Y72" i="7" s="1"/>
  <c r="E37" i="24" s="1"/>
  <c r="Q72" i="7"/>
  <c r="V72" i="7" s="1"/>
  <c r="E34" i="24" s="1"/>
  <c r="R72" i="7"/>
  <c r="W72" i="7" s="1"/>
  <c r="E35" i="24" s="1"/>
  <c r="S72" i="7"/>
  <c r="X72" i="7" s="1"/>
  <c r="E36" i="24" s="1"/>
  <c r="F25" i="24"/>
  <c r="W168" i="7"/>
  <c r="X182" i="7"/>
  <c r="N196" i="7"/>
  <c r="I55" i="31"/>
  <c r="F240" i="7" s="1"/>
  <c r="F252" i="7" s="1"/>
  <c r="F55" i="31"/>
  <c r="C240" i="7" s="1"/>
  <c r="C252" i="7" s="1"/>
  <c r="G54" i="31"/>
  <c r="D184" i="7" s="1"/>
  <c r="D196" i="7" s="1"/>
  <c r="I54" i="31"/>
  <c r="F184" i="7" s="1"/>
  <c r="F196" i="7" s="1"/>
  <c r="O196" i="7"/>
  <c r="Y182" i="7"/>
  <c r="Z212" i="7"/>
  <c r="U240" i="7"/>
  <c r="Z240" i="7" s="1"/>
  <c r="H38" i="24" s="1"/>
  <c r="Y168" i="7"/>
  <c r="F27" i="24"/>
  <c r="Z168" i="7"/>
  <c r="F28" i="24"/>
  <c r="R156" i="7"/>
  <c r="H55" i="31"/>
  <c r="E240" i="7" s="1"/>
  <c r="E252" i="7" s="1"/>
  <c r="P196" i="7"/>
  <c r="Z182" i="7"/>
  <c r="J54" i="31"/>
  <c r="G184" i="7" s="1"/>
  <c r="G196" i="7" s="1"/>
  <c r="M196" i="7"/>
  <c r="W182" i="7"/>
  <c r="X212" i="7"/>
  <c r="F26" i="24"/>
  <c r="X168" i="7"/>
  <c r="V168" i="7"/>
  <c r="F24" i="24"/>
  <c r="Y212" i="7"/>
  <c r="W212" i="7"/>
  <c r="T240" i="7" l="1"/>
  <c r="Y240" i="7" s="1"/>
  <c r="H37" i="24" s="1"/>
  <c r="S240" i="7"/>
  <c r="X240" i="7" s="1"/>
  <c r="H36" i="24" s="1"/>
  <c r="R240" i="7"/>
  <c r="W240" i="7" s="1"/>
  <c r="H35" i="24" s="1"/>
  <c r="U184" i="7"/>
  <c r="R184" i="7"/>
  <c r="Q184" i="7"/>
  <c r="S184" i="7"/>
  <c r="T184" i="7"/>
  <c r="X196" i="7"/>
  <c r="G26" i="24"/>
  <c r="W196" i="7"/>
  <c r="G25" i="24"/>
  <c r="V196" i="7"/>
  <c r="G24" i="24"/>
  <c r="G28" i="24"/>
  <c r="Z196" i="7"/>
  <c r="G27" i="24"/>
  <c r="Y196" i="7"/>
  <c r="Q240" i="7"/>
  <c r="V240" i="7" s="1"/>
  <c r="H34" i="24" s="1"/>
  <c r="N22" i="31" l="1"/>
  <c r="K42" i="7" s="1"/>
  <c r="N23" i="31"/>
  <c r="K70" i="7" s="1"/>
  <c r="N30" i="31"/>
  <c r="K210" i="7" s="1"/>
  <c r="N24" i="31"/>
  <c r="K98" i="7" s="1"/>
  <c r="N26" i="31"/>
  <c r="K154" i="7" s="1"/>
  <c r="K168" i="7" s="1"/>
  <c r="N25" i="31"/>
  <c r="K126" i="7" s="1"/>
  <c r="Q42" i="7" l="1"/>
  <c r="K56" i="7"/>
  <c r="K140" i="7"/>
  <c r="R126" i="7"/>
  <c r="R140" i="7" s="1"/>
  <c r="S126" i="7"/>
  <c r="S140" i="7" s="1"/>
  <c r="U126" i="7"/>
  <c r="U140" i="7" s="1"/>
  <c r="Q126" i="7"/>
  <c r="Q140" i="7" s="1"/>
  <c r="T126" i="7"/>
  <c r="T140" i="7" s="1"/>
  <c r="K112" i="7"/>
  <c r="R98" i="7"/>
  <c r="S98" i="7"/>
  <c r="U98" i="7"/>
  <c r="T98" i="7"/>
  <c r="Q98" i="7"/>
  <c r="K84" i="7"/>
  <c r="U70" i="7"/>
  <c r="T70" i="7"/>
  <c r="Q70" i="7"/>
  <c r="S70" i="7"/>
  <c r="R70" i="7"/>
  <c r="K224" i="7"/>
  <c r="R210" i="7"/>
  <c r="U210" i="7"/>
  <c r="S210" i="7"/>
  <c r="Q210" i="7"/>
  <c r="T210" i="7"/>
  <c r="N28" i="31"/>
  <c r="K238" i="7" s="1"/>
  <c r="K252" i="7" s="1"/>
  <c r="N27" i="31"/>
  <c r="K182" i="7" s="1"/>
  <c r="K196" i="7" l="1"/>
  <c r="T182" i="7"/>
  <c r="T196" i="7" s="1"/>
  <c r="U182" i="7"/>
  <c r="U196" i="7" s="1"/>
  <c r="S182" i="7"/>
  <c r="S196" i="7" s="1"/>
  <c r="R182" i="7"/>
  <c r="R196" i="7" s="1"/>
  <c r="Q182" i="7"/>
  <c r="Q196" i="7" s="1"/>
  <c r="S238" i="7"/>
  <c r="S224" i="7"/>
  <c r="X224" i="7" s="1"/>
  <c r="X210" i="7"/>
  <c r="R84" i="7"/>
  <c r="W84" i="7" s="1"/>
  <c r="W70" i="7"/>
  <c r="E25" i="24" s="1"/>
  <c r="U84" i="7"/>
  <c r="Z84" i="7" s="1"/>
  <c r="Z70" i="7"/>
  <c r="E28" i="24" s="1"/>
  <c r="U154" i="7"/>
  <c r="U168" i="7" s="1"/>
  <c r="U112" i="7"/>
  <c r="U238" i="7"/>
  <c r="U224" i="7"/>
  <c r="Z224" i="7" s="1"/>
  <c r="Z210" i="7"/>
  <c r="S84" i="7"/>
  <c r="X84" i="7" s="1"/>
  <c r="X70" i="7"/>
  <c r="E26" i="24" s="1"/>
  <c r="S154" i="7"/>
  <c r="S168" i="7" s="1"/>
  <c r="S112" i="7"/>
  <c r="T238" i="7"/>
  <c r="T224" i="7"/>
  <c r="Y224" i="7" s="1"/>
  <c r="Y210" i="7"/>
  <c r="W210" i="7"/>
  <c r="R238" i="7"/>
  <c r="R224" i="7"/>
  <c r="W224" i="7" s="1"/>
  <c r="Q84" i="7"/>
  <c r="V84" i="7" s="1"/>
  <c r="V70" i="7"/>
  <c r="E24" i="24" s="1"/>
  <c r="Q112" i="7"/>
  <c r="Q154" i="7"/>
  <c r="Q168" i="7" s="1"/>
  <c r="R112" i="7"/>
  <c r="R154" i="7"/>
  <c r="R168" i="7" s="1"/>
  <c r="Q238" i="7"/>
  <c r="Q224" i="7"/>
  <c r="V224" i="7" s="1"/>
  <c r="V210" i="7"/>
  <c r="T84" i="7"/>
  <c r="Y84" i="7" s="1"/>
  <c r="Y70" i="7"/>
  <c r="E27" i="24" s="1"/>
  <c r="T154" i="7"/>
  <c r="T168" i="7" s="1"/>
  <c r="T112" i="7"/>
  <c r="R42" i="7"/>
  <c r="Q56" i="7"/>
  <c r="V56" i="7" s="1"/>
  <c r="V42" i="7"/>
  <c r="D24" i="24" s="1"/>
  <c r="Z238" i="7" l="1"/>
  <c r="U252" i="7"/>
  <c r="V238" i="7"/>
  <c r="Q252" i="7"/>
  <c r="W238" i="7"/>
  <c r="R252" i="7"/>
  <c r="Y238" i="7"/>
  <c r="T252" i="7"/>
  <c r="X238" i="7"/>
  <c r="S252" i="7"/>
  <c r="W42" i="7"/>
  <c r="D25" i="24" s="1"/>
  <c r="J25" i="24" s="1"/>
  <c r="R56" i="7"/>
  <c r="W56" i="7" s="1"/>
  <c r="S42" i="7"/>
  <c r="J95" i="24" l="1"/>
  <c r="J100" i="24"/>
  <c r="H27" i="24"/>
  <c r="Y252" i="7"/>
  <c r="V252" i="7"/>
  <c r="H24" i="24"/>
  <c r="T42" i="7"/>
  <c r="X42" i="7"/>
  <c r="D26" i="24" s="1"/>
  <c r="J26" i="24" s="1"/>
  <c r="S56" i="7"/>
  <c r="X56" i="7" s="1"/>
  <c r="H26" i="24"/>
  <c r="X252" i="7"/>
  <c r="W252" i="7"/>
  <c r="H25" i="24"/>
  <c r="Z252" i="7"/>
  <c r="H28" i="24"/>
  <c r="J101" i="24" l="1"/>
  <c r="J96" i="24"/>
  <c r="U42" i="7"/>
  <c r="T56" i="7"/>
  <c r="Y56" i="7" s="1"/>
  <c r="Y42" i="7"/>
  <c r="D27" i="24" s="1"/>
  <c r="J27" i="24" s="1"/>
  <c r="J102" i="24" l="1"/>
  <c r="J97" i="24"/>
  <c r="Z42" i="7"/>
  <c r="D28" i="24" s="1"/>
  <c r="J28" i="24" s="1"/>
  <c r="U56" i="7"/>
  <c r="Z56" i="7" s="1"/>
  <c r="J103" i="24" l="1"/>
  <c r="J98" i="24"/>
</calcChain>
</file>

<file path=xl/sharedStrings.xml><?xml version="1.0" encoding="utf-8"?>
<sst xmlns="http://schemas.openxmlformats.org/spreadsheetml/2006/main" count="1901" uniqueCount="305">
  <si>
    <t>Final decision</t>
  </si>
  <si>
    <t>codecombine</t>
  </si>
  <si>
    <t>companycode</t>
  </si>
  <si>
    <t>financialyear</t>
  </si>
  <si>
    <t>Total households connected</t>
  </si>
  <si>
    <t>000s</t>
  </si>
  <si>
    <t>%</t>
  </si>
  <si>
    <t>ANH</t>
  </si>
  <si>
    <t>2011-12</t>
  </si>
  <si>
    <t>2012-13</t>
  </si>
  <si>
    <t>2013-14</t>
  </si>
  <si>
    <t>2014-15</t>
  </si>
  <si>
    <t>2015-16</t>
  </si>
  <si>
    <t>2016-17</t>
  </si>
  <si>
    <t>2017-18</t>
  </si>
  <si>
    <t>2018-19</t>
  </si>
  <si>
    <t>2019-20</t>
  </si>
  <si>
    <t>2020-21</t>
  </si>
  <si>
    <t>2021-22</t>
  </si>
  <si>
    <t>2022-23</t>
  </si>
  <si>
    <t>2023-24</t>
  </si>
  <si>
    <t>2024-25</t>
  </si>
  <si>
    <t>NES</t>
  </si>
  <si>
    <t>NWT</t>
  </si>
  <si>
    <t>SRN</t>
  </si>
  <si>
    <t>SVT</t>
  </si>
  <si>
    <t>SWB</t>
  </si>
  <si>
    <t>TMS</t>
  </si>
  <si>
    <t>WSH</t>
  </si>
  <si>
    <t>WSX</t>
  </si>
  <si>
    <t>YKY</t>
  </si>
  <si>
    <t>AFW</t>
  </si>
  <si>
    <t>BRL</t>
  </si>
  <si>
    <t>DVW</t>
  </si>
  <si>
    <t>PRT</t>
  </si>
  <si>
    <t>SES</t>
  </si>
  <si>
    <t>SEW</t>
  </si>
  <si>
    <t>SSC</t>
  </si>
  <si>
    <t>Time trend</t>
  </si>
  <si>
    <t>Ofwat forecast</t>
  </si>
  <si>
    <t>Industry</t>
  </si>
  <si>
    <t>Unit</t>
  </si>
  <si>
    <t>Weighted average density</t>
  </si>
  <si>
    <t>properties</t>
  </si>
  <si>
    <t>lengthsofmain</t>
  </si>
  <si>
    <t>pctwatertreated36</t>
  </si>
  <si>
    <t>wedensitywater</t>
  </si>
  <si>
    <t>km</t>
  </si>
  <si>
    <t>Number of booster pumping stations</t>
  </si>
  <si>
    <t>booster</t>
  </si>
  <si>
    <t>watertreated</t>
  </si>
  <si>
    <t>water treated</t>
  </si>
  <si>
    <t>watertreated36</t>
  </si>
  <si>
    <t>water treated in bands 3 to 6</t>
  </si>
  <si>
    <t>% of water treated at complexity level bands 3-6 (indirect forecast)</t>
  </si>
  <si>
    <t>boosterperlength</t>
  </si>
  <si>
    <t>Combination of company and year</t>
  </si>
  <si>
    <t>Company unique code</t>
  </si>
  <si>
    <t>Financial year</t>
  </si>
  <si>
    <t>nr/km</t>
  </si>
  <si>
    <t>nr</t>
  </si>
  <si>
    <t>Weighted average treatment complexity</t>
  </si>
  <si>
    <t>wac</t>
  </si>
  <si>
    <t>SVH</t>
  </si>
  <si>
    <t>Historical</t>
  </si>
  <si>
    <t>Company forecasts</t>
  </si>
  <si>
    <t>Total lengths of main</t>
  </si>
  <si>
    <t>Ofwat forecasts of costs drivers baselines</t>
  </si>
  <si>
    <t>Number of booster pumping stations per lenghts of main (indirect forecast)</t>
  </si>
  <si>
    <t>END of sheet</t>
  </si>
  <si>
    <t>Worksheet</t>
  </si>
  <si>
    <t>Details of change</t>
  </si>
  <si>
    <t>Forecasts</t>
  </si>
  <si>
    <t>Number of booster pumping station</t>
  </si>
  <si>
    <t>C_BOOSTER_PR19CA001</t>
  </si>
  <si>
    <t>Weighted average population density for water serving area</t>
  </si>
  <si>
    <t>C_WADW_PR19CA001</t>
  </si>
  <si>
    <t>Number of booster pumping station per km of mains length</t>
  </si>
  <si>
    <t>C_BOOSTERPL_PR19CA001</t>
  </si>
  <si>
    <t>Weighted average level of water treatment complexity</t>
  </si>
  <si>
    <t>C_WAWTCL_PR19CA001</t>
  </si>
  <si>
    <t>Percentage of water treated at levels 3-6</t>
  </si>
  <si>
    <t>C_PCTWTL36_PR19CA001</t>
  </si>
  <si>
    <t>percentage of water treated</t>
  </si>
  <si>
    <t>C_PCTWT_PR19CA001</t>
  </si>
  <si>
    <t>Water treated at levels 3-6</t>
  </si>
  <si>
    <t>C_TWL36_PR19CA001</t>
  </si>
  <si>
    <t>Total length of mains</t>
  </si>
  <si>
    <t>C_MLENGTH_PR19CA001</t>
  </si>
  <si>
    <t>Connected properties - Water</t>
  </si>
  <si>
    <t>C_PROP_PR19CA001</t>
  </si>
  <si>
    <t>Model</t>
  </si>
  <si>
    <t>Item description</t>
  </si>
  <si>
    <t>Reference</t>
  </si>
  <si>
    <t>Acronym</t>
  </si>
  <si>
    <t>Model number:</t>
  </si>
  <si>
    <r>
      <rPr>
        <b/>
        <sz val="11"/>
        <color theme="1"/>
        <rFont val="Arial"/>
        <family val="2"/>
      </rPr>
      <t xml:space="preserve">Objective
</t>
    </r>
    <r>
      <rPr>
        <sz val="11"/>
        <color theme="1"/>
        <rFont val="Arial"/>
        <family val="2"/>
      </rPr>
      <t xml:space="preserve">To produce the forecast of costs drivers that are used in our econometric models to explain our modelled based costs. 
</t>
    </r>
    <r>
      <rPr>
        <b/>
        <sz val="11"/>
        <color theme="1"/>
        <rFont val="Arial"/>
        <family val="2"/>
      </rPr>
      <t xml:space="preserve">Guide to model
</t>
    </r>
    <r>
      <rPr>
        <sz val="11"/>
        <color theme="1"/>
        <rFont val="Arial"/>
        <family val="2"/>
      </rPr>
      <t>The forecast are performed in the “Forecasts” worksheet. Generally, we derive our forecasts by using a linear time trend. In some cases, however, we use an alternative approach when the time trend produces inaccurate results. Cells have been highlighted in a different colour when this occurs.
The Interface worksheet provides the forecast of costs drivers in a panel data set format to be used in feeder model FM_WW4.</t>
    </r>
  </si>
  <si>
    <t xml:space="preserve">ONS forecasts of households annual growth rates </t>
  </si>
  <si>
    <t>ML</t>
  </si>
  <si>
    <t>PR19CA003_IN_13632</t>
  </si>
  <si>
    <t>SVE</t>
  </si>
  <si>
    <t>HDD</t>
  </si>
  <si>
    <t>Company forecast</t>
  </si>
  <si>
    <t xml:space="preserve">In this block we calculate the annual growth rates of households using the projections produced by the Office for National Statistics (ONS). A growth rate is calculated for each year and for each company. Calculations of these growth rates can be found in our published "Households forecasts" workbook. This information is used to forecast the number of connected properties as explained below. </t>
  </si>
  <si>
    <t xml:space="preserve">We combine companies' data with annual household growth rates to forecast the number of connected properties for each company. Annual household growth rates were computed for each company and year using ONS projections as shown above. To forecast the number of connected properties in 2018/19, we multiply the actual number of connected properties reported by companies in the last year of the historical period (2017/18) by the corresponding annual growth rate in 2018/19. The forecast for the following year (2019/20) is then obtained by multiplying the 2018/19 forecast by the corresponding household growth rate in 2019/20 and so on.  </t>
  </si>
  <si>
    <t xml:space="preserve">The forecast is the ratio of the forecasted lengths of main to the number of booster pumping stations. For Hafren Dyfrdwy (HDD) and Severn Trent England (SVE) we use their forecasts as we do not have historical data for these two companies. </t>
  </si>
  <si>
    <t>As companies do not provide data on this driver, we have to use external sources to produce the forecast. We consider the ONS a reliable and independent source of population numbers. The published workbook on the density indices provide a detailed explanation on how we estimated our forecasts.</t>
  </si>
  <si>
    <t>new properties</t>
  </si>
  <si>
    <t>Number of NEW connected properties_OFWAT</t>
  </si>
  <si>
    <t>Connected properties - Water_OFWAT</t>
  </si>
  <si>
    <t>Total length of mains_OFWAT</t>
  </si>
  <si>
    <t>Water treated at levels 3-6_OFWAT</t>
  </si>
  <si>
    <t>Weighted average level of water treatment complexity_OFWAT</t>
  </si>
  <si>
    <t>Number of booster pumping station per km of mains length_OFWAT</t>
  </si>
  <si>
    <t>Weighted average population density for water serving area_OFWAT</t>
  </si>
  <si>
    <t>For cost drivers that are directly driven by growth and we do not have a trusted, independent source, we put some weight on company forecasts, subject to a sense check of these forecasts. We reviewed company forecasts and we average our forecasts based on  a linear time trend with companies' forecasts. For Hafren Dyfrdwy (HDD) and Severn Trent England (SVE) we use their forecasts as we do not have historical data for these two companies.</t>
  </si>
  <si>
    <t>We accept companies' representations on the forecast of water treatment complexity drivers. The companies’ programmes of work – which we accept as part of our final determinations – would lead to a step change in treatment complexity in line with what they forecast, while using historical data would not sufficiently capture this change. We therefore adopt company forecasts of treatment complexity for all companies</t>
  </si>
  <si>
    <t>Changes log</t>
  </si>
  <si>
    <t>Updated ONS forecast rate (lines 11-28) to use 2020 ONS data update (submitted in RFI 008)</t>
  </si>
  <si>
    <t>Updated forecast of all cost drivers to use 19-20 outturn data to estimate the forecast for 2020-25</t>
  </si>
  <si>
    <t>Updated weighted average density forecasts to use 2020 ONS data update (submitted in RFI 008)</t>
  </si>
  <si>
    <t>ANHC_PROP_PR19CA001</t>
  </si>
  <si>
    <t>ANHC_MLENGTH_PR19CA001</t>
  </si>
  <si>
    <t>ANHC_TWL36_PR19CA001</t>
  </si>
  <si>
    <t>ANHC_PCTWT_PR19CA001</t>
  </si>
  <si>
    <t>ANHC_PCTWTL36_PR19CA001</t>
  </si>
  <si>
    <t>ANHC_WAWTCL_PR19CA001</t>
  </si>
  <si>
    <t>ANHC_BOOSTERPL_PR19CA001</t>
  </si>
  <si>
    <t>ANHC_WADW_PR19CA001</t>
  </si>
  <si>
    <t>ANHC_BOOSTER_PR19CA001</t>
  </si>
  <si>
    <t>WSHC_PROP_PR19CA001</t>
  </si>
  <si>
    <t>WSHC_MLENGTH_PR19CA001</t>
  </si>
  <si>
    <t>WSHC_TWL36_PR19CA001</t>
  </si>
  <si>
    <t>WSHC_PCTWT_PR19CA001</t>
  </si>
  <si>
    <t>WSHC_PCTWTL36_PR19CA001</t>
  </si>
  <si>
    <t>WSHC_WAWTCL_PR19CA001</t>
  </si>
  <si>
    <t>WSHC_BOOSTERPL_PR19CA001</t>
  </si>
  <si>
    <t>WSHC_WADW_PR19CA001</t>
  </si>
  <si>
    <t>WSHC_BOOSTER_PR19CA001</t>
  </si>
  <si>
    <t>SVHC_PROP_PR19CA001</t>
  </si>
  <si>
    <t>SVHC_MLENGTH_PR19CA001</t>
  </si>
  <si>
    <t>SVHC_TWL36_PR19CA001</t>
  </si>
  <si>
    <t>SVHC_PCTWT_PR19CA001</t>
  </si>
  <si>
    <t>SVHC_PCTWTL36_PR19CA001</t>
  </si>
  <si>
    <t>SVHC_WAWTCL_PR19CA001</t>
  </si>
  <si>
    <t>SVHC_BOOSTERPL_PR19CA001</t>
  </si>
  <si>
    <t>SVHC_WADW_PR19CA001</t>
  </si>
  <si>
    <t>SVHC_BOOSTER_PR19CA001</t>
  </si>
  <si>
    <t>NESC_PROP_PR19CA001</t>
  </si>
  <si>
    <t>NESC_MLENGTH_PR19CA001</t>
  </si>
  <si>
    <t>NESC_TWL36_PR19CA001</t>
  </si>
  <si>
    <t>NESC_PCTWT_PR19CA001</t>
  </si>
  <si>
    <t>NESC_PCTWTL36_PR19CA001</t>
  </si>
  <si>
    <t>NESC_WAWTCL_PR19CA001</t>
  </si>
  <si>
    <t>NESC_BOOSTERPL_PR19CA001</t>
  </si>
  <si>
    <t>NESC_WADW_PR19CA001</t>
  </si>
  <si>
    <t>NESC_BOOSTER_PR19CA001</t>
  </si>
  <si>
    <t>SVTC_PROP_PR19CA001</t>
  </si>
  <si>
    <t>SVTC_MLENGTH_PR19CA001</t>
  </si>
  <si>
    <t>SVTC_TWL36_PR19CA001</t>
  </si>
  <si>
    <t>SVTC_PCTWT_PR19CA001</t>
  </si>
  <si>
    <t>SVTC_PCTWTL36_PR19CA001</t>
  </si>
  <si>
    <t>SVTC_WAWTCL_PR19CA001</t>
  </si>
  <si>
    <t>SVTC_BOOSTERPL_PR19CA001</t>
  </si>
  <si>
    <t>SVTC_WADW_PR19CA001</t>
  </si>
  <si>
    <t>SVTC_BOOSTER_PR19CA001</t>
  </si>
  <si>
    <t>SWBC_PROP_PR19CA001</t>
  </si>
  <si>
    <t>SWBC_MLENGTH_PR19CA001</t>
  </si>
  <si>
    <t>SWBC_TWL36_PR19CA001</t>
  </si>
  <si>
    <t>SWBC_PCTWT_PR19CA001</t>
  </si>
  <si>
    <t>SWBC_PCTWTL36_PR19CA001</t>
  </si>
  <si>
    <t>SWBC_WAWTCL_PR19CA001</t>
  </si>
  <si>
    <t>SWBC_BOOSTERPL_PR19CA001</t>
  </si>
  <si>
    <t>SWBC_WADW_PR19CA001</t>
  </si>
  <si>
    <t>SWBC_BOOSTER_PR19CA001</t>
  </si>
  <si>
    <t>SRNC_PROP_PR19CA001</t>
  </si>
  <si>
    <t>SRNC_MLENGTH_PR19CA001</t>
  </si>
  <si>
    <t>SRNC_TWL36_PR19CA001</t>
  </si>
  <si>
    <t>SRNC_PCTWT_PR19CA001</t>
  </si>
  <si>
    <t>SRNC_PCTWTL36_PR19CA001</t>
  </si>
  <si>
    <t>SRNC_WAWTCL_PR19CA001</t>
  </si>
  <si>
    <t>SRNC_BOOSTERPL_PR19CA001</t>
  </si>
  <si>
    <t>SRNC_WADW_PR19CA001</t>
  </si>
  <si>
    <t>SRNC_BOOSTER_PR19CA001</t>
  </si>
  <si>
    <t>TMSC_PROP_PR19CA001</t>
  </si>
  <si>
    <t>TMSC_MLENGTH_PR19CA001</t>
  </si>
  <si>
    <t>TMSC_TWL36_PR19CA001</t>
  </si>
  <si>
    <t>TMSC_PCTWT_PR19CA001</t>
  </si>
  <si>
    <t>TMSC_PCTWTL36_PR19CA001</t>
  </si>
  <si>
    <t>TMSC_WAWTCL_PR19CA001</t>
  </si>
  <si>
    <t>TMSC_BOOSTERPL_PR19CA001</t>
  </si>
  <si>
    <t>TMSC_WADW_PR19CA001</t>
  </si>
  <si>
    <t>TMSC_BOOSTER_PR19CA001</t>
  </si>
  <si>
    <t>NWTC_PROP_PR19CA001</t>
  </si>
  <si>
    <t>NWTC_MLENGTH_PR19CA001</t>
  </si>
  <si>
    <t>NWTC_TWL36_PR19CA001</t>
  </si>
  <si>
    <t>NWTC_PCTWT_PR19CA001</t>
  </si>
  <si>
    <t>NWTC_PCTWTL36_PR19CA001</t>
  </si>
  <si>
    <t>NWTC_WAWTCL_PR19CA001</t>
  </si>
  <si>
    <t>NWTC_BOOSTERPL_PR19CA001</t>
  </si>
  <si>
    <t>NWTC_WADW_PR19CA001</t>
  </si>
  <si>
    <t>NWTC_BOOSTER_PR19CA001</t>
  </si>
  <si>
    <t>WSXC_PROP_PR19CA001</t>
  </si>
  <si>
    <t>WSXC_MLENGTH_PR19CA001</t>
  </si>
  <si>
    <t>WSXC_TWL36_PR19CA001</t>
  </si>
  <si>
    <t>WSXC_PCTWT_PR19CA001</t>
  </si>
  <si>
    <t>WSXC_PCTWTL36_PR19CA001</t>
  </si>
  <si>
    <t>WSXC_WAWTCL_PR19CA001</t>
  </si>
  <si>
    <t>WSXC_BOOSTERPL_PR19CA001</t>
  </si>
  <si>
    <t>WSXC_WADW_PR19CA001</t>
  </si>
  <si>
    <t>WSXC_BOOSTER_PR19CA001</t>
  </si>
  <si>
    <t>YKYC_PROP_PR19CA001</t>
  </si>
  <si>
    <t>YKYC_MLENGTH_PR19CA001</t>
  </si>
  <si>
    <t>YKYC_TWL36_PR19CA001</t>
  </si>
  <si>
    <t>YKYC_PCTWT_PR19CA001</t>
  </si>
  <si>
    <t>YKYC_PCTWTL36_PR19CA001</t>
  </si>
  <si>
    <t>YKYC_WAWTCL_PR19CA001</t>
  </si>
  <si>
    <t>YKYC_BOOSTERPL_PR19CA001</t>
  </si>
  <si>
    <t>YKYC_WADW_PR19CA001</t>
  </si>
  <si>
    <t>YKYC_BOOSTER_PR19CA001</t>
  </si>
  <si>
    <t>AFWC_PROP_PR19CA001</t>
  </si>
  <si>
    <t>AFWC_MLENGTH_PR19CA001</t>
  </si>
  <si>
    <t>AFWC_TWL36_PR19CA001</t>
  </si>
  <si>
    <t>AFWC_PCTWT_PR19CA001</t>
  </si>
  <si>
    <t>AFWC_PCTWTL36_PR19CA001</t>
  </si>
  <si>
    <t>AFWC_WAWTCL_PR19CA001</t>
  </si>
  <si>
    <t>AFWC_BOOSTERPL_PR19CA001</t>
  </si>
  <si>
    <t>AFWC_WADW_PR19CA001</t>
  </si>
  <si>
    <t>AFWC_BOOSTER_PR19CA001</t>
  </si>
  <si>
    <t>BRLC_PROP_PR19CA001</t>
  </si>
  <si>
    <t>BRLC_MLENGTH_PR19CA001</t>
  </si>
  <si>
    <t>BRLC_TWL36_PR19CA001</t>
  </si>
  <si>
    <t>BRLC_PCTWT_PR19CA001</t>
  </si>
  <si>
    <t>BRLC_PCTWTL36_PR19CA001</t>
  </si>
  <si>
    <t>BRLC_WAWTCL_PR19CA001</t>
  </si>
  <si>
    <t>BRLC_BOOSTERPL_PR19CA001</t>
  </si>
  <si>
    <t>BRLC_WADW_PR19CA001</t>
  </si>
  <si>
    <t>BRLC_BOOSTER_PR19CA001</t>
  </si>
  <si>
    <t>DVWC_PROP_PR19CA001</t>
  </si>
  <si>
    <t>DVWC_MLENGTH_PR19CA001</t>
  </si>
  <si>
    <t>DVWC_TWL36_PR19CA001</t>
  </si>
  <si>
    <t>DVWC_PCTWT_PR19CA001</t>
  </si>
  <si>
    <t>DVWC_PCTWTL36_PR19CA001</t>
  </si>
  <si>
    <t>DVWC_WAWTCL_PR19CA001</t>
  </si>
  <si>
    <t>DVWC_BOOSTERPL_PR19CA001</t>
  </si>
  <si>
    <t>DVWC_WADW_PR19CA001</t>
  </si>
  <si>
    <t>DVWC_BOOSTER_PR19CA001</t>
  </si>
  <si>
    <t>PRTC_PROP_PR19CA001</t>
  </si>
  <si>
    <t>PRTC_MLENGTH_PR19CA001</t>
  </si>
  <si>
    <t>PRTC_TWL36_PR19CA001</t>
  </si>
  <si>
    <t>PRTC_PCTWT_PR19CA001</t>
  </si>
  <si>
    <t>PRTC_PCTWTL36_PR19CA001</t>
  </si>
  <si>
    <t>PRTC_WAWTCL_PR19CA001</t>
  </si>
  <si>
    <t>PRTC_BOOSTERPL_PR19CA001</t>
  </si>
  <si>
    <t>PRTC_WADW_PR19CA001</t>
  </si>
  <si>
    <t>PRTC_BOOSTER_PR19CA001</t>
  </si>
  <si>
    <t>SEWC_PROP_PR19CA001</t>
  </si>
  <si>
    <t>SEWC_MLENGTH_PR19CA001</t>
  </si>
  <si>
    <t>SEWC_TWL36_PR19CA001</t>
  </si>
  <si>
    <t>SEWC_PCTWT_PR19CA001</t>
  </si>
  <si>
    <t>SEWC_PCTWTL36_PR19CA001</t>
  </si>
  <si>
    <t>SEWC_WAWTCL_PR19CA001</t>
  </si>
  <si>
    <t>SEWC_BOOSTERPL_PR19CA001</t>
  </si>
  <si>
    <t>SEWC_WADW_PR19CA001</t>
  </si>
  <si>
    <t>SEWC_BOOSTER_PR19CA001</t>
  </si>
  <si>
    <t>SSCC_PROP_PR19CA001</t>
  </si>
  <si>
    <t>SSCC_MLENGTH_PR19CA001</t>
  </si>
  <si>
    <t>SSCC_TWL36_PR19CA001</t>
  </si>
  <si>
    <t>SSCC_PCTWT_PR19CA001</t>
  </si>
  <si>
    <t>SSCC_PCTWTL36_PR19CA001</t>
  </si>
  <si>
    <t>SSCC_WAWTCL_PR19CA001</t>
  </si>
  <si>
    <t>SSCC_BOOSTERPL_PR19CA001</t>
  </si>
  <si>
    <t>SSCC_WADW_PR19CA001</t>
  </si>
  <si>
    <t>SSCC_BOOSTER_PR19CA001</t>
  </si>
  <si>
    <t>SESC_PROP_PR19CA001</t>
  </si>
  <si>
    <t>SESC_MLENGTH_PR19CA001</t>
  </si>
  <si>
    <t>SESC_TWL36_PR19CA001</t>
  </si>
  <si>
    <t>SESC_PCTWT_PR19CA001</t>
  </si>
  <si>
    <t>SESC_PCTWTL36_PR19CA001</t>
  </si>
  <si>
    <t>SESC_WAWTCL_PR19CA001</t>
  </si>
  <si>
    <t>SESC_BOOSTERPL_PR19CA001</t>
  </si>
  <si>
    <t>SESC_WADW_PR19CA001</t>
  </si>
  <si>
    <t>SESC_BOOSTER_PR19CA001</t>
  </si>
  <si>
    <t>HDDC_PROP_PR19CA001</t>
  </si>
  <si>
    <t>HDDC_MLENGTH_PR19CA001</t>
  </si>
  <si>
    <t>HDDC_TWL36_PR19CA001</t>
  </si>
  <si>
    <t>HDDC_PCTWT_PR19CA001</t>
  </si>
  <si>
    <t>HDDC_PCTWTL36_PR19CA001</t>
  </si>
  <si>
    <t>HDDC_WAWTCL_PR19CA001</t>
  </si>
  <si>
    <t>HDDC_BOOSTERPL_PR19CA001</t>
  </si>
  <si>
    <t>HDDC_WADW_PR19CA001</t>
  </si>
  <si>
    <t>HDDC_BOOSTER_PR19CA001</t>
  </si>
  <si>
    <t>SVEC_PROP_PR19CA001</t>
  </si>
  <si>
    <t>SVEC_MLENGTH_PR19CA001</t>
  </si>
  <si>
    <t>SVEC_TWL36_PR19CA001</t>
  </si>
  <si>
    <t>SVEC_PCTWT_PR19CA001</t>
  </si>
  <si>
    <t>SVEC_PCTWTL36_PR19CA001</t>
  </si>
  <si>
    <t>SVEC_WAWTCL_PR19CA001</t>
  </si>
  <si>
    <t>SVEC_BOOSTERPL_PR19CA001</t>
  </si>
  <si>
    <t>SVEC_WADW_PR19CA001</t>
  </si>
  <si>
    <t>SVEC_BOOSTER_PR19CA001</t>
  </si>
  <si>
    <t xml:space="preserve">At the initial assessment of plans we used the average of the last three years to forecasts number of booster pumping stations. However, if we maintained the same level of the number of booster pumping stations, the number of booster pumping stations per lengths of main would decrease (as lengths of main are increasing over time). </t>
  </si>
  <si>
    <t>Imported 19-20 outturn data from FM_WW1 (column K)</t>
  </si>
  <si>
    <t>CMA Final determination</t>
  </si>
  <si>
    <t>Version 17 March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</si>
</sst>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64" formatCode="_(* #,##0.00_);_(* \(#,##0.00\);_(* &quot;-&quot;??_);_(@_)"/>
    <numFmt numFmtId="165" formatCode="0.000"/>
    <numFmt numFmtId="166" formatCode="0.0"/>
    <numFmt numFmtId="167" formatCode="#,##0_);\(#,##0\);&quot;-  &quot;;&quot; &quot;@&quot; &quot;"/>
    <numFmt numFmtId="168" formatCode="#,##0.0000_);\(#,##0.0000\);&quot;-  &quot;;&quot; &quot;@&quot; &quot;"/>
    <numFmt numFmtId="169" formatCode="0.00%_);\-0.00%_);&quot;-  &quot;;&quot; &quot;@&quot; &quot;"/>
    <numFmt numFmtId="170" formatCode="dd\ mmm\ yyyy_);\(###0\);&quot;-  &quot;;&quot; &quot;@&quot; &quot;"/>
    <numFmt numFmtId="171" formatCode="dd\ mmm\ yy_);\(###0\);&quot;-  &quot;;&quot; &quot;@&quot; &quot;"/>
    <numFmt numFmtId="172" formatCode="###0_);\(###0\);&quot;-  &quot;;&quot; &quot;@&quot; &quot;"/>
    <numFmt numFmtId="173" formatCode="&quot;£&quot;#,##0.00"/>
    <numFmt numFmtId="174" formatCode="#,##0.0_ ;[Red]\-#,##0.0\ "/>
    <numFmt numFmtId="175" formatCode="#,##0_ ;[Red]\-#,##0\ "/>
    <numFmt numFmtId="176" formatCode="#,##0.0000"/>
    <numFmt numFmtId="177" formatCode="#,##0.00000"/>
    <numFmt numFmtId="178" formatCode="_(* #,##0_);_(* \(#,##0\);_(* &quot;-&quot;??_);_(@_)"/>
    <numFmt numFmtId="179" formatCode="_(* #,##0.0_);_(* \(#,##0.0\);_(* &quot;-&quot;??_);_(@_)"/>
    <numFmt numFmtId="180" formatCode="_-* #,##0.0_-;\-* #,##0.0_-;_-* &quot;-&quot;??_-;_-@_-"/>
    <numFmt numFmtId="181" formatCode="_-* #,##0.00000_-;\-* #,##0.00000_-;_-* &quot;-&quot;?????_-;_-@_-"/>
    <numFmt numFmtId="182" formatCode="0.0%"/>
    <numFmt numFmtId="183" formatCode="_-* #,##0.000000_-;\-* #,##0.000000_-;_-* &quot;-&quot;??_-;_-@_-"/>
    <numFmt numFmtId="184" formatCode="_-* #,##0_-;\-* #,##0_-;_-* &quot;-&quot;??_-;_-@_-"/>
  </numFmts>
  <fonts count="53">
    <font>
      <sz val="11"/>
      <color theme="1"/>
      <name val="Arial"/>
      <family val="2"/>
    </font>
    <font>
      <sz val="11"/>
      <color theme="1"/>
      <name val="Calibri"/>
      <family val="2"/>
      <scheme val="minor"/>
    </font>
    <font>
      <sz val="10"/>
      <name val="Arial"/>
      <family val="2"/>
    </font>
    <font>
      <sz val="10"/>
      <color theme="1"/>
      <name val="Arial"/>
      <family val="2"/>
    </font>
    <font>
      <sz val="11"/>
      <color theme="1"/>
      <name val="Arial"/>
      <family val="2"/>
    </font>
    <font>
      <b/>
      <sz val="12"/>
      <color theme="0"/>
      <name val="Calibri"/>
      <family val="2"/>
      <scheme val="minor"/>
    </font>
    <font>
      <b/>
      <sz val="8"/>
      <color theme="0"/>
      <name val="Calibri"/>
      <family val="2"/>
      <scheme val="minor"/>
    </font>
    <font>
      <sz val="8"/>
      <color theme="1"/>
      <name val="Calibri"/>
      <family val="2"/>
      <scheme val="minor"/>
    </font>
    <font>
      <sz val="9"/>
      <color theme="1"/>
      <name val="Calibri"/>
      <family val="2"/>
      <scheme val="minor"/>
    </font>
    <font>
      <b/>
      <sz val="9"/>
      <color theme="1"/>
      <name val="Calibri"/>
      <family val="2"/>
      <scheme val="minor"/>
    </font>
    <font>
      <sz val="9"/>
      <name val="Calibri"/>
      <family val="2"/>
      <scheme val="minor"/>
    </font>
    <font>
      <b/>
      <i/>
      <sz val="9"/>
      <color theme="1"/>
      <name val="Calibri"/>
      <family val="2"/>
      <scheme val="minor"/>
    </font>
    <font>
      <sz val="9"/>
      <color theme="1"/>
      <name val="Arial"/>
      <family val="2"/>
    </font>
    <font>
      <b/>
      <sz val="16"/>
      <color theme="0"/>
      <name val="Arial"/>
      <family val="2"/>
    </font>
    <font>
      <b/>
      <sz val="14"/>
      <color theme="0"/>
      <name val="Arial"/>
      <family val="2"/>
    </font>
    <font>
      <sz val="11"/>
      <color theme="3"/>
      <name val="Calibri"/>
      <family val="2"/>
      <scheme val="minor"/>
    </font>
    <font>
      <sz val="10"/>
      <color theme="1"/>
      <name val="Calibri"/>
      <family val="2"/>
      <scheme val="minor"/>
    </font>
    <font>
      <sz val="10"/>
      <color theme="1"/>
      <name val="Franklin Gothic Demi"/>
      <family val="2"/>
    </font>
    <font>
      <sz val="15"/>
      <color theme="0"/>
      <name val="Franklin Gothic Demi"/>
      <family val="2"/>
    </font>
    <font>
      <sz val="10"/>
      <color rgb="FF0078C9"/>
      <name val="Franklin Gothic Demi"/>
      <family val="2"/>
    </font>
    <font>
      <sz val="9"/>
      <name val="Arial"/>
      <family val="2"/>
    </font>
    <font>
      <sz val="11"/>
      <color indexed="8"/>
      <name val="Calibri"/>
      <family val="2"/>
      <scheme val="minor"/>
    </font>
    <font>
      <sz val="11"/>
      <color theme="1"/>
      <name val="Verdana"/>
      <family val="2"/>
    </font>
    <font>
      <sz val="10"/>
      <color rgb="FF000000"/>
      <name val="Arial"/>
      <family val="2"/>
    </font>
    <font>
      <b/>
      <sz val="11"/>
      <color rgb="FFA32020"/>
      <name val="Arial"/>
      <family val="2"/>
    </font>
    <font>
      <sz val="10"/>
      <color theme="0"/>
      <name val="Arial"/>
      <family val="2"/>
    </font>
    <font>
      <sz val="12"/>
      <name val="Arial MT"/>
    </font>
    <font>
      <u/>
      <sz val="11"/>
      <color theme="10"/>
      <name val="arial"/>
      <family val="2"/>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name val="Calibri"/>
      <family val="2"/>
      <scheme val="minor"/>
    </font>
    <font>
      <b/>
      <sz val="10"/>
      <color theme="1"/>
      <name val="Calibri"/>
      <family val="2"/>
      <scheme val="minor"/>
    </font>
    <font>
      <b/>
      <i/>
      <sz val="10"/>
      <color theme="1"/>
      <name val="Calibri"/>
      <family val="2"/>
      <scheme val="minor"/>
    </font>
    <font>
      <b/>
      <sz val="10"/>
      <name val="Calibri"/>
      <family val="2"/>
      <scheme val="minor"/>
    </font>
    <font>
      <sz val="11"/>
      <name val="Calibri"/>
      <family val="2"/>
      <scheme val="minor"/>
    </font>
    <font>
      <sz val="10"/>
      <color rgb="FF000000"/>
      <name val="Calibri"/>
      <family val="2"/>
      <scheme val="minor"/>
    </font>
    <font>
      <b/>
      <sz val="11"/>
      <color theme="1"/>
      <name val="Calibri"/>
      <family val="2"/>
      <scheme val="minor"/>
    </font>
    <font>
      <b/>
      <i/>
      <sz val="10"/>
      <name val="Calibri"/>
      <family val="2"/>
      <scheme val="minor"/>
    </font>
    <font>
      <b/>
      <sz val="10"/>
      <color theme="0"/>
      <name val="Calibri"/>
      <family val="2"/>
      <scheme val="minor"/>
    </font>
    <font>
      <i/>
      <sz val="10"/>
      <color theme="1"/>
      <name val="Calibri"/>
      <family val="2"/>
      <scheme val="minor"/>
    </font>
    <font>
      <b/>
      <sz val="11"/>
      <color rgb="FF000000"/>
      <name val="Calibri"/>
      <family val="2"/>
    </font>
    <font>
      <b/>
      <sz val="11"/>
      <color theme="0"/>
      <name val="Calibri"/>
      <family val="2"/>
      <scheme val="minor"/>
    </font>
    <font>
      <b/>
      <sz val="11"/>
      <color theme="1"/>
      <name val="Arial"/>
      <family val="2"/>
    </font>
    <font>
      <b/>
      <sz val="9"/>
      <color theme="3"/>
      <name val="Arial"/>
      <family val="2"/>
    </font>
    <font>
      <sz val="10"/>
      <name val="Calibri  "/>
    </font>
    <font>
      <sz val="10"/>
      <color theme="1"/>
      <name val="Calibri  "/>
    </font>
  </fonts>
  <fills count="29">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3"/>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E4819"/>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rgb="FF000000"/>
      </patternFill>
    </fill>
    <fill>
      <patternFill patternType="solid">
        <fgColor theme="1"/>
        <bgColor indexed="64"/>
      </patternFill>
    </fill>
    <fill>
      <patternFill patternType="solid">
        <fgColor theme="0"/>
        <bgColor indexed="64"/>
      </patternFill>
    </fill>
    <fill>
      <patternFill patternType="solid">
        <fgColor theme="8" tint="0.79998168889431442"/>
        <bgColor indexed="64"/>
      </patternFill>
    </fill>
    <fill>
      <patternFill patternType="solid">
        <fgColor indexed="42"/>
        <bgColor indexed="42"/>
      </patternFill>
    </fill>
  </fills>
  <borders count="24">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theme="3"/>
      </bottom>
      <diagonal/>
    </border>
    <border>
      <left/>
      <right/>
      <top style="thick">
        <color theme="3"/>
      </top>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3"/>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745">
    <xf numFmtId="0" fontId="0" fillId="0" borderId="0"/>
    <xf numFmtId="0" fontId="1" fillId="0" borderId="0"/>
    <xf numFmtId="0" fontId="2" fillId="0" borderId="0"/>
    <xf numFmtId="9" fontId="4" fillId="0" borderId="0" applyFont="0" applyFill="0" applyBorder="0" applyAlignment="0" applyProtection="0"/>
    <xf numFmtId="167" fontId="4" fillId="0" borderId="0" applyFont="0" applyFill="0" applyBorder="0" applyProtection="0">
      <alignment vertical="top"/>
    </xf>
    <xf numFmtId="164" fontId="4" fillId="0" borderId="0" applyFont="0" applyFill="0" applyBorder="0" applyAlignment="0" applyProtection="0"/>
    <xf numFmtId="169" fontId="4" fillId="0" borderId="0" applyFont="0" applyFill="0" applyBorder="0" applyProtection="0">
      <alignment vertical="top"/>
    </xf>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21" fillId="0" borderId="0"/>
    <xf numFmtId="0" fontId="22" fillId="0" borderId="0"/>
    <xf numFmtId="0" fontId="4" fillId="0" borderId="0"/>
    <xf numFmtId="0" fontId="2" fillId="0" borderId="0"/>
    <xf numFmtId="0" fontId="4" fillId="0" borderId="0"/>
    <xf numFmtId="0" fontId="4" fillId="0" borderId="0"/>
    <xf numFmtId="9" fontId="22" fillId="0" borderId="0" applyFont="0" applyFill="0" applyBorder="0" applyAlignment="0" applyProtection="0"/>
    <xf numFmtId="0" fontId="4" fillId="0" borderId="0"/>
    <xf numFmtId="167" fontId="4" fillId="0" borderId="0" applyFont="0" applyFill="0" applyBorder="0" applyProtection="0">
      <alignment vertical="top"/>
    </xf>
    <xf numFmtId="0" fontId="4" fillId="0" borderId="0"/>
    <xf numFmtId="0" fontId="24" fillId="0" borderId="0" applyNumberFormat="0" applyFill="0" applyAlignment="0"/>
    <xf numFmtId="164" fontId="4" fillId="0" borderId="0" applyFont="0" applyFill="0" applyBorder="0" applyAlignment="0" applyProtection="0"/>
    <xf numFmtId="0" fontId="1" fillId="0" borderId="0"/>
    <xf numFmtId="9" fontId="2" fillId="0" borderId="0" applyFont="0" applyFill="0" applyBorder="0" applyAlignment="0" applyProtection="0"/>
    <xf numFmtId="0" fontId="20" fillId="16" borderId="8" applyNumberFormat="0" applyFont="0" applyAlignment="0" applyProtection="0"/>
    <xf numFmtId="9" fontId="1" fillId="0" borderId="0" applyFont="0" applyFill="0" applyBorder="0" applyAlignment="0" applyProtection="0"/>
    <xf numFmtId="0" fontId="2" fillId="0" borderId="0" applyNumberFormat="0" applyFill="0" applyBorder="0" applyProtection="0">
      <alignment horizontal="right" vertical="top"/>
    </xf>
    <xf numFmtId="0" fontId="22" fillId="0" borderId="0"/>
    <xf numFmtId="164" fontId="22" fillId="0" borderId="0" applyFont="0" applyFill="0" applyBorder="0" applyAlignment="0" applyProtection="0"/>
    <xf numFmtId="168" fontId="4" fillId="0" borderId="0" applyFont="0" applyFill="0" applyBorder="0" applyProtection="0">
      <alignment vertical="top"/>
    </xf>
    <xf numFmtId="0" fontId="26" fillId="0" borderId="0"/>
    <xf numFmtId="0" fontId="2" fillId="0" borderId="0">
      <alignment vertical="top"/>
    </xf>
    <xf numFmtId="0" fontId="4" fillId="0" borderId="0"/>
    <xf numFmtId="0" fontId="4" fillId="0" borderId="0"/>
    <xf numFmtId="0" fontId="4" fillId="0" borderId="0"/>
    <xf numFmtId="0" fontId="4" fillId="0" borderId="0"/>
    <xf numFmtId="0" fontId="23" fillId="0" borderId="0" applyNumberFormat="0" applyBorder="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70" fontId="4" fillId="0" borderId="0" applyFont="0" applyFill="0" applyBorder="0" applyProtection="0">
      <alignment vertical="top"/>
    </xf>
    <xf numFmtId="171" fontId="4" fillId="0" borderId="0" applyFont="0" applyFill="0" applyBorder="0" applyProtection="0">
      <alignment vertical="top"/>
    </xf>
    <xf numFmtId="172" fontId="4" fillId="0" borderId="0" applyFont="0" applyFill="0" applyBorder="0" applyProtection="0">
      <alignment vertical="top"/>
    </xf>
    <xf numFmtId="173" fontId="18" fillId="10" borderId="0" applyNumberFormat="0">
      <alignment horizontal="left"/>
    </xf>
    <xf numFmtId="0" fontId="19" fillId="11" borderId="0" applyNumberFormat="0"/>
    <xf numFmtId="0" fontId="12" fillId="17" borderId="0" applyBorder="0"/>
    <xf numFmtId="174" fontId="3" fillId="18" borderId="0">
      <alignment horizontal="right" vertical="center"/>
    </xf>
    <xf numFmtId="0" fontId="3" fillId="13" borderId="7">
      <alignment horizontal="right" vertical="center" wrapText="1"/>
    </xf>
    <xf numFmtId="0" fontId="3" fillId="14" borderId="7">
      <alignment horizontal="right" vertical="center" wrapText="1"/>
    </xf>
    <xf numFmtId="0" fontId="19" fillId="11" borderId="7">
      <alignment horizontal="center" vertical="center" wrapText="1"/>
    </xf>
    <xf numFmtId="0" fontId="17" fillId="12" borderId="9">
      <alignment horizontal="left" vertical="center" wrapText="1"/>
    </xf>
    <xf numFmtId="174" fontId="25" fillId="19" borderId="0">
      <alignment horizontal="right" vertical="center"/>
    </xf>
    <xf numFmtId="0" fontId="18" fillId="10" borderId="7">
      <alignment horizontal="left" vertical="center" wrapText="1" readingOrder="1"/>
    </xf>
    <xf numFmtId="0" fontId="3" fillId="12" borderId="7">
      <alignment horizontal="right" vertical="center" wrapText="1"/>
    </xf>
    <xf numFmtId="0" fontId="25" fillId="17" borderId="7">
      <alignment horizontal="right" vertical="center" wrapText="1"/>
    </xf>
    <xf numFmtId="0" fontId="3" fillId="0" borderId="7">
      <alignment horizontal="left" vertical="center" wrapText="1"/>
    </xf>
    <xf numFmtId="175" fontId="25" fillId="20" borderId="0">
      <alignment horizontal="right" vertical="center"/>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7" fontId="4" fillId="0" borderId="0" applyFont="0" applyFill="0" applyBorder="0" applyProtection="0">
      <alignment vertical="top"/>
    </xf>
    <xf numFmtId="169" fontId="4" fillId="0" borderId="0" applyFont="0" applyFill="0" applyBorder="0" applyProtection="0">
      <alignment vertical="top"/>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0" fontId="4"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34" fillId="21" borderId="0"/>
    <xf numFmtId="0" fontId="27" fillId="0" borderId="0" applyNumberFormat="0" applyFill="0" applyBorder="0" applyAlignment="0" applyProtection="0"/>
    <xf numFmtId="0" fontId="29" fillId="0" borderId="0"/>
    <xf numFmtId="0" fontId="2" fillId="0" borderId="0"/>
    <xf numFmtId="0" fontId="36" fillId="0" borderId="0"/>
    <xf numFmtId="0" fontId="36" fillId="0" borderId="0"/>
    <xf numFmtId="0" fontId="21" fillId="0" borderId="0"/>
    <xf numFmtId="0" fontId="4" fillId="0" borderId="0"/>
    <xf numFmtId="0" fontId="22" fillId="0" borderId="0"/>
    <xf numFmtId="0" fontId="4" fillId="0" borderId="0"/>
    <xf numFmtId="0" fontId="22" fillId="0" borderId="0"/>
    <xf numFmtId="40" fontId="30" fillId="15" borderId="0">
      <alignment horizontal="right"/>
    </xf>
    <xf numFmtId="0" fontId="31" fillId="15" borderId="0">
      <alignment horizontal="right"/>
    </xf>
    <xf numFmtId="0" fontId="32" fillId="15" borderId="10"/>
    <xf numFmtId="0" fontId="32" fillId="0" borderId="0" applyBorder="0">
      <alignment horizontal="centerContinuous"/>
    </xf>
    <xf numFmtId="0" fontId="33" fillId="0" borderId="0" applyBorder="0">
      <alignment horizontal="centerContinuous"/>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167" fontId="4" fillId="0" borderId="0" applyFont="0" applyFill="0" applyBorder="0" applyProtection="0">
      <alignment vertical="top"/>
    </xf>
    <xf numFmtId="164" fontId="4" fillId="0" borderId="0" applyFont="0" applyFill="0" applyBorder="0" applyAlignment="0" applyProtection="0"/>
    <xf numFmtId="169" fontId="4" fillId="0" borderId="0" applyFont="0" applyFill="0" applyBorder="0" applyProtection="0">
      <alignment vertical="top"/>
    </xf>
    <xf numFmtId="164" fontId="4" fillId="0" borderId="0" applyFont="0" applyFill="0" applyBorder="0" applyAlignment="0" applyProtection="0"/>
    <xf numFmtId="167" fontId="4" fillId="0" borderId="0" applyFont="0" applyFill="0" applyBorder="0" applyProtection="0">
      <alignment vertical="top"/>
    </xf>
    <xf numFmtId="0" fontId="4" fillId="0" borderId="0"/>
    <xf numFmtId="9" fontId="22" fillId="0" borderId="0" applyFont="0" applyFill="0" applyBorder="0" applyAlignment="0" applyProtection="0"/>
    <xf numFmtId="167" fontId="4" fillId="0" borderId="0" applyFont="0" applyFill="0" applyBorder="0" applyProtection="0">
      <alignment vertical="top"/>
    </xf>
    <xf numFmtId="167" fontId="4" fillId="0" borderId="0" applyFont="0" applyFill="0" applyBorder="0" applyProtection="0">
      <alignment vertical="top"/>
    </xf>
    <xf numFmtId="164" fontId="4" fillId="0" borderId="0" applyFont="0" applyFill="0" applyBorder="0" applyAlignment="0" applyProtection="0"/>
    <xf numFmtId="9" fontId="2" fillId="0" borderId="0" applyFont="0" applyFill="0" applyBorder="0" applyAlignment="0" applyProtection="0"/>
    <xf numFmtId="164" fontId="22"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7" fontId="4" fillId="0" borderId="0" applyFont="0" applyFill="0" applyBorder="0" applyProtection="0">
      <alignment vertical="top"/>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9" fontId="4" fillId="0" borderId="0" applyFont="0" applyFill="0" applyBorder="0" applyProtection="0">
      <alignment vertical="top"/>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7" fontId="4" fillId="0" borderId="0" applyFont="0" applyFill="0" applyBorder="0" applyProtection="0">
      <alignment vertical="top"/>
    </xf>
    <xf numFmtId="167" fontId="4" fillId="0" borderId="0" applyFont="0" applyFill="0" applyBorder="0" applyProtection="0">
      <alignment vertical="top"/>
    </xf>
    <xf numFmtId="167" fontId="4" fillId="0" borderId="0" applyFont="0" applyFill="0" applyBorder="0" applyProtection="0">
      <alignment vertical="top"/>
    </xf>
    <xf numFmtId="167" fontId="4" fillId="0" borderId="0" applyFont="0" applyFill="0" applyBorder="0" applyProtection="0">
      <alignment vertical="top"/>
    </xf>
    <xf numFmtId="167" fontId="4" fillId="0" borderId="0" applyFont="0" applyFill="0" applyBorder="0" applyProtection="0">
      <alignment vertical="top"/>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0" fontId="1" fillId="0" borderId="0"/>
    <xf numFmtId="0" fontId="1" fillId="0" borderId="0"/>
    <xf numFmtId="167" fontId="2" fillId="0" borderId="0" applyFont="0" applyFill="0" applyBorder="0" applyProtection="0">
      <alignment vertical="top"/>
    </xf>
    <xf numFmtId="0" fontId="4" fillId="0" borderId="0"/>
    <xf numFmtId="0" fontId="22" fillId="0" borderId="0"/>
    <xf numFmtId="0" fontId="2" fillId="0" borderId="0"/>
    <xf numFmtId="0" fontId="36" fillId="28" borderId="0" applyNumberFormat="0" applyBorder="0" applyAlignment="0" applyProtection="0"/>
  </cellStyleXfs>
  <cellXfs count="181">
    <xf numFmtId="0" fontId="0" fillId="0" borderId="0" xfId="0"/>
    <xf numFmtId="0" fontId="1" fillId="0" borderId="0" xfId="1"/>
    <xf numFmtId="0" fontId="7" fillId="0" borderId="0" xfId="1" applyFont="1"/>
    <xf numFmtId="0" fontId="8" fillId="0" borderId="0" xfId="1" applyFont="1"/>
    <xf numFmtId="0" fontId="6" fillId="6" borderId="6" xfId="1" applyFont="1" applyFill="1" applyBorder="1"/>
    <xf numFmtId="0" fontId="11" fillId="0" borderId="0" xfId="1" applyFont="1" applyAlignment="1">
      <alignment horizontal="right"/>
    </xf>
    <xf numFmtId="2" fontId="7" fillId="0" borderId="0" xfId="1" applyNumberFormat="1" applyFont="1"/>
    <xf numFmtId="165" fontId="8" fillId="0" borderId="0" xfId="1" applyNumberFormat="1" applyFont="1" applyAlignment="1">
      <alignment vertical="center" wrapText="1"/>
    </xf>
    <xf numFmtId="3" fontId="10" fillId="0" borderId="0" xfId="1" applyNumberFormat="1" applyFont="1" applyAlignment="1">
      <alignment vertical="center"/>
    </xf>
    <xf numFmtId="165" fontId="8" fillId="0" borderId="5" xfId="1" applyNumberFormat="1" applyFont="1" applyBorder="1" applyAlignment="1">
      <alignment vertical="center" wrapText="1"/>
    </xf>
    <xf numFmtId="3" fontId="10" fillId="0" borderId="5" xfId="1" applyNumberFormat="1" applyFont="1" applyBorder="1" applyAlignment="1">
      <alignment vertical="center"/>
    </xf>
    <xf numFmtId="0" fontId="7" fillId="0" borderId="5" xfId="1" applyFont="1" applyBorder="1"/>
    <xf numFmtId="0" fontId="6" fillId="9" borderId="0" xfId="1" applyFont="1" applyFill="1"/>
    <xf numFmtId="0" fontId="1" fillId="9" borderId="0" xfId="1" applyFill="1"/>
    <xf numFmtId="0" fontId="14" fillId="9" borderId="0" xfId="1" applyFont="1" applyFill="1" applyAlignment="1">
      <alignment horizontal="left"/>
    </xf>
    <xf numFmtId="0" fontId="13" fillId="6" borderId="6" xfId="1" applyFont="1" applyFill="1" applyBorder="1"/>
    <xf numFmtId="0" fontId="15" fillId="6" borderId="0" xfId="1" applyFont="1" applyFill="1"/>
    <xf numFmtId="0" fontId="16" fillId="0" borderId="0" xfId="1" applyFont="1"/>
    <xf numFmtId="0" fontId="1" fillId="3" borderId="0" xfId="1" applyFill="1"/>
    <xf numFmtId="0" fontId="1" fillId="0" borderId="0" xfId="0" applyFont="1"/>
    <xf numFmtId="165" fontId="16" fillId="0" borderId="2" xfId="1" applyNumberFormat="1" applyFont="1" applyBorder="1" applyAlignment="1">
      <alignment vertical="center" wrapText="1"/>
    </xf>
    <xf numFmtId="166" fontId="38" fillId="0" borderId="2" xfId="1" applyNumberFormat="1" applyFont="1" applyBorder="1" applyAlignment="1">
      <alignment vertical="center" wrapText="1"/>
    </xf>
    <xf numFmtId="3" fontId="16" fillId="0" borderId="0" xfId="1" applyNumberFormat="1" applyFont="1"/>
    <xf numFmtId="2" fontId="38" fillId="4" borderId="2" xfId="1" applyNumberFormat="1" applyFont="1" applyFill="1" applyBorder="1" applyAlignment="1">
      <alignment vertical="center" wrapText="1"/>
    </xf>
    <xf numFmtId="1" fontId="37" fillId="4" borderId="4" xfId="3" applyNumberFormat="1" applyFont="1" applyFill="1" applyBorder="1" applyAlignment="1">
      <alignment vertical="center"/>
    </xf>
    <xf numFmtId="1" fontId="38" fillId="4" borderId="2" xfId="1" applyNumberFormat="1" applyFont="1" applyFill="1" applyBorder="1" applyAlignment="1">
      <alignment vertical="center" wrapText="1"/>
    </xf>
    <xf numFmtId="3" fontId="37" fillId="4" borderId="4" xfId="2737" applyNumberFormat="1" applyFont="1" applyFill="1" applyBorder="1" applyAlignment="1">
      <alignment vertical="center"/>
    </xf>
    <xf numFmtId="3" fontId="16" fillId="7" borderId="2" xfId="2737" applyNumberFormat="1" applyFont="1" applyFill="1" applyBorder="1"/>
    <xf numFmtId="4" fontId="37" fillId="4" borderId="4" xfId="3" applyNumberFormat="1" applyFont="1" applyFill="1" applyBorder="1" applyAlignment="1">
      <alignment vertical="center"/>
    </xf>
    <xf numFmtId="3" fontId="38" fillId="4" borderId="2" xfId="1" applyNumberFormat="1" applyFont="1" applyFill="1" applyBorder="1" applyAlignment="1">
      <alignment vertical="center" wrapText="1"/>
    </xf>
    <xf numFmtId="0" fontId="1" fillId="3" borderId="12" xfId="1" applyFill="1" applyBorder="1"/>
    <xf numFmtId="0" fontId="41" fillId="3" borderId="0" xfId="1" applyFont="1" applyFill="1"/>
    <xf numFmtId="176" fontId="38" fillId="4" borderId="2" xfId="1" applyNumberFormat="1" applyFont="1" applyFill="1" applyBorder="1" applyAlignment="1">
      <alignment vertical="center" wrapText="1"/>
    </xf>
    <xf numFmtId="177" fontId="16" fillId="7" borderId="2" xfId="2737" applyNumberFormat="1" applyFont="1" applyFill="1" applyBorder="1"/>
    <xf numFmtId="4" fontId="37" fillId="8" borderId="4" xfId="2737" applyNumberFormat="1" applyFont="1" applyFill="1" applyBorder="1" applyAlignment="1">
      <alignment vertical="center"/>
    </xf>
    <xf numFmtId="177" fontId="37" fillId="8" borderId="4" xfId="2737" applyNumberFormat="1" applyFont="1" applyFill="1" applyBorder="1" applyAlignment="1">
      <alignment vertical="center"/>
    </xf>
    <xf numFmtId="177" fontId="37" fillId="4" borderId="4" xfId="3" applyNumberFormat="1" applyFont="1" applyFill="1" applyBorder="1" applyAlignment="1">
      <alignment vertical="center"/>
    </xf>
    <xf numFmtId="0" fontId="16" fillId="0" borderId="2" xfId="0" applyFont="1" applyBorder="1" applyAlignment="1">
      <alignment vertical="center"/>
    </xf>
    <xf numFmtId="0" fontId="37" fillId="24" borderId="2" xfId="2" applyFont="1" applyFill="1" applyBorder="1" applyAlignment="1">
      <alignment horizontal="center" vertical="center" wrapText="1"/>
    </xf>
    <xf numFmtId="3" fontId="37" fillId="8" borderId="4" xfId="2737" applyNumberFormat="1" applyFont="1" applyFill="1" applyBorder="1" applyAlignment="1">
      <alignment vertical="center"/>
    </xf>
    <xf numFmtId="0" fontId="16" fillId="5" borderId="2" xfId="0" applyFont="1" applyFill="1" applyBorder="1" applyAlignment="1">
      <alignment horizontal="center" vertical="center"/>
    </xf>
    <xf numFmtId="0" fontId="16" fillId="0" borderId="2" xfId="0" applyFont="1" applyBorder="1" applyAlignment="1">
      <alignment horizontal="center"/>
    </xf>
    <xf numFmtId="0" fontId="16" fillId="23" borderId="2" xfId="0" applyFont="1" applyFill="1" applyBorder="1" applyAlignment="1">
      <alignment vertical="center" wrapText="1"/>
    </xf>
    <xf numFmtId="0" fontId="42" fillId="24" borderId="2" xfId="2" applyFont="1" applyFill="1" applyBorder="1" applyAlignment="1">
      <alignment horizontal="center" vertical="center" wrapText="1"/>
    </xf>
    <xf numFmtId="0" fontId="1" fillId="0" borderId="0" xfId="0" applyFont="1" applyAlignment="1">
      <alignment wrapText="1"/>
    </xf>
    <xf numFmtId="0" fontId="9" fillId="0" borderId="0" xfId="1" applyFont="1"/>
    <xf numFmtId="0" fontId="38" fillId="0" borderId="2" xfId="1" applyFont="1" applyBorder="1" applyAlignment="1">
      <alignment horizontal="right" vertical="center" wrapText="1"/>
    </xf>
    <xf numFmtId="0" fontId="38" fillId="4" borderId="2" xfId="1" applyFont="1" applyFill="1" applyBorder="1" applyAlignment="1">
      <alignment horizontal="right"/>
    </xf>
    <xf numFmtId="0" fontId="38" fillId="7" borderId="2" xfId="1" applyFont="1" applyFill="1" applyBorder="1" applyAlignment="1">
      <alignment horizontal="left"/>
    </xf>
    <xf numFmtId="0" fontId="38" fillId="0" borderId="0" xfId="1" applyFont="1"/>
    <xf numFmtId="0" fontId="38" fillId="0" borderId="2" xfId="1" applyFont="1" applyBorder="1" applyAlignment="1">
      <alignment horizontal="right" wrapText="1"/>
    </xf>
    <xf numFmtId="0" fontId="9" fillId="0" borderId="0" xfId="1" applyFont="1" applyAlignment="1">
      <alignment horizontal="right"/>
    </xf>
    <xf numFmtId="3" fontId="40" fillId="8" borderId="4" xfId="2737" applyNumberFormat="1" applyFont="1" applyFill="1" applyBorder="1" applyAlignment="1">
      <alignment horizontal="right"/>
    </xf>
    <xf numFmtId="0" fontId="38" fillId="7" borderId="2" xfId="1" applyFont="1" applyFill="1" applyBorder="1" applyAlignment="1">
      <alignment horizontal="right"/>
    </xf>
    <xf numFmtId="0" fontId="1" fillId="0" borderId="0" xfId="1" applyAlignment="1">
      <alignment vertical="center"/>
    </xf>
    <xf numFmtId="0" fontId="16" fillId="0" borderId="0" xfId="1" applyFont="1" applyAlignment="1">
      <alignment vertical="center"/>
    </xf>
    <xf numFmtId="0" fontId="11" fillId="0" borderId="0" xfId="1" applyFont="1"/>
    <xf numFmtId="0" fontId="39" fillId="0" borderId="11" xfId="1" applyFont="1" applyBorder="1" applyAlignment="1">
      <alignment horizontal="right"/>
    </xf>
    <xf numFmtId="0" fontId="39" fillId="0" borderId="2" xfId="1" applyFont="1" applyBorder="1" applyAlignment="1">
      <alignment horizontal="right"/>
    </xf>
    <xf numFmtId="3" fontId="44" fillId="8" borderId="4" xfId="2737" applyNumberFormat="1" applyFont="1" applyFill="1" applyBorder="1" applyAlignment="1">
      <alignment horizontal="right"/>
    </xf>
    <xf numFmtId="0" fontId="39" fillId="7" borderId="2" xfId="1" applyFont="1" applyFill="1" applyBorder="1" applyAlignment="1">
      <alignment horizontal="right"/>
    </xf>
    <xf numFmtId="0" fontId="43" fillId="0" borderId="0" xfId="1" applyFont="1"/>
    <xf numFmtId="3" fontId="38" fillId="8" borderId="2" xfId="1" applyNumberFormat="1" applyFont="1" applyFill="1" applyBorder="1" applyAlignment="1">
      <alignment horizontal="right"/>
    </xf>
    <xf numFmtId="0" fontId="38" fillId="22" borderId="2" xfId="1" applyFont="1" applyFill="1" applyBorder="1" applyAlignment="1">
      <alignment horizontal="center"/>
    </xf>
    <xf numFmtId="0" fontId="16" fillId="7" borderId="2" xfId="1" applyFont="1" applyFill="1" applyBorder="1" applyAlignment="1">
      <alignment horizontal="center"/>
    </xf>
    <xf numFmtId="179" fontId="38" fillId="22" borderId="2" xfId="2737" applyNumberFormat="1" applyFont="1" applyFill="1" applyBorder="1"/>
    <xf numFmtId="0" fontId="46" fillId="0" borderId="0" xfId="1" applyFont="1" applyFill="1" applyBorder="1"/>
    <xf numFmtId="0" fontId="16" fillId="0" borderId="0" xfId="1" applyFont="1" applyFill="1" applyBorder="1" applyAlignment="1">
      <alignment horizontal="center"/>
    </xf>
    <xf numFmtId="0" fontId="45" fillId="0" borderId="0" xfId="1" applyFont="1" applyFill="1" applyBorder="1"/>
    <xf numFmtId="0" fontId="16" fillId="0" borderId="0" xfId="1" applyFont="1" applyFill="1" applyBorder="1"/>
    <xf numFmtId="3" fontId="16" fillId="0" borderId="0" xfId="1" applyNumberFormat="1" applyFont="1" applyFill="1" applyBorder="1"/>
    <xf numFmtId="178" fontId="16" fillId="0" borderId="0" xfId="2737" applyNumberFormat="1" applyFont="1" applyFill="1" applyBorder="1"/>
    <xf numFmtId="178" fontId="38" fillId="0" borderId="0" xfId="2737" applyNumberFormat="1" applyFont="1" applyFill="1" applyBorder="1"/>
    <xf numFmtId="0" fontId="38" fillId="0" borderId="0" xfId="1" applyFont="1" applyFill="1" applyBorder="1" applyAlignment="1">
      <alignment horizontal="center"/>
    </xf>
    <xf numFmtId="164" fontId="16" fillId="0" borderId="0" xfId="2737" applyFont="1" applyFill="1" applyBorder="1"/>
    <xf numFmtId="179" fontId="38" fillId="0" borderId="0" xfId="2737" applyNumberFormat="1" applyFont="1" applyFill="1" applyBorder="1"/>
    <xf numFmtId="0" fontId="46" fillId="0" borderId="2" xfId="1" applyFont="1" applyBorder="1"/>
    <xf numFmtId="0" fontId="39" fillId="22" borderId="2" xfId="1" applyFont="1" applyFill="1" applyBorder="1" applyAlignment="1">
      <alignment horizontal="right"/>
    </xf>
    <xf numFmtId="0" fontId="16" fillId="22" borderId="2" xfId="1" applyFont="1" applyFill="1" applyBorder="1" applyAlignment="1">
      <alignment horizontal="centerContinuous"/>
    </xf>
    <xf numFmtId="180" fontId="16" fillId="0" borderId="0" xfId="2737" applyNumberFormat="1" applyFont="1" applyFill="1" applyBorder="1"/>
    <xf numFmtId="3" fontId="16" fillId="0" borderId="0" xfId="1" applyNumberFormat="1" applyFont="1" applyBorder="1"/>
    <xf numFmtId="164" fontId="16" fillId="0" borderId="2" xfId="2737" applyNumberFormat="1" applyFont="1" applyBorder="1"/>
    <xf numFmtId="181" fontId="16" fillId="0" borderId="2" xfId="2737" applyNumberFormat="1" applyFont="1" applyBorder="1"/>
    <xf numFmtId="0" fontId="8" fillId="0" borderId="0" xfId="1" applyFont="1" applyFill="1"/>
    <xf numFmtId="166" fontId="38" fillId="0" borderId="0" xfId="1" applyNumberFormat="1" applyFont="1" applyFill="1" applyBorder="1" applyAlignment="1">
      <alignment vertical="center" wrapText="1"/>
    </xf>
    <xf numFmtId="3" fontId="38" fillId="0" borderId="0" xfId="1" applyNumberFormat="1" applyFont="1" applyFill="1" applyBorder="1" applyAlignment="1">
      <alignment vertical="center" wrapText="1"/>
    </xf>
    <xf numFmtId="0" fontId="13" fillId="0" borderId="0" xfId="1" applyFont="1" applyFill="1" applyBorder="1"/>
    <xf numFmtId="0" fontId="15" fillId="0" borderId="0" xfId="1" applyFont="1" applyFill="1"/>
    <xf numFmtId="0" fontId="6" fillId="0" borderId="0" xfId="1" applyFont="1" applyFill="1" applyBorder="1"/>
    <xf numFmtId="0" fontId="5" fillId="0" borderId="0" xfId="1" applyFont="1" applyFill="1" applyBorder="1"/>
    <xf numFmtId="0" fontId="1" fillId="0" borderId="0" xfId="1" applyFill="1"/>
    <xf numFmtId="0" fontId="1" fillId="0" borderId="0" xfId="1" applyFill="1" applyAlignment="1">
      <alignment vertical="center"/>
    </xf>
    <xf numFmtId="0" fontId="9" fillId="0" borderId="0" xfId="1" applyFont="1" applyFill="1" applyAlignment="1">
      <alignment horizontal="right"/>
    </xf>
    <xf numFmtId="0" fontId="11" fillId="0" borderId="0" xfId="1" applyFont="1" applyFill="1" applyAlignment="1">
      <alignment horizontal="right"/>
    </xf>
    <xf numFmtId="0" fontId="43" fillId="0" borderId="0" xfId="1" applyFont="1" applyFill="1"/>
    <xf numFmtId="0" fontId="9" fillId="0" borderId="0" xfId="1" applyFont="1" applyFill="1"/>
    <xf numFmtId="0" fontId="11" fillId="0" borderId="0" xfId="1" applyFont="1" applyFill="1"/>
    <xf numFmtId="177" fontId="16" fillId="22" borderId="2" xfId="2737" applyNumberFormat="1" applyFont="1" applyFill="1" applyBorder="1"/>
    <xf numFmtId="177" fontId="38" fillId="22" borderId="2" xfId="2737" applyNumberFormat="1" applyFont="1" applyFill="1" applyBorder="1"/>
    <xf numFmtId="4" fontId="16" fillId="22" borderId="2" xfId="2737" applyNumberFormat="1" applyFont="1" applyFill="1" applyBorder="1"/>
    <xf numFmtId="4" fontId="16" fillId="7" borderId="2" xfId="1" applyNumberFormat="1" applyFont="1" applyFill="1" applyBorder="1"/>
    <xf numFmtId="178" fontId="16" fillId="0" borderId="2" xfId="2737" applyNumberFormat="1" applyFont="1" applyBorder="1"/>
    <xf numFmtId="0" fontId="14" fillId="25" borderId="0" xfId="1" applyFont="1" applyFill="1" applyAlignment="1">
      <alignment horizontal="left"/>
    </xf>
    <xf numFmtId="0" fontId="1" fillId="25" borderId="0" xfId="1" applyFill="1"/>
    <xf numFmtId="0" fontId="6" fillId="25" borderId="0" xfId="1" applyFont="1" applyFill="1"/>
    <xf numFmtId="0" fontId="48" fillId="25" borderId="21" xfId="1" applyFont="1" applyFill="1" applyBorder="1"/>
    <xf numFmtId="178" fontId="16" fillId="22" borderId="2" xfId="2737" applyNumberFormat="1" applyFont="1" applyFill="1" applyBorder="1"/>
    <xf numFmtId="178" fontId="38" fillId="22" borderId="2" xfId="2737" applyNumberFormat="1" applyFont="1" applyFill="1" applyBorder="1"/>
    <xf numFmtId="178" fontId="16" fillId="2" borderId="2" xfId="2737" applyNumberFormat="1" applyFont="1" applyFill="1" applyBorder="1"/>
    <xf numFmtId="178" fontId="16" fillId="7" borderId="2" xfId="2737" applyNumberFormat="1" applyFont="1" applyFill="1" applyBorder="1"/>
    <xf numFmtId="178" fontId="38" fillId="4" borderId="2" xfId="2737" applyNumberFormat="1" applyFont="1" applyFill="1" applyBorder="1" applyAlignment="1">
      <alignment vertical="center" wrapText="1"/>
    </xf>
    <xf numFmtId="178" fontId="37" fillId="4" borderId="4" xfId="2737" applyNumberFormat="1" applyFont="1" applyFill="1" applyBorder="1" applyAlignment="1">
      <alignment vertical="center"/>
    </xf>
    <xf numFmtId="178" fontId="37" fillId="8" borderId="4" xfId="2737" applyNumberFormat="1" applyFont="1" applyFill="1" applyBorder="1" applyAlignment="1">
      <alignment vertical="center"/>
    </xf>
    <xf numFmtId="178" fontId="16" fillId="3" borderId="2" xfId="2737" applyNumberFormat="1" applyFont="1" applyFill="1" applyBorder="1"/>
    <xf numFmtId="4" fontId="16" fillId="2" borderId="2" xfId="1" applyNumberFormat="1" applyFont="1" applyFill="1" applyBorder="1"/>
    <xf numFmtId="178" fontId="37" fillId="3" borderId="4" xfId="2737" applyNumberFormat="1" applyFont="1" applyFill="1" applyBorder="1" applyAlignment="1">
      <alignment vertical="center"/>
    </xf>
    <xf numFmtId="0" fontId="0" fillId="26" borderId="0" xfId="0" applyFill="1"/>
    <xf numFmtId="0" fontId="50" fillId="26" borderId="0" xfId="2738" applyFont="1" applyFill="1"/>
    <xf numFmtId="0" fontId="0" fillId="26" borderId="0" xfId="0" applyFill="1" applyBorder="1"/>
    <xf numFmtId="0" fontId="50" fillId="0" borderId="0" xfId="2738" applyFont="1" applyBorder="1"/>
    <xf numFmtId="0" fontId="0" fillId="26" borderId="0" xfId="0" applyFill="1" applyBorder="1" applyAlignment="1">
      <alignment vertical="center" wrapText="1"/>
    </xf>
    <xf numFmtId="178" fontId="37" fillId="22" borderId="2" xfId="2737" applyNumberFormat="1" applyFont="1" applyFill="1" applyBorder="1"/>
    <xf numFmtId="3" fontId="40" fillId="4" borderId="2" xfId="1" applyNumberFormat="1" applyFont="1" applyFill="1" applyBorder="1" applyAlignment="1">
      <alignment vertical="center" wrapText="1"/>
    </xf>
    <xf numFmtId="178" fontId="40" fillId="22" borderId="2" xfId="2737" applyNumberFormat="1" applyFont="1" applyFill="1" applyBorder="1"/>
    <xf numFmtId="182" fontId="37" fillId="8" borderId="4" xfId="3" applyNumberFormat="1" applyFont="1" applyFill="1" applyBorder="1" applyAlignment="1">
      <alignment vertical="center"/>
    </xf>
    <xf numFmtId="182" fontId="37" fillId="7" borderId="2" xfId="3" applyNumberFormat="1" applyFont="1" applyFill="1" applyBorder="1"/>
    <xf numFmtId="0" fontId="43" fillId="0" borderId="0" xfId="1" applyFont="1" applyAlignment="1">
      <alignment vertical="center"/>
    </xf>
    <xf numFmtId="0" fontId="38" fillId="0" borderId="0" xfId="1" applyFont="1" applyAlignment="1">
      <alignment vertical="center"/>
    </xf>
    <xf numFmtId="0" fontId="43" fillId="0" borderId="0" xfId="1" applyFont="1" applyFill="1" applyAlignment="1">
      <alignment vertical="center"/>
    </xf>
    <xf numFmtId="0" fontId="38" fillId="7" borderId="1" xfId="1" applyFont="1" applyFill="1" applyBorder="1" applyAlignment="1">
      <alignment horizontal="centerContinuous" vertical="center"/>
    </xf>
    <xf numFmtId="0" fontId="38" fillId="7" borderId="3" xfId="1" applyFont="1" applyFill="1" applyBorder="1" applyAlignment="1">
      <alignment horizontal="centerContinuous" vertical="center"/>
    </xf>
    <xf numFmtId="183" fontId="7" fillId="0" borderId="0" xfId="1" applyNumberFormat="1" applyFont="1"/>
    <xf numFmtId="0" fontId="38" fillId="4" borderId="4" xfId="1" applyFont="1" applyFill="1" applyBorder="1" applyAlignment="1">
      <alignment horizontal="right"/>
    </xf>
    <xf numFmtId="3" fontId="38" fillId="4" borderId="2" xfId="2737" applyNumberFormat="1" applyFont="1" applyFill="1" applyBorder="1" applyAlignment="1">
      <alignment vertical="center" wrapText="1"/>
    </xf>
    <xf numFmtId="3" fontId="38" fillId="22" borderId="2" xfId="2737" applyNumberFormat="1" applyFont="1" applyFill="1" applyBorder="1"/>
    <xf numFmtId="3" fontId="16" fillId="0" borderId="0" xfId="2737" applyNumberFormat="1" applyFont="1" applyFill="1" applyBorder="1"/>
    <xf numFmtId="3" fontId="38" fillId="4" borderId="4" xfId="1" applyNumberFormat="1" applyFont="1" applyFill="1" applyBorder="1" applyAlignment="1">
      <alignment horizontal="centerContinuous" vertical="center"/>
    </xf>
    <xf numFmtId="3" fontId="38" fillId="4" borderId="2" xfId="1" applyNumberFormat="1" applyFont="1" applyFill="1" applyBorder="1" applyAlignment="1">
      <alignment horizontal="centerContinuous" vertical="center"/>
    </xf>
    <xf numFmtId="0" fontId="38" fillId="0" borderId="0" xfId="1" applyFont="1" applyFill="1" applyBorder="1" applyAlignment="1">
      <alignment horizontal="center" vertical="center" wrapText="1"/>
    </xf>
    <xf numFmtId="43" fontId="1" fillId="0" borderId="0" xfId="0" applyNumberFormat="1" applyFont="1"/>
    <xf numFmtId="184" fontId="16" fillId="7" borderId="2" xfId="2737" applyNumberFormat="1" applyFont="1" applyFill="1" applyBorder="1"/>
    <xf numFmtId="3" fontId="40" fillId="0" borderId="4" xfId="2737" applyNumberFormat="1" applyFont="1" applyFill="1" applyBorder="1" applyAlignment="1">
      <alignment horizontal="right"/>
    </xf>
    <xf numFmtId="3" fontId="44" fillId="0" borderId="4" xfId="2737" applyNumberFormat="1" applyFont="1" applyFill="1" applyBorder="1" applyAlignment="1">
      <alignment horizontal="right"/>
    </xf>
    <xf numFmtId="182" fontId="37" fillId="0" borderId="4" xfId="3" applyNumberFormat="1" applyFont="1" applyFill="1" applyBorder="1" applyAlignment="1">
      <alignment vertical="center"/>
    </xf>
    <xf numFmtId="3" fontId="40" fillId="0" borderId="2" xfId="1" applyNumberFormat="1" applyFont="1" applyFill="1" applyBorder="1" applyAlignment="1">
      <alignment vertical="center" wrapText="1"/>
    </xf>
    <xf numFmtId="3" fontId="37" fillId="0" borderId="4" xfId="2737" applyNumberFormat="1" applyFont="1" applyFill="1" applyBorder="1" applyAlignment="1">
      <alignment vertical="center"/>
    </xf>
    <xf numFmtId="3" fontId="38" fillId="0" borderId="2" xfId="1" applyNumberFormat="1" applyFont="1" applyFill="1" applyBorder="1" applyAlignment="1">
      <alignment vertical="center" wrapText="1"/>
    </xf>
    <xf numFmtId="3" fontId="38" fillId="0" borderId="2" xfId="1" applyNumberFormat="1" applyFont="1" applyFill="1" applyBorder="1" applyAlignment="1">
      <alignment horizontal="right"/>
    </xf>
    <xf numFmtId="178" fontId="37" fillId="0" borderId="4" xfId="2737" applyNumberFormat="1" applyFont="1" applyFill="1" applyBorder="1" applyAlignment="1">
      <alignment vertical="center"/>
    </xf>
    <xf numFmtId="178" fontId="38" fillId="0" borderId="2" xfId="2737" applyNumberFormat="1" applyFont="1" applyFill="1" applyBorder="1" applyAlignment="1">
      <alignment vertical="center" wrapText="1"/>
    </xf>
    <xf numFmtId="4" fontId="37" fillId="0" borderId="4" xfId="2737" applyNumberFormat="1" applyFont="1" applyFill="1" applyBorder="1" applyAlignment="1">
      <alignment vertical="center"/>
    </xf>
    <xf numFmtId="177" fontId="37" fillId="0" borderId="4" xfId="2737" applyNumberFormat="1" applyFont="1" applyFill="1" applyBorder="1" applyAlignment="1">
      <alignment vertical="center"/>
    </xf>
    <xf numFmtId="0" fontId="1" fillId="0" borderId="3" xfId="1" applyFill="1" applyBorder="1" applyAlignment="1">
      <alignment vertical="center"/>
    </xf>
    <xf numFmtId="0" fontId="43" fillId="0" borderId="3" xfId="1" applyFont="1" applyFill="1" applyBorder="1" applyAlignment="1">
      <alignment vertical="center"/>
    </xf>
    <xf numFmtId="0" fontId="7" fillId="0" borderId="3" xfId="1" applyFont="1" applyFill="1" applyBorder="1"/>
    <xf numFmtId="0" fontId="43" fillId="0" borderId="3" xfId="1" applyFont="1" applyFill="1" applyBorder="1"/>
    <xf numFmtId="3" fontId="16" fillId="27" borderId="2" xfId="2737" applyNumberFormat="1" applyFont="1" applyFill="1" applyBorder="1"/>
    <xf numFmtId="0" fontId="51" fillId="7" borderId="2" xfId="2" applyFont="1" applyFill="1" applyBorder="1" applyAlignment="1">
      <alignment horizontal="center" vertical="center" wrapText="1"/>
    </xf>
    <xf numFmtId="0" fontId="52" fillId="0" borderId="2" xfId="2742" applyFont="1" applyBorder="1" applyAlignment="1">
      <alignment horizontal="left" vertical="top" wrapText="1"/>
    </xf>
    <xf numFmtId="0" fontId="52" fillId="0" borderId="2" xfId="2742" quotePrefix="1" applyFont="1" applyBorder="1" applyAlignment="1">
      <alignment horizontal="left" vertical="top" wrapText="1"/>
    </xf>
    <xf numFmtId="4" fontId="16" fillId="27" borderId="2" xfId="1" applyNumberFormat="1" applyFont="1" applyFill="1" applyBorder="1"/>
    <xf numFmtId="0" fontId="0" fillId="6" borderId="0" xfId="0" applyFill="1"/>
    <xf numFmtId="0" fontId="13" fillId="6" borderId="0" xfId="2738" applyFont="1" applyFill="1"/>
    <xf numFmtId="0" fontId="0" fillId="5" borderId="22" xfId="0" applyFill="1" applyBorder="1" applyAlignment="1">
      <alignment horizontal="left" vertical="center" wrapText="1"/>
    </xf>
    <xf numFmtId="0" fontId="0" fillId="5" borderId="23" xfId="0" applyFill="1" applyBorder="1" applyAlignment="1">
      <alignment horizontal="left" vertical="center" wrapText="1"/>
    </xf>
    <xf numFmtId="3" fontId="40" fillId="8" borderId="4" xfId="2737" applyNumberFormat="1" applyFont="1" applyFill="1" applyBorder="1" applyAlignment="1">
      <alignment horizontal="center" vertical="center"/>
    </xf>
    <xf numFmtId="3" fontId="40" fillId="8" borderId="1" xfId="2737" applyNumberFormat="1" applyFont="1" applyFill="1" applyBorder="1" applyAlignment="1">
      <alignment horizontal="center" vertical="center"/>
    </xf>
    <xf numFmtId="3" fontId="40" fillId="8" borderId="3" xfId="2737" applyNumberFormat="1" applyFont="1" applyFill="1" applyBorder="1" applyAlignment="1">
      <alignment horizontal="center" vertical="center"/>
    </xf>
    <xf numFmtId="0" fontId="47" fillId="0" borderId="13" xfId="0" applyFont="1" applyBorder="1" applyAlignment="1">
      <alignment horizontal="left" vertical="center" wrapText="1"/>
    </xf>
    <xf numFmtId="0" fontId="47" fillId="0" borderId="14" xfId="0" applyFont="1" applyBorder="1" applyAlignment="1">
      <alignment horizontal="left" vertical="center" wrapText="1"/>
    </xf>
    <xf numFmtId="0" fontId="47" fillId="0" borderId="15" xfId="0" applyFont="1" applyBorder="1" applyAlignment="1">
      <alignment horizontal="left" vertical="center" wrapText="1"/>
    </xf>
    <xf numFmtId="0" fontId="47" fillId="0" borderId="16" xfId="0" applyFont="1" applyBorder="1" applyAlignment="1">
      <alignment horizontal="left" vertical="center" wrapText="1"/>
    </xf>
    <xf numFmtId="0" fontId="47" fillId="0" borderId="0"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19" xfId="0" applyFont="1" applyBorder="1" applyAlignment="1">
      <alignment horizontal="left" vertical="center" wrapText="1"/>
    </xf>
    <xf numFmtId="0" fontId="47" fillId="0" borderId="20" xfId="0" applyFont="1" applyBorder="1" applyAlignment="1">
      <alignment horizontal="left" vertical="center" wrapText="1"/>
    </xf>
    <xf numFmtId="0" fontId="38" fillId="0" borderId="0" xfId="1" applyFont="1" applyFill="1" applyBorder="1" applyAlignment="1">
      <alignment horizontal="center" vertical="center" wrapText="1"/>
    </xf>
    <xf numFmtId="0" fontId="38" fillId="7" borderId="2" xfId="1" applyFont="1" applyFill="1" applyBorder="1" applyAlignment="1">
      <alignment horizontal="center" vertical="center" wrapText="1"/>
    </xf>
    <xf numFmtId="3" fontId="40" fillId="8" borderId="4" xfId="2737" applyNumberFormat="1" applyFont="1" applyFill="1" applyBorder="1" applyAlignment="1">
      <alignment horizontal="center"/>
    </xf>
    <xf numFmtId="3" fontId="40" fillId="8" borderId="1" xfId="2737" applyNumberFormat="1" applyFont="1" applyFill="1" applyBorder="1" applyAlignment="1">
      <alignment horizontal="center"/>
    </xf>
  </cellXfs>
  <cellStyles count="2745">
    <cellStyle name="Accent3 - 40%" xfId="2744"/>
    <cellStyle name="Att1" xfId="163"/>
    <cellStyle name="Att1 2" xfId="164"/>
    <cellStyle name="Att1 2 2" xfId="165"/>
    <cellStyle name="Att1 3" xfId="166"/>
    <cellStyle name="Att1 3 2" xfId="167"/>
    <cellStyle name="Att1 3 3" xfId="168"/>
    <cellStyle name="Att1 4" xfId="169"/>
    <cellStyle name="Att1 4 2" xfId="170"/>
    <cellStyle name="Att1 4 3" xfId="171"/>
    <cellStyle name="BM Heading 3" xfId="21"/>
    <cellStyle name="BM Input" xfId="25"/>
    <cellStyle name="Column 4" xfId="27"/>
    <cellStyle name="Comma" xfId="2737" builtinId="3"/>
    <cellStyle name="Comma 10" xfId="2629"/>
    <cellStyle name="Comma 11" xfId="5"/>
    <cellStyle name="Comma 2" xfId="9"/>
    <cellStyle name="Comma 2 10" xfId="173"/>
    <cellStyle name="Comma 2 10 2" xfId="174"/>
    <cellStyle name="Comma 2 10 2 2" xfId="175"/>
    <cellStyle name="Comma 2 10 3" xfId="176"/>
    <cellStyle name="Comma 2 10 4" xfId="177"/>
    <cellStyle name="Comma 2 11" xfId="178"/>
    <cellStyle name="Comma 2 11 2" xfId="179"/>
    <cellStyle name="Comma 2 11 2 2" xfId="180"/>
    <cellStyle name="Comma 2 11 3" xfId="181"/>
    <cellStyle name="Comma 2 11 4" xfId="182"/>
    <cellStyle name="Comma 2 12" xfId="183"/>
    <cellStyle name="Comma 2 12 2" xfId="184"/>
    <cellStyle name="Comma 2 12 2 2" xfId="185"/>
    <cellStyle name="Comma 2 12 3" xfId="186"/>
    <cellStyle name="Comma 2 12 4" xfId="187"/>
    <cellStyle name="Comma 2 13" xfId="188"/>
    <cellStyle name="Comma 2 13 2" xfId="189"/>
    <cellStyle name="Comma 2 13 2 2" xfId="190"/>
    <cellStyle name="Comma 2 13 3" xfId="191"/>
    <cellStyle name="Comma 2 13 4" xfId="192"/>
    <cellStyle name="Comma 2 14" xfId="193"/>
    <cellStyle name="Comma 2 14 2" xfId="194"/>
    <cellStyle name="Comma 2 14 3" xfId="195"/>
    <cellStyle name="Comma 2 15" xfId="196"/>
    <cellStyle name="Comma 2 15 2" xfId="197"/>
    <cellStyle name="Comma 2 16" xfId="198"/>
    <cellStyle name="Comma 2 17" xfId="199"/>
    <cellStyle name="Comma 2 18" xfId="200"/>
    <cellStyle name="Comma 2 19" xfId="2562"/>
    <cellStyle name="Comma 2 2" xfId="22"/>
    <cellStyle name="Comma 2 2 10" xfId="202"/>
    <cellStyle name="Comma 2 2 10 2" xfId="203"/>
    <cellStyle name="Comma 2 2 10 3" xfId="204"/>
    <cellStyle name="Comma 2 2 11" xfId="205"/>
    <cellStyle name="Comma 2 2 11 2" xfId="206"/>
    <cellStyle name="Comma 2 2 12" xfId="207"/>
    <cellStyle name="Comma 2 2 13" xfId="208"/>
    <cellStyle name="Comma 2 2 14" xfId="209"/>
    <cellStyle name="Comma 2 2 15" xfId="2568"/>
    <cellStyle name="Comma 2 2 16" xfId="2631"/>
    <cellStyle name="Comma 2 2 17" xfId="201"/>
    <cellStyle name="Comma 2 2 2" xfId="39"/>
    <cellStyle name="Comma 2 2 2 10" xfId="211"/>
    <cellStyle name="Comma 2 2 2 11" xfId="2573"/>
    <cellStyle name="Comma 2 2 2 12" xfId="2634"/>
    <cellStyle name="Comma 2 2 2 13" xfId="210"/>
    <cellStyle name="Comma 2 2 2 2" xfId="63"/>
    <cellStyle name="Comma 2 2 2 2 10" xfId="2581"/>
    <cellStyle name="Comma 2 2 2 2 11" xfId="2641"/>
    <cellStyle name="Comma 2 2 2 2 12" xfId="212"/>
    <cellStyle name="Comma 2 2 2 2 2" xfId="76"/>
    <cellStyle name="Comma 2 2 2 2 2 2" xfId="105"/>
    <cellStyle name="Comma 2 2 2 2 2 2 2" xfId="159"/>
    <cellStyle name="Comma 2 2 2 2 2 2 2 2" xfId="2735"/>
    <cellStyle name="Comma 2 2 2 2 2 2 2 3" xfId="215"/>
    <cellStyle name="Comma 2 2 2 2 2 2 3" xfId="2622"/>
    <cellStyle name="Comma 2 2 2 2 2 2 4" xfId="2681"/>
    <cellStyle name="Comma 2 2 2 2 2 2 5" xfId="214"/>
    <cellStyle name="Comma 2 2 2 2 2 3" xfId="132"/>
    <cellStyle name="Comma 2 2 2 2 2 3 2" xfId="2708"/>
    <cellStyle name="Comma 2 2 2 2 2 3 3" xfId="216"/>
    <cellStyle name="Comma 2 2 2 2 2 4" xfId="217"/>
    <cellStyle name="Comma 2 2 2 2 2 5" xfId="2594"/>
    <cellStyle name="Comma 2 2 2 2 2 6" xfId="2654"/>
    <cellStyle name="Comma 2 2 2 2 2 7" xfId="213"/>
    <cellStyle name="Comma 2 2 2 2 3" xfId="92"/>
    <cellStyle name="Comma 2 2 2 2 3 2" xfId="146"/>
    <cellStyle name="Comma 2 2 2 2 3 2 2" xfId="220"/>
    <cellStyle name="Comma 2 2 2 2 3 2 3" xfId="2722"/>
    <cellStyle name="Comma 2 2 2 2 3 2 4" xfId="219"/>
    <cellStyle name="Comma 2 2 2 2 3 3" xfId="221"/>
    <cellStyle name="Comma 2 2 2 2 3 4" xfId="222"/>
    <cellStyle name="Comma 2 2 2 2 3 5" xfId="2609"/>
    <cellStyle name="Comma 2 2 2 2 3 6" xfId="2668"/>
    <cellStyle name="Comma 2 2 2 2 3 7" xfId="218"/>
    <cellStyle name="Comma 2 2 2 2 4" xfId="119"/>
    <cellStyle name="Comma 2 2 2 2 4 2" xfId="224"/>
    <cellStyle name="Comma 2 2 2 2 4 2 2" xfId="225"/>
    <cellStyle name="Comma 2 2 2 2 4 3" xfId="226"/>
    <cellStyle name="Comma 2 2 2 2 4 4" xfId="227"/>
    <cellStyle name="Comma 2 2 2 2 4 5" xfId="2695"/>
    <cellStyle name="Comma 2 2 2 2 4 6" xfId="223"/>
    <cellStyle name="Comma 2 2 2 2 5" xfId="228"/>
    <cellStyle name="Comma 2 2 2 2 5 2" xfId="229"/>
    <cellStyle name="Comma 2 2 2 2 5 2 2" xfId="230"/>
    <cellStyle name="Comma 2 2 2 2 5 3" xfId="231"/>
    <cellStyle name="Comma 2 2 2 2 5 4" xfId="232"/>
    <cellStyle name="Comma 2 2 2 2 6" xfId="233"/>
    <cellStyle name="Comma 2 2 2 2 6 2" xfId="234"/>
    <cellStyle name="Comma 2 2 2 2 6 3" xfId="235"/>
    <cellStyle name="Comma 2 2 2 2 7" xfId="236"/>
    <cellStyle name="Comma 2 2 2 2 7 2" xfId="237"/>
    <cellStyle name="Comma 2 2 2 2 8" xfId="238"/>
    <cellStyle name="Comma 2 2 2 2 9" xfId="239"/>
    <cellStyle name="Comma 2 2 2 3" xfId="69"/>
    <cellStyle name="Comma 2 2 2 3 2" xfId="98"/>
    <cellStyle name="Comma 2 2 2 3 2 2" xfId="152"/>
    <cellStyle name="Comma 2 2 2 3 2 2 2" xfId="2728"/>
    <cellStyle name="Comma 2 2 2 3 2 2 3" xfId="242"/>
    <cellStyle name="Comma 2 2 2 3 2 3" xfId="2615"/>
    <cellStyle name="Comma 2 2 2 3 2 4" xfId="2674"/>
    <cellStyle name="Comma 2 2 2 3 2 5" xfId="241"/>
    <cellStyle name="Comma 2 2 2 3 3" xfId="125"/>
    <cellStyle name="Comma 2 2 2 3 3 2" xfId="2701"/>
    <cellStyle name="Comma 2 2 2 3 3 3" xfId="243"/>
    <cellStyle name="Comma 2 2 2 3 4" xfId="244"/>
    <cellStyle name="Comma 2 2 2 3 5" xfId="2587"/>
    <cellStyle name="Comma 2 2 2 3 6" xfId="2647"/>
    <cellStyle name="Comma 2 2 2 3 7" xfId="240"/>
    <cellStyle name="Comma 2 2 2 4" xfId="85"/>
    <cellStyle name="Comma 2 2 2 4 2" xfId="139"/>
    <cellStyle name="Comma 2 2 2 4 2 2" xfId="247"/>
    <cellStyle name="Comma 2 2 2 4 2 3" xfId="2715"/>
    <cellStyle name="Comma 2 2 2 4 2 4" xfId="246"/>
    <cellStyle name="Comma 2 2 2 4 3" xfId="248"/>
    <cellStyle name="Comma 2 2 2 4 4" xfId="249"/>
    <cellStyle name="Comma 2 2 2 4 5" xfId="2602"/>
    <cellStyle name="Comma 2 2 2 4 6" xfId="2661"/>
    <cellStyle name="Comma 2 2 2 4 7" xfId="245"/>
    <cellStyle name="Comma 2 2 2 5" xfId="112"/>
    <cellStyle name="Comma 2 2 2 5 2" xfId="251"/>
    <cellStyle name="Comma 2 2 2 5 2 2" xfId="252"/>
    <cellStyle name="Comma 2 2 2 5 3" xfId="253"/>
    <cellStyle name="Comma 2 2 2 5 4" xfId="254"/>
    <cellStyle name="Comma 2 2 2 5 5" xfId="2688"/>
    <cellStyle name="Comma 2 2 2 5 6" xfId="250"/>
    <cellStyle name="Comma 2 2 2 6" xfId="255"/>
    <cellStyle name="Comma 2 2 2 6 2" xfId="256"/>
    <cellStyle name="Comma 2 2 2 6 2 2" xfId="257"/>
    <cellStyle name="Comma 2 2 2 6 3" xfId="258"/>
    <cellStyle name="Comma 2 2 2 6 4" xfId="259"/>
    <cellStyle name="Comma 2 2 2 7" xfId="260"/>
    <cellStyle name="Comma 2 2 2 7 2" xfId="261"/>
    <cellStyle name="Comma 2 2 2 7 3" xfId="262"/>
    <cellStyle name="Comma 2 2 2 8" xfId="263"/>
    <cellStyle name="Comma 2 2 2 8 2" xfId="264"/>
    <cellStyle name="Comma 2 2 2 9" xfId="265"/>
    <cellStyle name="Comma 2 2 3" xfId="60"/>
    <cellStyle name="Comma 2 2 3 10" xfId="267"/>
    <cellStyle name="Comma 2 2 3 11" xfId="2578"/>
    <cellStyle name="Comma 2 2 3 12" xfId="2638"/>
    <cellStyle name="Comma 2 2 3 13" xfId="266"/>
    <cellStyle name="Comma 2 2 3 2" xfId="73"/>
    <cellStyle name="Comma 2 2 3 2 10" xfId="2591"/>
    <cellStyle name="Comma 2 2 3 2 11" xfId="2651"/>
    <cellStyle name="Comma 2 2 3 2 12" xfId="268"/>
    <cellStyle name="Comma 2 2 3 2 2" xfId="102"/>
    <cellStyle name="Comma 2 2 3 2 2 2" xfId="156"/>
    <cellStyle name="Comma 2 2 3 2 2 2 2" xfId="271"/>
    <cellStyle name="Comma 2 2 3 2 2 2 3" xfId="2732"/>
    <cellStyle name="Comma 2 2 3 2 2 2 4" xfId="270"/>
    <cellStyle name="Comma 2 2 3 2 2 3" xfId="272"/>
    <cellStyle name="Comma 2 2 3 2 2 4" xfId="273"/>
    <cellStyle name="Comma 2 2 3 2 2 5" xfId="2619"/>
    <cellStyle name="Comma 2 2 3 2 2 6" xfId="2678"/>
    <cellStyle name="Comma 2 2 3 2 2 7" xfId="269"/>
    <cellStyle name="Comma 2 2 3 2 3" xfId="129"/>
    <cellStyle name="Comma 2 2 3 2 3 2" xfId="275"/>
    <cellStyle name="Comma 2 2 3 2 3 2 2" xfId="276"/>
    <cellStyle name="Comma 2 2 3 2 3 3" xfId="277"/>
    <cellStyle name="Comma 2 2 3 2 3 4" xfId="278"/>
    <cellStyle name="Comma 2 2 3 2 3 5" xfId="2705"/>
    <cellStyle name="Comma 2 2 3 2 3 6" xfId="274"/>
    <cellStyle name="Comma 2 2 3 2 4" xfId="279"/>
    <cellStyle name="Comma 2 2 3 2 4 2" xfId="280"/>
    <cellStyle name="Comma 2 2 3 2 4 2 2" xfId="281"/>
    <cellStyle name="Comma 2 2 3 2 4 3" xfId="282"/>
    <cellStyle name="Comma 2 2 3 2 4 4" xfId="283"/>
    <cellStyle name="Comma 2 2 3 2 5" xfId="284"/>
    <cellStyle name="Comma 2 2 3 2 5 2" xfId="285"/>
    <cellStyle name="Comma 2 2 3 2 5 2 2" xfId="286"/>
    <cellStyle name="Comma 2 2 3 2 5 3" xfId="287"/>
    <cellStyle name="Comma 2 2 3 2 5 4" xfId="288"/>
    <cellStyle name="Comma 2 2 3 2 6" xfId="289"/>
    <cellStyle name="Comma 2 2 3 2 6 2" xfId="290"/>
    <cellStyle name="Comma 2 2 3 2 6 3" xfId="291"/>
    <cellStyle name="Comma 2 2 3 2 7" xfId="292"/>
    <cellStyle name="Comma 2 2 3 2 7 2" xfId="293"/>
    <cellStyle name="Comma 2 2 3 2 8" xfId="294"/>
    <cellStyle name="Comma 2 2 3 2 9" xfId="295"/>
    <cellStyle name="Comma 2 2 3 3" xfId="89"/>
    <cellStyle name="Comma 2 2 3 3 2" xfId="143"/>
    <cellStyle name="Comma 2 2 3 3 2 2" xfId="298"/>
    <cellStyle name="Comma 2 2 3 3 2 3" xfId="2719"/>
    <cellStyle name="Comma 2 2 3 3 2 4" xfId="297"/>
    <cellStyle name="Comma 2 2 3 3 3" xfId="299"/>
    <cellStyle name="Comma 2 2 3 3 4" xfId="300"/>
    <cellStyle name="Comma 2 2 3 3 5" xfId="2606"/>
    <cellStyle name="Comma 2 2 3 3 6" xfId="2665"/>
    <cellStyle name="Comma 2 2 3 3 7" xfId="296"/>
    <cellStyle name="Comma 2 2 3 4" xfId="116"/>
    <cellStyle name="Comma 2 2 3 4 2" xfId="302"/>
    <cellStyle name="Comma 2 2 3 4 2 2" xfId="303"/>
    <cellStyle name="Comma 2 2 3 4 3" xfId="304"/>
    <cellStyle name="Comma 2 2 3 4 4" xfId="305"/>
    <cellStyle name="Comma 2 2 3 4 5" xfId="2692"/>
    <cellStyle name="Comma 2 2 3 4 6" xfId="301"/>
    <cellStyle name="Comma 2 2 3 5" xfId="306"/>
    <cellStyle name="Comma 2 2 3 5 2" xfId="307"/>
    <cellStyle name="Comma 2 2 3 5 2 2" xfId="308"/>
    <cellStyle name="Comma 2 2 3 5 3" xfId="309"/>
    <cellStyle name="Comma 2 2 3 5 4" xfId="310"/>
    <cellStyle name="Comma 2 2 3 6" xfId="311"/>
    <cellStyle name="Comma 2 2 3 6 2" xfId="312"/>
    <cellStyle name="Comma 2 2 3 6 2 2" xfId="313"/>
    <cellStyle name="Comma 2 2 3 6 3" xfId="314"/>
    <cellStyle name="Comma 2 2 3 6 4" xfId="315"/>
    <cellStyle name="Comma 2 2 3 7" xfId="316"/>
    <cellStyle name="Comma 2 2 3 7 2" xfId="317"/>
    <cellStyle name="Comma 2 2 3 7 3" xfId="318"/>
    <cellStyle name="Comma 2 2 3 8" xfId="319"/>
    <cellStyle name="Comma 2 2 3 8 2" xfId="320"/>
    <cellStyle name="Comma 2 2 3 9" xfId="321"/>
    <cellStyle name="Comma 2 2 4" xfId="66"/>
    <cellStyle name="Comma 2 2 4 10" xfId="323"/>
    <cellStyle name="Comma 2 2 4 11" xfId="2584"/>
    <cellStyle name="Comma 2 2 4 12" xfId="2644"/>
    <cellStyle name="Comma 2 2 4 13" xfId="322"/>
    <cellStyle name="Comma 2 2 4 2" xfId="95"/>
    <cellStyle name="Comma 2 2 4 2 10" xfId="2612"/>
    <cellStyle name="Comma 2 2 4 2 11" xfId="2671"/>
    <cellStyle name="Comma 2 2 4 2 12" xfId="324"/>
    <cellStyle name="Comma 2 2 4 2 2" xfId="149"/>
    <cellStyle name="Comma 2 2 4 2 2 2" xfId="326"/>
    <cellStyle name="Comma 2 2 4 2 2 2 2" xfId="327"/>
    <cellStyle name="Comma 2 2 4 2 2 3" xfId="328"/>
    <cellStyle name="Comma 2 2 4 2 2 4" xfId="329"/>
    <cellStyle name="Comma 2 2 4 2 2 5" xfId="2725"/>
    <cellStyle name="Comma 2 2 4 2 2 6" xfId="325"/>
    <cellStyle name="Comma 2 2 4 2 3" xfId="330"/>
    <cellStyle name="Comma 2 2 4 2 3 2" xfId="331"/>
    <cellStyle name="Comma 2 2 4 2 3 2 2" xfId="332"/>
    <cellStyle name="Comma 2 2 4 2 3 3" xfId="333"/>
    <cellStyle name="Comma 2 2 4 2 3 4" xfId="334"/>
    <cellStyle name="Comma 2 2 4 2 4" xfId="335"/>
    <cellStyle name="Comma 2 2 4 2 4 2" xfId="336"/>
    <cellStyle name="Comma 2 2 4 2 4 2 2" xfId="337"/>
    <cellStyle name="Comma 2 2 4 2 4 3" xfId="338"/>
    <cellStyle name="Comma 2 2 4 2 4 4" xfId="339"/>
    <cellStyle name="Comma 2 2 4 2 5" xfId="340"/>
    <cellStyle name="Comma 2 2 4 2 5 2" xfId="341"/>
    <cellStyle name="Comma 2 2 4 2 5 2 2" xfId="342"/>
    <cellStyle name="Comma 2 2 4 2 5 3" xfId="343"/>
    <cellStyle name="Comma 2 2 4 2 5 4" xfId="344"/>
    <cellStyle name="Comma 2 2 4 2 6" xfId="345"/>
    <cellStyle name="Comma 2 2 4 2 6 2" xfId="346"/>
    <cellStyle name="Comma 2 2 4 2 6 3" xfId="347"/>
    <cellStyle name="Comma 2 2 4 2 7" xfId="348"/>
    <cellStyle name="Comma 2 2 4 2 7 2" xfId="349"/>
    <cellStyle name="Comma 2 2 4 2 8" xfId="350"/>
    <cellStyle name="Comma 2 2 4 2 9" xfId="351"/>
    <cellStyle name="Comma 2 2 4 3" xfId="122"/>
    <cellStyle name="Comma 2 2 4 3 2" xfId="353"/>
    <cellStyle name="Comma 2 2 4 3 2 2" xfId="354"/>
    <cellStyle name="Comma 2 2 4 3 3" xfId="355"/>
    <cellStyle name="Comma 2 2 4 3 4" xfId="356"/>
    <cellStyle name="Comma 2 2 4 3 5" xfId="2698"/>
    <cellStyle name="Comma 2 2 4 3 6" xfId="352"/>
    <cellStyle name="Comma 2 2 4 4" xfId="357"/>
    <cellStyle name="Comma 2 2 4 4 2" xfId="358"/>
    <cellStyle name="Comma 2 2 4 4 2 2" xfId="359"/>
    <cellStyle name="Comma 2 2 4 4 3" xfId="360"/>
    <cellStyle name="Comma 2 2 4 4 4" xfId="361"/>
    <cellStyle name="Comma 2 2 4 5" xfId="362"/>
    <cellStyle name="Comma 2 2 4 5 2" xfId="363"/>
    <cellStyle name="Comma 2 2 4 5 2 2" xfId="364"/>
    <cellStyle name="Comma 2 2 4 5 3" xfId="365"/>
    <cellStyle name="Comma 2 2 4 5 4" xfId="366"/>
    <cellStyle name="Comma 2 2 4 6" xfId="367"/>
    <cellStyle name="Comma 2 2 4 6 2" xfId="368"/>
    <cellStyle name="Comma 2 2 4 6 2 2" xfId="369"/>
    <cellStyle name="Comma 2 2 4 6 3" xfId="370"/>
    <cellStyle name="Comma 2 2 4 6 4" xfId="371"/>
    <cellStyle name="Comma 2 2 4 7" xfId="372"/>
    <cellStyle name="Comma 2 2 4 7 2" xfId="373"/>
    <cellStyle name="Comma 2 2 4 7 3" xfId="374"/>
    <cellStyle name="Comma 2 2 4 8" xfId="375"/>
    <cellStyle name="Comma 2 2 4 8 2" xfId="376"/>
    <cellStyle name="Comma 2 2 4 9" xfId="377"/>
    <cellStyle name="Comma 2 2 5" xfId="82"/>
    <cellStyle name="Comma 2 2 5 10" xfId="2599"/>
    <cellStyle name="Comma 2 2 5 11" xfId="2658"/>
    <cellStyle name="Comma 2 2 5 12" xfId="378"/>
    <cellStyle name="Comma 2 2 5 2" xfId="136"/>
    <cellStyle name="Comma 2 2 5 2 2" xfId="380"/>
    <cellStyle name="Comma 2 2 5 2 2 2" xfId="381"/>
    <cellStyle name="Comma 2 2 5 2 3" xfId="382"/>
    <cellStyle name="Comma 2 2 5 2 4" xfId="383"/>
    <cellStyle name="Comma 2 2 5 2 5" xfId="2712"/>
    <cellStyle name="Comma 2 2 5 2 6" xfId="379"/>
    <cellStyle name="Comma 2 2 5 3" xfId="384"/>
    <cellStyle name="Comma 2 2 5 3 2" xfId="385"/>
    <cellStyle name="Comma 2 2 5 3 2 2" xfId="386"/>
    <cellStyle name="Comma 2 2 5 3 3" xfId="387"/>
    <cellStyle name="Comma 2 2 5 3 4" xfId="388"/>
    <cellStyle name="Comma 2 2 5 4" xfId="389"/>
    <cellStyle name="Comma 2 2 5 4 2" xfId="390"/>
    <cellStyle name="Comma 2 2 5 4 2 2" xfId="391"/>
    <cellStyle name="Comma 2 2 5 4 3" xfId="392"/>
    <cellStyle name="Comma 2 2 5 4 4" xfId="393"/>
    <cellStyle name="Comma 2 2 5 5" xfId="394"/>
    <cellStyle name="Comma 2 2 5 5 2" xfId="395"/>
    <cellStyle name="Comma 2 2 5 5 2 2" xfId="396"/>
    <cellStyle name="Comma 2 2 5 5 3" xfId="397"/>
    <cellStyle name="Comma 2 2 5 5 4" xfId="398"/>
    <cellStyle name="Comma 2 2 5 6" xfId="399"/>
    <cellStyle name="Comma 2 2 5 6 2" xfId="400"/>
    <cellStyle name="Comma 2 2 5 6 3" xfId="401"/>
    <cellStyle name="Comma 2 2 5 7" xfId="402"/>
    <cellStyle name="Comma 2 2 5 7 2" xfId="403"/>
    <cellStyle name="Comma 2 2 5 8" xfId="404"/>
    <cellStyle name="Comma 2 2 5 9" xfId="405"/>
    <cellStyle name="Comma 2 2 6" xfId="109"/>
    <cellStyle name="Comma 2 2 6 2" xfId="407"/>
    <cellStyle name="Comma 2 2 6 2 2" xfId="408"/>
    <cellStyle name="Comma 2 2 6 3" xfId="409"/>
    <cellStyle name="Comma 2 2 6 4" xfId="410"/>
    <cellStyle name="Comma 2 2 6 5" xfId="2685"/>
    <cellStyle name="Comma 2 2 6 6" xfId="406"/>
    <cellStyle name="Comma 2 2 7" xfId="411"/>
    <cellStyle name="Comma 2 2 7 2" xfId="412"/>
    <cellStyle name="Comma 2 2 7 2 2" xfId="413"/>
    <cellStyle name="Comma 2 2 7 3" xfId="414"/>
    <cellStyle name="Comma 2 2 7 4" xfId="415"/>
    <cellStyle name="Comma 2 2 8" xfId="416"/>
    <cellStyle name="Comma 2 2 8 2" xfId="417"/>
    <cellStyle name="Comma 2 2 8 2 2" xfId="418"/>
    <cellStyle name="Comma 2 2 8 3" xfId="419"/>
    <cellStyle name="Comma 2 2 8 4" xfId="420"/>
    <cellStyle name="Comma 2 2 9" xfId="421"/>
    <cellStyle name="Comma 2 2 9 2" xfId="422"/>
    <cellStyle name="Comma 2 2 9 2 2" xfId="423"/>
    <cellStyle name="Comma 2 2 9 3" xfId="424"/>
    <cellStyle name="Comma 2 2 9 4" xfId="425"/>
    <cellStyle name="Comma 2 20" xfId="2630"/>
    <cellStyle name="Comma 2 21" xfId="172"/>
    <cellStyle name="Comma 2 3" xfId="38"/>
    <cellStyle name="Comma 2 3 10" xfId="427"/>
    <cellStyle name="Comma 2 3 10 2" xfId="428"/>
    <cellStyle name="Comma 2 3 10 3" xfId="429"/>
    <cellStyle name="Comma 2 3 11" xfId="430"/>
    <cellStyle name="Comma 2 3 11 2" xfId="431"/>
    <cellStyle name="Comma 2 3 12" xfId="432"/>
    <cellStyle name="Comma 2 3 13" xfId="433"/>
    <cellStyle name="Comma 2 3 14" xfId="2572"/>
    <cellStyle name="Comma 2 3 15" xfId="2633"/>
    <cellStyle name="Comma 2 3 16" xfId="426"/>
    <cellStyle name="Comma 2 3 2" xfId="62"/>
    <cellStyle name="Comma 2 3 2 10" xfId="435"/>
    <cellStyle name="Comma 2 3 2 11" xfId="2580"/>
    <cellStyle name="Comma 2 3 2 12" xfId="2640"/>
    <cellStyle name="Comma 2 3 2 13" xfId="434"/>
    <cellStyle name="Comma 2 3 2 2" xfId="75"/>
    <cellStyle name="Comma 2 3 2 2 10" xfId="2593"/>
    <cellStyle name="Comma 2 3 2 2 11" xfId="2653"/>
    <cellStyle name="Comma 2 3 2 2 12" xfId="436"/>
    <cellStyle name="Comma 2 3 2 2 2" xfId="104"/>
    <cellStyle name="Comma 2 3 2 2 2 2" xfId="158"/>
    <cellStyle name="Comma 2 3 2 2 2 2 2" xfId="439"/>
    <cellStyle name="Comma 2 3 2 2 2 2 3" xfId="2734"/>
    <cellStyle name="Comma 2 3 2 2 2 2 4" xfId="438"/>
    <cellStyle name="Comma 2 3 2 2 2 3" xfId="440"/>
    <cellStyle name="Comma 2 3 2 2 2 4" xfId="441"/>
    <cellStyle name="Comma 2 3 2 2 2 5" xfId="2621"/>
    <cellStyle name="Comma 2 3 2 2 2 6" xfId="2680"/>
    <cellStyle name="Comma 2 3 2 2 2 7" xfId="437"/>
    <cellStyle name="Comma 2 3 2 2 3" xfId="131"/>
    <cellStyle name="Comma 2 3 2 2 3 2" xfId="443"/>
    <cellStyle name="Comma 2 3 2 2 3 2 2" xfId="444"/>
    <cellStyle name="Comma 2 3 2 2 3 3" xfId="445"/>
    <cellStyle name="Comma 2 3 2 2 3 4" xfId="446"/>
    <cellStyle name="Comma 2 3 2 2 3 5" xfId="2707"/>
    <cellStyle name="Comma 2 3 2 2 3 6" xfId="442"/>
    <cellStyle name="Comma 2 3 2 2 4" xfId="447"/>
    <cellStyle name="Comma 2 3 2 2 4 2" xfId="448"/>
    <cellStyle name="Comma 2 3 2 2 4 2 2" xfId="449"/>
    <cellStyle name="Comma 2 3 2 2 4 3" xfId="450"/>
    <cellStyle name="Comma 2 3 2 2 4 4" xfId="451"/>
    <cellStyle name="Comma 2 3 2 2 5" xfId="452"/>
    <cellStyle name="Comma 2 3 2 2 5 2" xfId="453"/>
    <cellStyle name="Comma 2 3 2 2 5 2 2" xfId="454"/>
    <cellStyle name="Comma 2 3 2 2 5 3" xfId="455"/>
    <cellStyle name="Comma 2 3 2 2 5 4" xfId="456"/>
    <cellStyle name="Comma 2 3 2 2 6" xfId="457"/>
    <cellStyle name="Comma 2 3 2 2 6 2" xfId="458"/>
    <cellStyle name="Comma 2 3 2 2 6 3" xfId="459"/>
    <cellStyle name="Comma 2 3 2 2 7" xfId="460"/>
    <cellStyle name="Comma 2 3 2 2 7 2" xfId="461"/>
    <cellStyle name="Comma 2 3 2 2 8" xfId="462"/>
    <cellStyle name="Comma 2 3 2 2 9" xfId="463"/>
    <cellStyle name="Comma 2 3 2 3" xfId="91"/>
    <cellStyle name="Comma 2 3 2 3 2" xfId="145"/>
    <cellStyle name="Comma 2 3 2 3 2 2" xfId="466"/>
    <cellStyle name="Comma 2 3 2 3 2 3" xfId="2721"/>
    <cellStyle name="Comma 2 3 2 3 2 4" xfId="465"/>
    <cellStyle name="Comma 2 3 2 3 3" xfId="467"/>
    <cellStyle name="Comma 2 3 2 3 4" xfId="468"/>
    <cellStyle name="Comma 2 3 2 3 5" xfId="2608"/>
    <cellStyle name="Comma 2 3 2 3 6" xfId="2667"/>
    <cellStyle name="Comma 2 3 2 3 7" xfId="464"/>
    <cellStyle name="Comma 2 3 2 4" xfId="118"/>
    <cellStyle name="Comma 2 3 2 4 2" xfId="470"/>
    <cellStyle name="Comma 2 3 2 4 2 2" xfId="471"/>
    <cellStyle name="Comma 2 3 2 4 3" xfId="472"/>
    <cellStyle name="Comma 2 3 2 4 4" xfId="473"/>
    <cellStyle name="Comma 2 3 2 4 5" xfId="2694"/>
    <cellStyle name="Comma 2 3 2 4 6" xfId="469"/>
    <cellStyle name="Comma 2 3 2 5" xfId="474"/>
    <cellStyle name="Comma 2 3 2 5 2" xfId="475"/>
    <cellStyle name="Comma 2 3 2 5 2 2" xfId="476"/>
    <cellStyle name="Comma 2 3 2 5 3" xfId="477"/>
    <cellStyle name="Comma 2 3 2 5 4" xfId="478"/>
    <cellStyle name="Comma 2 3 2 6" xfId="479"/>
    <cellStyle name="Comma 2 3 2 6 2" xfId="480"/>
    <cellStyle name="Comma 2 3 2 6 2 2" xfId="481"/>
    <cellStyle name="Comma 2 3 2 6 3" xfId="482"/>
    <cellStyle name="Comma 2 3 2 6 4" xfId="483"/>
    <cellStyle name="Comma 2 3 2 7" xfId="484"/>
    <cellStyle name="Comma 2 3 2 7 2" xfId="485"/>
    <cellStyle name="Comma 2 3 2 7 3" xfId="486"/>
    <cellStyle name="Comma 2 3 2 8" xfId="487"/>
    <cellStyle name="Comma 2 3 2 8 2" xfId="488"/>
    <cellStyle name="Comma 2 3 2 9" xfId="489"/>
    <cellStyle name="Comma 2 3 3" xfId="68"/>
    <cellStyle name="Comma 2 3 3 10" xfId="491"/>
    <cellStyle name="Comma 2 3 3 11" xfId="2586"/>
    <cellStyle name="Comma 2 3 3 12" xfId="2646"/>
    <cellStyle name="Comma 2 3 3 13" xfId="490"/>
    <cellStyle name="Comma 2 3 3 2" xfId="97"/>
    <cellStyle name="Comma 2 3 3 2 10" xfId="2614"/>
    <cellStyle name="Comma 2 3 3 2 11" xfId="2673"/>
    <cellStyle name="Comma 2 3 3 2 12" xfId="492"/>
    <cellStyle name="Comma 2 3 3 2 2" xfId="151"/>
    <cellStyle name="Comma 2 3 3 2 2 2" xfId="494"/>
    <cellStyle name="Comma 2 3 3 2 2 2 2" xfId="495"/>
    <cellStyle name="Comma 2 3 3 2 2 3" xfId="496"/>
    <cellStyle name="Comma 2 3 3 2 2 4" xfId="497"/>
    <cellStyle name="Comma 2 3 3 2 2 5" xfId="2727"/>
    <cellStyle name="Comma 2 3 3 2 2 6" xfId="493"/>
    <cellStyle name="Comma 2 3 3 2 3" xfId="498"/>
    <cellStyle name="Comma 2 3 3 2 3 2" xfId="499"/>
    <cellStyle name="Comma 2 3 3 2 3 2 2" xfId="500"/>
    <cellStyle name="Comma 2 3 3 2 3 3" xfId="501"/>
    <cellStyle name="Comma 2 3 3 2 3 4" xfId="502"/>
    <cellStyle name="Comma 2 3 3 2 4" xfId="503"/>
    <cellStyle name="Comma 2 3 3 2 4 2" xfId="504"/>
    <cellStyle name="Comma 2 3 3 2 4 2 2" xfId="505"/>
    <cellStyle name="Comma 2 3 3 2 4 3" xfId="506"/>
    <cellStyle name="Comma 2 3 3 2 4 4" xfId="507"/>
    <cellStyle name="Comma 2 3 3 2 5" xfId="508"/>
    <cellStyle name="Comma 2 3 3 2 5 2" xfId="509"/>
    <cellStyle name="Comma 2 3 3 2 5 2 2" xfId="510"/>
    <cellStyle name="Comma 2 3 3 2 5 3" xfId="511"/>
    <cellStyle name="Comma 2 3 3 2 5 4" xfId="512"/>
    <cellStyle name="Comma 2 3 3 2 6" xfId="513"/>
    <cellStyle name="Comma 2 3 3 2 6 2" xfId="514"/>
    <cellStyle name="Comma 2 3 3 2 6 3" xfId="515"/>
    <cellStyle name="Comma 2 3 3 2 7" xfId="516"/>
    <cellStyle name="Comma 2 3 3 2 7 2" xfId="517"/>
    <cellStyle name="Comma 2 3 3 2 8" xfId="518"/>
    <cellStyle name="Comma 2 3 3 2 9" xfId="519"/>
    <cellStyle name="Comma 2 3 3 3" xfId="124"/>
    <cellStyle name="Comma 2 3 3 3 2" xfId="521"/>
    <cellStyle name="Comma 2 3 3 3 2 2" xfId="522"/>
    <cellStyle name="Comma 2 3 3 3 3" xfId="523"/>
    <cellStyle name="Comma 2 3 3 3 4" xfId="524"/>
    <cellStyle name="Comma 2 3 3 3 5" xfId="2700"/>
    <cellStyle name="Comma 2 3 3 3 6" xfId="520"/>
    <cellStyle name="Comma 2 3 3 4" xfId="525"/>
    <cellStyle name="Comma 2 3 3 4 2" xfId="526"/>
    <cellStyle name="Comma 2 3 3 4 2 2" xfId="527"/>
    <cellStyle name="Comma 2 3 3 4 3" xfId="528"/>
    <cellStyle name="Comma 2 3 3 4 4" xfId="529"/>
    <cellStyle name="Comma 2 3 3 5" xfId="530"/>
    <cellStyle name="Comma 2 3 3 5 2" xfId="531"/>
    <cellStyle name="Comma 2 3 3 5 2 2" xfId="532"/>
    <cellStyle name="Comma 2 3 3 5 3" xfId="533"/>
    <cellStyle name="Comma 2 3 3 5 4" xfId="534"/>
    <cellStyle name="Comma 2 3 3 6" xfId="535"/>
    <cellStyle name="Comma 2 3 3 6 2" xfId="536"/>
    <cellStyle name="Comma 2 3 3 6 2 2" xfId="537"/>
    <cellStyle name="Comma 2 3 3 6 3" xfId="538"/>
    <cellStyle name="Comma 2 3 3 6 4" xfId="539"/>
    <cellStyle name="Comma 2 3 3 7" xfId="540"/>
    <cellStyle name="Comma 2 3 3 7 2" xfId="541"/>
    <cellStyle name="Comma 2 3 3 7 3" xfId="542"/>
    <cellStyle name="Comma 2 3 3 8" xfId="543"/>
    <cellStyle name="Comma 2 3 3 8 2" xfId="544"/>
    <cellStyle name="Comma 2 3 3 9" xfId="545"/>
    <cellStyle name="Comma 2 3 4" xfId="84"/>
    <cellStyle name="Comma 2 3 4 10" xfId="547"/>
    <cellStyle name="Comma 2 3 4 11" xfId="2601"/>
    <cellStyle name="Comma 2 3 4 12" xfId="2660"/>
    <cellStyle name="Comma 2 3 4 13" xfId="546"/>
    <cellStyle name="Comma 2 3 4 2" xfId="138"/>
    <cellStyle name="Comma 2 3 4 2 10" xfId="2714"/>
    <cellStyle name="Comma 2 3 4 2 11" xfId="548"/>
    <cellStyle name="Comma 2 3 4 2 2" xfId="549"/>
    <cellStyle name="Comma 2 3 4 2 2 2" xfId="550"/>
    <cellStyle name="Comma 2 3 4 2 2 2 2" xfId="551"/>
    <cellStyle name="Comma 2 3 4 2 2 3" xfId="552"/>
    <cellStyle name="Comma 2 3 4 2 2 4" xfId="553"/>
    <cellStyle name="Comma 2 3 4 2 3" xfId="554"/>
    <cellStyle name="Comma 2 3 4 2 3 2" xfId="555"/>
    <cellStyle name="Comma 2 3 4 2 3 2 2" xfId="556"/>
    <cellStyle name="Comma 2 3 4 2 3 3" xfId="557"/>
    <cellStyle name="Comma 2 3 4 2 3 4" xfId="558"/>
    <cellStyle name="Comma 2 3 4 2 4" xfId="559"/>
    <cellStyle name="Comma 2 3 4 2 4 2" xfId="560"/>
    <cellStyle name="Comma 2 3 4 2 4 2 2" xfId="561"/>
    <cellStyle name="Comma 2 3 4 2 4 3" xfId="562"/>
    <cellStyle name="Comma 2 3 4 2 4 4" xfId="563"/>
    <cellStyle name="Comma 2 3 4 2 5" xfId="564"/>
    <cellStyle name="Comma 2 3 4 2 5 2" xfId="565"/>
    <cellStyle name="Comma 2 3 4 2 5 2 2" xfId="566"/>
    <cellStyle name="Comma 2 3 4 2 5 3" xfId="567"/>
    <cellStyle name="Comma 2 3 4 2 5 4" xfId="568"/>
    <cellStyle name="Comma 2 3 4 2 6" xfId="569"/>
    <cellStyle name="Comma 2 3 4 2 6 2" xfId="570"/>
    <cellStyle name="Comma 2 3 4 2 6 3" xfId="571"/>
    <cellStyle name="Comma 2 3 4 2 7" xfId="572"/>
    <cellStyle name="Comma 2 3 4 2 7 2" xfId="573"/>
    <cellStyle name="Comma 2 3 4 2 8" xfId="574"/>
    <cellStyle name="Comma 2 3 4 2 9" xfId="575"/>
    <cellStyle name="Comma 2 3 4 3" xfId="576"/>
    <cellStyle name="Comma 2 3 4 3 2" xfId="577"/>
    <cellStyle name="Comma 2 3 4 3 2 2" xfId="578"/>
    <cellStyle name="Comma 2 3 4 3 3" xfId="579"/>
    <cellStyle name="Comma 2 3 4 3 4" xfId="580"/>
    <cellStyle name="Comma 2 3 4 4" xfId="581"/>
    <cellStyle name="Comma 2 3 4 4 2" xfId="582"/>
    <cellStyle name="Comma 2 3 4 4 2 2" xfId="583"/>
    <cellStyle name="Comma 2 3 4 4 3" xfId="584"/>
    <cellStyle name="Comma 2 3 4 4 4" xfId="585"/>
    <cellStyle name="Comma 2 3 4 5" xfId="586"/>
    <cellStyle name="Comma 2 3 4 5 2" xfId="587"/>
    <cellStyle name="Comma 2 3 4 5 2 2" xfId="588"/>
    <cellStyle name="Comma 2 3 4 5 3" xfId="589"/>
    <cellStyle name="Comma 2 3 4 5 4" xfId="590"/>
    <cellStyle name="Comma 2 3 4 6" xfId="591"/>
    <cellStyle name="Comma 2 3 4 6 2" xfId="592"/>
    <cellStyle name="Comma 2 3 4 6 2 2" xfId="593"/>
    <cellStyle name="Comma 2 3 4 6 3" xfId="594"/>
    <cellStyle name="Comma 2 3 4 6 4" xfId="595"/>
    <cellStyle name="Comma 2 3 4 7" xfId="596"/>
    <cellStyle name="Comma 2 3 4 7 2" xfId="597"/>
    <cellStyle name="Comma 2 3 4 7 3" xfId="598"/>
    <cellStyle name="Comma 2 3 4 8" xfId="599"/>
    <cellStyle name="Comma 2 3 4 8 2" xfId="600"/>
    <cellStyle name="Comma 2 3 4 9" xfId="601"/>
    <cellStyle name="Comma 2 3 5" xfId="111"/>
    <cellStyle name="Comma 2 3 5 10" xfId="2687"/>
    <cellStyle name="Comma 2 3 5 11" xfId="602"/>
    <cellStyle name="Comma 2 3 5 2" xfId="603"/>
    <cellStyle name="Comma 2 3 5 2 2" xfId="604"/>
    <cellStyle name="Comma 2 3 5 2 2 2" xfId="605"/>
    <cellStyle name="Comma 2 3 5 2 3" xfId="606"/>
    <cellStyle name="Comma 2 3 5 2 4" xfId="607"/>
    <cellStyle name="Comma 2 3 5 3" xfId="608"/>
    <cellStyle name="Comma 2 3 5 3 2" xfId="609"/>
    <cellStyle name="Comma 2 3 5 3 2 2" xfId="610"/>
    <cellStyle name="Comma 2 3 5 3 3" xfId="611"/>
    <cellStyle name="Comma 2 3 5 3 4" xfId="612"/>
    <cellStyle name="Comma 2 3 5 4" xfId="613"/>
    <cellStyle name="Comma 2 3 5 4 2" xfId="614"/>
    <cellStyle name="Comma 2 3 5 4 2 2" xfId="615"/>
    <cellStyle name="Comma 2 3 5 4 3" xfId="616"/>
    <cellStyle name="Comma 2 3 5 4 4" xfId="617"/>
    <cellStyle name="Comma 2 3 5 5" xfId="618"/>
    <cellStyle name="Comma 2 3 5 5 2" xfId="619"/>
    <cellStyle name="Comma 2 3 5 5 2 2" xfId="620"/>
    <cellStyle name="Comma 2 3 5 5 3" xfId="621"/>
    <cellStyle name="Comma 2 3 5 5 4" xfId="622"/>
    <cellStyle name="Comma 2 3 5 6" xfId="623"/>
    <cellStyle name="Comma 2 3 5 6 2" xfId="624"/>
    <cellStyle name="Comma 2 3 5 6 3" xfId="625"/>
    <cellStyle name="Comma 2 3 5 7" xfId="626"/>
    <cellStyle name="Comma 2 3 5 7 2" xfId="627"/>
    <cellStyle name="Comma 2 3 5 8" xfId="628"/>
    <cellStyle name="Comma 2 3 5 9" xfId="629"/>
    <cellStyle name="Comma 2 3 6" xfId="630"/>
    <cellStyle name="Comma 2 3 6 2" xfId="631"/>
    <cellStyle name="Comma 2 3 6 2 2" xfId="632"/>
    <cellStyle name="Comma 2 3 6 3" xfId="633"/>
    <cellStyle name="Comma 2 3 6 4" xfId="634"/>
    <cellStyle name="Comma 2 3 7" xfId="635"/>
    <cellStyle name="Comma 2 3 7 2" xfId="636"/>
    <cellStyle name="Comma 2 3 7 2 2" xfId="637"/>
    <cellStyle name="Comma 2 3 7 3" xfId="638"/>
    <cellStyle name="Comma 2 3 7 4" xfId="639"/>
    <cellStyle name="Comma 2 3 8" xfId="640"/>
    <cellStyle name="Comma 2 3 8 2" xfId="641"/>
    <cellStyle name="Comma 2 3 8 2 2" xfId="642"/>
    <cellStyle name="Comma 2 3 8 3" xfId="643"/>
    <cellStyle name="Comma 2 3 8 4" xfId="644"/>
    <cellStyle name="Comma 2 3 9" xfId="645"/>
    <cellStyle name="Comma 2 3 9 2" xfId="646"/>
    <cellStyle name="Comma 2 3 9 2 2" xfId="647"/>
    <cellStyle name="Comma 2 3 9 3" xfId="648"/>
    <cellStyle name="Comma 2 3 9 4" xfId="649"/>
    <cellStyle name="Comma 2 4" xfId="59"/>
    <cellStyle name="Comma 2 4 10" xfId="651"/>
    <cellStyle name="Comma 2 4 10 2" xfId="652"/>
    <cellStyle name="Comma 2 4 10 3" xfId="653"/>
    <cellStyle name="Comma 2 4 11" xfId="654"/>
    <cellStyle name="Comma 2 4 11 2" xfId="655"/>
    <cellStyle name="Comma 2 4 12" xfId="656"/>
    <cellStyle name="Comma 2 4 13" xfId="657"/>
    <cellStyle name="Comma 2 4 14" xfId="2577"/>
    <cellStyle name="Comma 2 4 15" xfId="2637"/>
    <cellStyle name="Comma 2 4 16" xfId="650"/>
    <cellStyle name="Comma 2 4 2" xfId="72"/>
    <cellStyle name="Comma 2 4 2 10" xfId="659"/>
    <cellStyle name="Comma 2 4 2 11" xfId="2590"/>
    <cellStyle name="Comma 2 4 2 12" xfId="2650"/>
    <cellStyle name="Comma 2 4 2 13" xfId="658"/>
    <cellStyle name="Comma 2 4 2 2" xfId="101"/>
    <cellStyle name="Comma 2 4 2 2 10" xfId="2618"/>
    <cellStyle name="Comma 2 4 2 2 11" xfId="2677"/>
    <cellStyle name="Comma 2 4 2 2 12" xfId="660"/>
    <cellStyle name="Comma 2 4 2 2 2" xfId="155"/>
    <cellStyle name="Comma 2 4 2 2 2 2" xfId="662"/>
    <cellStyle name="Comma 2 4 2 2 2 2 2" xfId="663"/>
    <cellStyle name="Comma 2 4 2 2 2 3" xfId="664"/>
    <cellStyle name="Comma 2 4 2 2 2 4" xfId="665"/>
    <cellStyle name="Comma 2 4 2 2 2 5" xfId="2731"/>
    <cellStyle name="Comma 2 4 2 2 2 6" xfId="661"/>
    <cellStyle name="Comma 2 4 2 2 3" xfId="666"/>
    <cellStyle name="Comma 2 4 2 2 3 2" xfId="667"/>
    <cellStyle name="Comma 2 4 2 2 3 2 2" xfId="668"/>
    <cellStyle name="Comma 2 4 2 2 3 3" xfId="669"/>
    <cellStyle name="Comma 2 4 2 2 3 4" xfId="670"/>
    <cellStyle name="Comma 2 4 2 2 4" xfId="671"/>
    <cellStyle name="Comma 2 4 2 2 4 2" xfId="672"/>
    <cellStyle name="Comma 2 4 2 2 4 2 2" xfId="673"/>
    <cellStyle name="Comma 2 4 2 2 4 3" xfId="674"/>
    <cellStyle name="Comma 2 4 2 2 4 4" xfId="675"/>
    <cellStyle name="Comma 2 4 2 2 5" xfId="676"/>
    <cellStyle name="Comma 2 4 2 2 5 2" xfId="677"/>
    <cellStyle name="Comma 2 4 2 2 5 2 2" xfId="678"/>
    <cellStyle name="Comma 2 4 2 2 5 3" xfId="679"/>
    <cellStyle name="Comma 2 4 2 2 5 4" xfId="680"/>
    <cellStyle name="Comma 2 4 2 2 6" xfId="681"/>
    <cellStyle name="Comma 2 4 2 2 6 2" xfId="682"/>
    <cellStyle name="Comma 2 4 2 2 6 3" xfId="683"/>
    <cellStyle name="Comma 2 4 2 2 7" xfId="684"/>
    <cellStyle name="Comma 2 4 2 2 7 2" xfId="685"/>
    <cellStyle name="Comma 2 4 2 2 8" xfId="686"/>
    <cellStyle name="Comma 2 4 2 2 9" xfId="687"/>
    <cellStyle name="Comma 2 4 2 3" xfId="128"/>
    <cellStyle name="Comma 2 4 2 3 2" xfId="689"/>
    <cellStyle name="Comma 2 4 2 3 2 2" xfId="690"/>
    <cellStyle name="Comma 2 4 2 3 3" xfId="691"/>
    <cellStyle name="Comma 2 4 2 3 4" xfId="692"/>
    <cellStyle name="Comma 2 4 2 3 5" xfId="2704"/>
    <cellStyle name="Comma 2 4 2 3 6" xfId="688"/>
    <cellStyle name="Comma 2 4 2 4" xfId="693"/>
    <cellStyle name="Comma 2 4 2 4 2" xfId="694"/>
    <cellStyle name="Comma 2 4 2 4 2 2" xfId="695"/>
    <cellStyle name="Comma 2 4 2 4 3" xfId="696"/>
    <cellStyle name="Comma 2 4 2 4 4" xfId="697"/>
    <cellStyle name="Comma 2 4 2 5" xfId="698"/>
    <cellStyle name="Comma 2 4 2 5 2" xfId="699"/>
    <cellStyle name="Comma 2 4 2 5 2 2" xfId="700"/>
    <cellStyle name="Comma 2 4 2 5 3" xfId="701"/>
    <cellStyle name="Comma 2 4 2 5 4" xfId="702"/>
    <cellStyle name="Comma 2 4 2 6" xfId="703"/>
    <cellStyle name="Comma 2 4 2 6 2" xfId="704"/>
    <cellStyle name="Comma 2 4 2 6 2 2" xfId="705"/>
    <cellStyle name="Comma 2 4 2 6 3" xfId="706"/>
    <cellStyle name="Comma 2 4 2 6 4" xfId="707"/>
    <cellStyle name="Comma 2 4 2 7" xfId="708"/>
    <cellStyle name="Comma 2 4 2 7 2" xfId="709"/>
    <cellStyle name="Comma 2 4 2 7 3" xfId="710"/>
    <cellStyle name="Comma 2 4 2 8" xfId="711"/>
    <cellStyle name="Comma 2 4 2 8 2" xfId="712"/>
    <cellStyle name="Comma 2 4 2 9" xfId="713"/>
    <cellStyle name="Comma 2 4 3" xfId="88"/>
    <cellStyle name="Comma 2 4 3 10" xfId="715"/>
    <cellStyle name="Comma 2 4 3 11" xfId="2605"/>
    <cellStyle name="Comma 2 4 3 12" xfId="2664"/>
    <cellStyle name="Comma 2 4 3 13" xfId="714"/>
    <cellStyle name="Comma 2 4 3 2" xfId="142"/>
    <cellStyle name="Comma 2 4 3 2 10" xfId="2718"/>
    <cellStyle name="Comma 2 4 3 2 11" xfId="716"/>
    <cellStyle name="Comma 2 4 3 2 2" xfId="717"/>
    <cellStyle name="Comma 2 4 3 2 2 2" xfId="718"/>
    <cellStyle name="Comma 2 4 3 2 2 2 2" xfId="719"/>
    <cellStyle name="Comma 2 4 3 2 2 3" xfId="720"/>
    <cellStyle name="Comma 2 4 3 2 2 4" xfId="721"/>
    <cellStyle name="Comma 2 4 3 2 3" xfId="722"/>
    <cellStyle name="Comma 2 4 3 2 3 2" xfId="723"/>
    <cellStyle name="Comma 2 4 3 2 3 2 2" xfId="724"/>
    <cellStyle name="Comma 2 4 3 2 3 3" xfId="725"/>
    <cellStyle name="Comma 2 4 3 2 3 4" xfId="726"/>
    <cellStyle name="Comma 2 4 3 2 4" xfId="727"/>
    <cellStyle name="Comma 2 4 3 2 4 2" xfId="728"/>
    <cellStyle name="Comma 2 4 3 2 4 2 2" xfId="729"/>
    <cellStyle name="Comma 2 4 3 2 4 3" xfId="730"/>
    <cellStyle name="Comma 2 4 3 2 4 4" xfId="731"/>
    <cellStyle name="Comma 2 4 3 2 5" xfId="732"/>
    <cellStyle name="Comma 2 4 3 2 5 2" xfId="733"/>
    <cellStyle name="Comma 2 4 3 2 5 2 2" xfId="734"/>
    <cellStyle name="Comma 2 4 3 2 5 3" xfId="735"/>
    <cellStyle name="Comma 2 4 3 2 5 4" xfId="736"/>
    <cellStyle name="Comma 2 4 3 2 6" xfId="737"/>
    <cellStyle name="Comma 2 4 3 2 6 2" xfId="738"/>
    <cellStyle name="Comma 2 4 3 2 6 3" xfId="739"/>
    <cellStyle name="Comma 2 4 3 2 7" xfId="740"/>
    <cellStyle name="Comma 2 4 3 2 7 2" xfId="741"/>
    <cellStyle name="Comma 2 4 3 2 8" xfId="742"/>
    <cellStyle name="Comma 2 4 3 2 9" xfId="743"/>
    <cellStyle name="Comma 2 4 3 3" xfId="744"/>
    <cellStyle name="Comma 2 4 3 3 2" xfId="745"/>
    <cellStyle name="Comma 2 4 3 3 2 2" xfId="746"/>
    <cellStyle name="Comma 2 4 3 3 3" xfId="747"/>
    <cellStyle name="Comma 2 4 3 3 4" xfId="748"/>
    <cellStyle name="Comma 2 4 3 4" xfId="749"/>
    <cellStyle name="Comma 2 4 3 4 2" xfId="750"/>
    <cellStyle name="Comma 2 4 3 4 2 2" xfId="751"/>
    <cellStyle name="Comma 2 4 3 4 3" xfId="752"/>
    <cellStyle name="Comma 2 4 3 4 4" xfId="753"/>
    <cellStyle name="Comma 2 4 3 5" xfId="754"/>
    <cellStyle name="Comma 2 4 3 5 2" xfId="755"/>
    <cellStyle name="Comma 2 4 3 5 2 2" xfId="756"/>
    <cellStyle name="Comma 2 4 3 5 3" xfId="757"/>
    <cellStyle name="Comma 2 4 3 5 4" xfId="758"/>
    <cellStyle name="Comma 2 4 3 6" xfId="759"/>
    <cellStyle name="Comma 2 4 3 6 2" xfId="760"/>
    <cellStyle name="Comma 2 4 3 6 2 2" xfId="761"/>
    <cellStyle name="Comma 2 4 3 6 3" xfId="762"/>
    <cellStyle name="Comma 2 4 3 6 4" xfId="763"/>
    <cellStyle name="Comma 2 4 3 7" xfId="764"/>
    <cellStyle name="Comma 2 4 3 7 2" xfId="765"/>
    <cellStyle name="Comma 2 4 3 7 3" xfId="766"/>
    <cellStyle name="Comma 2 4 3 8" xfId="767"/>
    <cellStyle name="Comma 2 4 3 8 2" xfId="768"/>
    <cellStyle name="Comma 2 4 3 9" xfId="769"/>
    <cellStyle name="Comma 2 4 4" xfId="115"/>
    <cellStyle name="Comma 2 4 4 10" xfId="771"/>
    <cellStyle name="Comma 2 4 4 11" xfId="2691"/>
    <cellStyle name="Comma 2 4 4 12" xfId="770"/>
    <cellStyle name="Comma 2 4 4 2" xfId="772"/>
    <cellStyle name="Comma 2 4 4 2 2" xfId="773"/>
    <cellStyle name="Comma 2 4 4 2 2 2" xfId="774"/>
    <cellStyle name="Comma 2 4 4 2 2 2 2" xfId="775"/>
    <cellStyle name="Comma 2 4 4 2 2 3" xfId="776"/>
    <cellStyle name="Comma 2 4 4 2 2 4" xfId="777"/>
    <cellStyle name="Comma 2 4 4 2 3" xfId="778"/>
    <cellStyle name="Comma 2 4 4 2 3 2" xfId="779"/>
    <cellStyle name="Comma 2 4 4 2 3 2 2" xfId="780"/>
    <cellStyle name="Comma 2 4 4 2 3 3" xfId="781"/>
    <cellStyle name="Comma 2 4 4 2 3 4" xfId="782"/>
    <cellStyle name="Comma 2 4 4 2 4" xfId="783"/>
    <cellStyle name="Comma 2 4 4 2 4 2" xfId="784"/>
    <cellStyle name="Comma 2 4 4 2 4 2 2" xfId="785"/>
    <cellStyle name="Comma 2 4 4 2 4 3" xfId="786"/>
    <cellStyle name="Comma 2 4 4 2 4 4" xfId="787"/>
    <cellStyle name="Comma 2 4 4 2 5" xfId="788"/>
    <cellStyle name="Comma 2 4 4 2 5 2" xfId="789"/>
    <cellStyle name="Comma 2 4 4 2 5 2 2" xfId="790"/>
    <cellStyle name="Comma 2 4 4 2 5 3" xfId="791"/>
    <cellStyle name="Comma 2 4 4 2 5 4" xfId="792"/>
    <cellStyle name="Comma 2 4 4 2 6" xfId="793"/>
    <cellStyle name="Comma 2 4 4 2 6 2" xfId="794"/>
    <cellStyle name="Comma 2 4 4 2 6 3" xfId="795"/>
    <cellStyle name="Comma 2 4 4 2 7" xfId="796"/>
    <cellStyle name="Comma 2 4 4 2 7 2" xfId="797"/>
    <cellStyle name="Comma 2 4 4 2 8" xfId="798"/>
    <cellStyle name="Comma 2 4 4 2 9" xfId="799"/>
    <cellStyle name="Comma 2 4 4 3" xfId="800"/>
    <cellStyle name="Comma 2 4 4 3 2" xfId="801"/>
    <cellStyle name="Comma 2 4 4 3 2 2" xfId="802"/>
    <cellStyle name="Comma 2 4 4 3 3" xfId="803"/>
    <cellStyle name="Comma 2 4 4 3 4" xfId="804"/>
    <cellStyle name="Comma 2 4 4 4" xfId="805"/>
    <cellStyle name="Comma 2 4 4 4 2" xfId="806"/>
    <cellStyle name="Comma 2 4 4 4 2 2" xfId="807"/>
    <cellStyle name="Comma 2 4 4 4 3" xfId="808"/>
    <cellStyle name="Comma 2 4 4 4 4" xfId="809"/>
    <cellStyle name="Comma 2 4 4 5" xfId="810"/>
    <cellStyle name="Comma 2 4 4 5 2" xfId="811"/>
    <cellStyle name="Comma 2 4 4 5 2 2" xfId="812"/>
    <cellStyle name="Comma 2 4 4 5 3" xfId="813"/>
    <cellStyle name="Comma 2 4 4 5 4" xfId="814"/>
    <cellStyle name="Comma 2 4 4 6" xfId="815"/>
    <cellStyle name="Comma 2 4 4 6 2" xfId="816"/>
    <cellStyle name="Comma 2 4 4 6 2 2" xfId="817"/>
    <cellStyle name="Comma 2 4 4 6 3" xfId="818"/>
    <cellStyle name="Comma 2 4 4 6 4" xfId="819"/>
    <cellStyle name="Comma 2 4 4 7" xfId="820"/>
    <cellStyle name="Comma 2 4 4 7 2" xfId="821"/>
    <cellStyle name="Comma 2 4 4 7 3" xfId="822"/>
    <cellStyle name="Comma 2 4 4 8" xfId="823"/>
    <cellStyle name="Comma 2 4 4 8 2" xfId="824"/>
    <cellStyle name="Comma 2 4 4 9" xfId="825"/>
    <cellStyle name="Comma 2 4 5" xfId="826"/>
    <cellStyle name="Comma 2 4 5 2" xfId="827"/>
    <cellStyle name="Comma 2 4 5 2 2" xfId="828"/>
    <cellStyle name="Comma 2 4 5 2 2 2" xfId="829"/>
    <cellStyle name="Comma 2 4 5 2 3" xfId="830"/>
    <cellStyle name="Comma 2 4 5 2 4" xfId="831"/>
    <cellStyle name="Comma 2 4 5 3" xfId="832"/>
    <cellStyle name="Comma 2 4 5 3 2" xfId="833"/>
    <cellStyle name="Comma 2 4 5 3 2 2" xfId="834"/>
    <cellStyle name="Comma 2 4 5 3 3" xfId="835"/>
    <cellStyle name="Comma 2 4 5 3 4" xfId="836"/>
    <cellStyle name="Comma 2 4 5 4" xfId="837"/>
    <cellStyle name="Comma 2 4 5 4 2" xfId="838"/>
    <cellStyle name="Comma 2 4 5 4 2 2" xfId="839"/>
    <cellStyle name="Comma 2 4 5 4 3" xfId="840"/>
    <cellStyle name="Comma 2 4 5 4 4" xfId="841"/>
    <cellStyle name="Comma 2 4 5 5" xfId="842"/>
    <cellStyle name="Comma 2 4 5 5 2" xfId="843"/>
    <cellStyle name="Comma 2 4 5 5 2 2" xfId="844"/>
    <cellStyle name="Comma 2 4 5 5 3" xfId="845"/>
    <cellStyle name="Comma 2 4 5 5 4" xfId="846"/>
    <cellStyle name="Comma 2 4 5 6" xfId="847"/>
    <cellStyle name="Comma 2 4 5 6 2" xfId="848"/>
    <cellStyle name="Comma 2 4 5 6 3" xfId="849"/>
    <cellStyle name="Comma 2 4 5 7" xfId="850"/>
    <cellStyle name="Comma 2 4 5 7 2" xfId="851"/>
    <cellStyle name="Comma 2 4 5 8" xfId="852"/>
    <cellStyle name="Comma 2 4 5 9" xfId="853"/>
    <cellStyle name="Comma 2 4 6" xfId="854"/>
    <cellStyle name="Comma 2 4 6 2" xfId="855"/>
    <cellStyle name="Comma 2 4 6 2 2" xfId="856"/>
    <cellStyle name="Comma 2 4 6 3" xfId="857"/>
    <cellStyle name="Comma 2 4 6 4" xfId="858"/>
    <cellStyle name="Comma 2 4 7" xfId="859"/>
    <cellStyle name="Comma 2 4 7 2" xfId="860"/>
    <cellStyle name="Comma 2 4 7 2 2" xfId="861"/>
    <cellStyle name="Comma 2 4 7 3" xfId="862"/>
    <cellStyle name="Comma 2 4 7 4" xfId="863"/>
    <cellStyle name="Comma 2 4 8" xfId="864"/>
    <cellStyle name="Comma 2 4 8 2" xfId="865"/>
    <cellStyle name="Comma 2 4 8 2 2" xfId="866"/>
    <cellStyle name="Comma 2 4 8 3" xfId="867"/>
    <cellStyle name="Comma 2 4 8 4" xfId="868"/>
    <cellStyle name="Comma 2 4 9" xfId="869"/>
    <cellStyle name="Comma 2 4 9 2" xfId="870"/>
    <cellStyle name="Comma 2 4 9 2 2" xfId="871"/>
    <cellStyle name="Comma 2 4 9 3" xfId="872"/>
    <cellStyle name="Comma 2 4 9 4" xfId="873"/>
    <cellStyle name="Comma 2 5" xfId="65"/>
    <cellStyle name="Comma 2 5 10" xfId="875"/>
    <cellStyle name="Comma 2 5 10 2" xfId="876"/>
    <cellStyle name="Comma 2 5 10 3" xfId="877"/>
    <cellStyle name="Comma 2 5 11" xfId="878"/>
    <cellStyle name="Comma 2 5 11 2" xfId="879"/>
    <cellStyle name="Comma 2 5 12" xfId="880"/>
    <cellStyle name="Comma 2 5 13" xfId="881"/>
    <cellStyle name="Comma 2 5 14" xfId="2583"/>
    <cellStyle name="Comma 2 5 15" xfId="2643"/>
    <cellStyle name="Comma 2 5 16" xfId="874"/>
    <cellStyle name="Comma 2 5 2" xfId="94"/>
    <cellStyle name="Comma 2 5 2 10" xfId="883"/>
    <cellStyle name="Comma 2 5 2 11" xfId="2611"/>
    <cellStyle name="Comma 2 5 2 12" xfId="2670"/>
    <cellStyle name="Comma 2 5 2 13" xfId="882"/>
    <cellStyle name="Comma 2 5 2 2" xfId="148"/>
    <cellStyle name="Comma 2 5 2 2 10" xfId="2724"/>
    <cellStyle name="Comma 2 5 2 2 11" xfId="884"/>
    <cellStyle name="Comma 2 5 2 2 2" xfId="885"/>
    <cellStyle name="Comma 2 5 2 2 2 2" xfId="886"/>
    <cellStyle name="Comma 2 5 2 2 2 2 2" xfId="887"/>
    <cellStyle name="Comma 2 5 2 2 2 3" xfId="888"/>
    <cellStyle name="Comma 2 5 2 2 2 4" xfId="889"/>
    <cellStyle name="Comma 2 5 2 2 3" xfId="890"/>
    <cellStyle name="Comma 2 5 2 2 3 2" xfId="891"/>
    <cellStyle name="Comma 2 5 2 2 3 2 2" xfId="892"/>
    <cellStyle name="Comma 2 5 2 2 3 3" xfId="893"/>
    <cellStyle name="Comma 2 5 2 2 3 4" xfId="894"/>
    <cellStyle name="Comma 2 5 2 2 4" xfId="895"/>
    <cellStyle name="Comma 2 5 2 2 4 2" xfId="896"/>
    <cellStyle name="Comma 2 5 2 2 4 2 2" xfId="897"/>
    <cellStyle name="Comma 2 5 2 2 4 3" xfId="898"/>
    <cellStyle name="Comma 2 5 2 2 4 4" xfId="899"/>
    <cellStyle name="Comma 2 5 2 2 5" xfId="900"/>
    <cellStyle name="Comma 2 5 2 2 5 2" xfId="901"/>
    <cellStyle name="Comma 2 5 2 2 5 2 2" xfId="902"/>
    <cellStyle name="Comma 2 5 2 2 5 3" xfId="903"/>
    <cellStyle name="Comma 2 5 2 2 5 4" xfId="904"/>
    <cellStyle name="Comma 2 5 2 2 6" xfId="905"/>
    <cellStyle name="Comma 2 5 2 2 6 2" xfId="906"/>
    <cellStyle name="Comma 2 5 2 2 6 3" xfId="907"/>
    <cellStyle name="Comma 2 5 2 2 7" xfId="908"/>
    <cellStyle name="Comma 2 5 2 2 7 2" xfId="909"/>
    <cellStyle name="Comma 2 5 2 2 8" xfId="910"/>
    <cellStyle name="Comma 2 5 2 2 9" xfId="911"/>
    <cellStyle name="Comma 2 5 2 3" xfId="912"/>
    <cellStyle name="Comma 2 5 2 3 2" xfId="913"/>
    <cellStyle name="Comma 2 5 2 3 2 2" xfId="914"/>
    <cellStyle name="Comma 2 5 2 3 3" xfId="915"/>
    <cellStyle name="Comma 2 5 2 3 4" xfId="916"/>
    <cellStyle name="Comma 2 5 2 4" xfId="917"/>
    <cellStyle name="Comma 2 5 2 4 2" xfId="918"/>
    <cellStyle name="Comma 2 5 2 4 2 2" xfId="919"/>
    <cellStyle name="Comma 2 5 2 4 3" xfId="920"/>
    <cellStyle name="Comma 2 5 2 4 4" xfId="921"/>
    <cellStyle name="Comma 2 5 2 5" xfId="922"/>
    <cellStyle name="Comma 2 5 2 5 2" xfId="923"/>
    <cellStyle name="Comma 2 5 2 5 2 2" xfId="924"/>
    <cellStyle name="Comma 2 5 2 5 3" xfId="925"/>
    <cellStyle name="Comma 2 5 2 5 4" xfId="926"/>
    <cellStyle name="Comma 2 5 2 6" xfId="927"/>
    <cellStyle name="Comma 2 5 2 6 2" xfId="928"/>
    <cellStyle name="Comma 2 5 2 6 2 2" xfId="929"/>
    <cellStyle name="Comma 2 5 2 6 3" xfId="930"/>
    <cellStyle name="Comma 2 5 2 6 4" xfId="931"/>
    <cellStyle name="Comma 2 5 2 7" xfId="932"/>
    <cellStyle name="Comma 2 5 2 7 2" xfId="933"/>
    <cellStyle name="Comma 2 5 2 7 3" xfId="934"/>
    <cellStyle name="Comma 2 5 2 8" xfId="935"/>
    <cellStyle name="Comma 2 5 2 8 2" xfId="936"/>
    <cellStyle name="Comma 2 5 2 9" xfId="937"/>
    <cellStyle name="Comma 2 5 3" xfId="121"/>
    <cellStyle name="Comma 2 5 3 10" xfId="939"/>
    <cellStyle name="Comma 2 5 3 11" xfId="2697"/>
    <cellStyle name="Comma 2 5 3 12" xfId="938"/>
    <cellStyle name="Comma 2 5 3 2" xfId="940"/>
    <cellStyle name="Comma 2 5 3 2 2" xfId="941"/>
    <cellStyle name="Comma 2 5 3 2 2 2" xfId="942"/>
    <cellStyle name="Comma 2 5 3 2 2 2 2" xfId="943"/>
    <cellStyle name="Comma 2 5 3 2 2 3" xfId="944"/>
    <cellStyle name="Comma 2 5 3 2 2 4" xfId="945"/>
    <cellStyle name="Comma 2 5 3 2 3" xfId="946"/>
    <cellStyle name="Comma 2 5 3 2 3 2" xfId="947"/>
    <cellStyle name="Comma 2 5 3 2 3 2 2" xfId="948"/>
    <cellStyle name="Comma 2 5 3 2 3 3" xfId="949"/>
    <cellStyle name="Comma 2 5 3 2 3 4" xfId="950"/>
    <cellStyle name="Comma 2 5 3 2 4" xfId="951"/>
    <cellStyle name="Comma 2 5 3 2 4 2" xfId="952"/>
    <cellStyle name="Comma 2 5 3 2 4 2 2" xfId="953"/>
    <cellStyle name="Comma 2 5 3 2 4 3" xfId="954"/>
    <cellStyle name="Comma 2 5 3 2 4 4" xfId="955"/>
    <cellStyle name="Comma 2 5 3 2 5" xfId="956"/>
    <cellStyle name="Comma 2 5 3 2 5 2" xfId="957"/>
    <cellStyle name="Comma 2 5 3 2 5 2 2" xfId="958"/>
    <cellStyle name="Comma 2 5 3 2 5 3" xfId="959"/>
    <cellStyle name="Comma 2 5 3 2 5 4" xfId="960"/>
    <cellStyle name="Comma 2 5 3 2 6" xfId="961"/>
    <cellStyle name="Comma 2 5 3 2 6 2" xfId="962"/>
    <cellStyle name="Comma 2 5 3 2 6 3" xfId="963"/>
    <cellStyle name="Comma 2 5 3 2 7" xfId="964"/>
    <cellStyle name="Comma 2 5 3 2 7 2" xfId="965"/>
    <cellStyle name="Comma 2 5 3 2 8" xfId="966"/>
    <cellStyle name="Comma 2 5 3 2 9" xfId="967"/>
    <cellStyle name="Comma 2 5 3 3" xfId="968"/>
    <cellStyle name="Comma 2 5 3 3 2" xfId="969"/>
    <cellStyle name="Comma 2 5 3 3 2 2" xfId="970"/>
    <cellStyle name="Comma 2 5 3 3 3" xfId="971"/>
    <cellStyle name="Comma 2 5 3 3 4" xfId="972"/>
    <cellStyle name="Comma 2 5 3 4" xfId="973"/>
    <cellStyle name="Comma 2 5 3 4 2" xfId="974"/>
    <cellStyle name="Comma 2 5 3 4 2 2" xfId="975"/>
    <cellStyle name="Comma 2 5 3 4 3" xfId="976"/>
    <cellStyle name="Comma 2 5 3 4 4" xfId="977"/>
    <cellStyle name="Comma 2 5 3 5" xfId="978"/>
    <cellStyle name="Comma 2 5 3 5 2" xfId="979"/>
    <cellStyle name="Comma 2 5 3 5 2 2" xfId="980"/>
    <cellStyle name="Comma 2 5 3 5 3" xfId="981"/>
    <cellStyle name="Comma 2 5 3 5 4" xfId="982"/>
    <cellStyle name="Comma 2 5 3 6" xfId="983"/>
    <cellStyle name="Comma 2 5 3 6 2" xfId="984"/>
    <cellStyle name="Comma 2 5 3 6 2 2" xfId="985"/>
    <cellStyle name="Comma 2 5 3 6 3" xfId="986"/>
    <cellStyle name="Comma 2 5 3 6 4" xfId="987"/>
    <cellStyle name="Comma 2 5 3 7" xfId="988"/>
    <cellStyle name="Comma 2 5 3 7 2" xfId="989"/>
    <cellStyle name="Comma 2 5 3 7 3" xfId="990"/>
    <cellStyle name="Comma 2 5 3 8" xfId="991"/>
    <cellStyle name="Comma 2 5 3 8 2" xfId="992"/>
    <cellStyle name="Comma 2 5 3 9" xfId="993"/>
    <cellStyle name="Comma 2 5 4" xfId="994"/>
    <cellStyle name="Comma 2 5 4 10" xfId="995"/>
    <cellStyle name="Comma 2 5 4 2" xfId="996"/>
    <cellStyle name="Comma 2 5 4 2 2" xfId="997"/>
    <cellStyle name="Comma 2 5 4 2 2 2" xfId="998"/>
    <cellStyle name="Comma 2 5 4 2 2 2 2" xfId="999"/>
    <cellStyle name="Comma 2 5 4 2 2 3" xfId="1000"/>
    <cellStyle name="Comma 2 5 4 2 2 4" xfId="1001"/>
    <cellStyle name="Comma 2 5 4 2 3" xfId="1002"/>
    <cellStyle name="Comma 2 5 4 2 3 2" xfId="1003"/>
    <cellStyle name="Comma 2 5 4 2 3 2 2" xfId="1004"/>
    <cellStyle name="Comma 2 5 4 2 3 3" xfId="1005"/>
    <cellStyle name="Comma 2 5 4 2 3 4" xfId="1006"/>
    <cellStyle name="Comma 2 5 4 2 4" xfId="1007"/>
    <cellStyle name="Comma 2 5 4 2 4 2" xfId="1008"/>
    <cellStyle name="Comma 2 5 4 2 4 2 2" xfId="1009"/>
    <cellStyle name="Comma 2 5 4 2 4 3" xfId="1010"/>
    <cellStyle name="Comma 2 5 4 2 4 4" xfId="1011"/>
    <cellStyle name="Comma 2 5 4 2 5" xfId="1012"/>
    <cellStyle name="Comma 2 5 4 2 5 2" xfId="1013"/>
    <cellStyle name="Comma 2 5 4 2 5 2 2" xfId="1014"/>
    <cellStyle name="Comma 2 5 4 2 5 3" xfId="1015"/>
    <cellStyle name="Comma 2 5 4 2 5 4" xfId="1016"/>
    <cellStyle name="Comma 2 5 4 2 6" xfId="1017"/>
    <cellStyle name="Comma 2 5 4 2 6 2" xfId="1018"/>
    <cellStyle name="Comma 2 5 4 2 6 3" xfId="1019"/>
    <cellStyle name="Comma 2 5 4 2 7" xfId="1020"/>
    <cellStyle name="Comma 2 5 4 2 7 2" xfId="1021"/>
    <cellStyle name="Comma 2 5 4 2 8" xfId="1022"/>
    <cellStyle name="Comma 2 5 4 2 9" xfId="1023"/>
    <cellStyle name="Comma 2 5 4 3" xfId="1024"/>
    <cellStyle name="Comma 2 5 4 3 2" xfId="1025"/>
    <cellStyle name="Comma 2 5 4 3 2 2" xfId="1026"/>
    <cellStyle name="Comma 2 5 4 3 3" xfId="1027"/>
    <cellStyle name="Comma 2 5 4 3 4" xfId="1028"/>
    <cellStyle name="Comma 2 5 4 4" xfId="1029"/>
    <cellStyle name="Comma 2 5 4 4 2" xfId="1030"/>
    <cellStyle name="Comma 2 5 4 4 2 2" xfId="1031"/>
    <cellStyle name="Comma 2 5 4 4 3" xfId="1032"/>
    <cellStyle name="Comma 2 5 4 4 4" xfId="1033"/>
    <cellStyle name="Comma 2 5 4 5" xfId="1034"/>
    <cellStyle name="Comma 2 5 4 5 2" xfId="1035"/>
    <cellStyle name="Comma 2 5 4 5 2 2" xfId="1036"/>
    <cellStyle name="Comma 2 5 4 5 3" xfId="1037"/>
    <cellStyle name="Comma 2 5 4 5 4" xfId="1038"/>
    <cellStyle name="Comma 2 5 4 6" xfId="1039"/>
    <cellStyle name="Comma 2 5 4 6 2" xfId="1040"/>
    <cellStyle name="Comma 2 5 4 6 2 2" xfId="1041"/>
    <cellStyle name="Comma 2 5 4 6 3" xfId="1042"/>
    <cellStyle name="Comma 2 5 4 6 4" xfId="1043"/>
    <cellStyle name="Comma 2 5 4 7" xfId="1044"/>
    <cellStyle name="Comma 2 5 4 7 2" xfId="1045"/>
    <cellStyle name="Comma 2 5 4 7 3" xfId="1046"/>
    <cellStyle name="Comma 2 5 4 8" xfId="1047"/>
    <cellStyle name="Comma 2 5 4 8 2" xfId="1048"/>
    <cellStyle name="Comma 2 5 4 9" xfId="1049"/>
    <cellStyle name="Comma 2 5 5" xfId="1050"/>
    <cellStyle name="Comma 2 5 5 2" xfId="1051"/>
    <cellStyle name="Comma 2 5 5 2 2" xfId="1052"/>
    <cellStyle name="Comma 2 5 5 2 2 2" xfId="1053"/>
    <cellStyle name="Comma 2 5 5 2 3" xfId="1054"/>
    <cellStyle name="Comma 2 5 5 2 4" xfId="1055"/>
    <cellStyle name="Comma 2 5 5 3" xfId="1056"/>
    <cellStyle name="Comma 2 5 5 3 2" xfId="1057"/>
    <cellStyle name="Comma 2 5 5 3 2 2" xfId="1058"/>
    <cellStyle name="Comma 2 5 5 3 3" xfId="1059"/>
    <cellStyle name="Comma 2 5 5 3 4" xfId="1060"/>
    <cellStyle name="Comma 2 5 5 4" xfId="1061"/>
    <cellStyle name="Comma 2 5 5 4 2" xfId="1062"/>
    <cellStyle name="Comma 2 5 5 4 2 2" xfId="1063"/>
    <cellStyle name="Comma 2 5 5 4 3" xfId="1064"/>
    <cellStyle name="Comma 2 5 5 4 4" xfId="1065"/>
    <cellStyle name="Comma 2 5 5 5" xfId="1066"/>
    <cellStyle name="Comma 2 5 5 5 2" xfId="1067"/>
    <cellStyle name="Comma 2 5 5 5 2 2" xfId="1068"/>
    <cellStyle name="Comma 2 5 5 5 3" xfId="1069"/>
    <cellStyle name="Comma 2 5 5 5 4" xfId="1070"/>
    <cellStyle name="Comma 2 5 5 6" xfId="1071"/>
    <cellStyle name="Comma 2 5 5 6 2" xfId="1072"/>
    <cellStyle name="Comma 2 5 5 6 3" xfId="1073"/>
    <cellStyle name="Comma 2 5 5 7" xfId="1074"/>
    <cellStyle name="Comma 2 5 5 7 2" xfId="1075"/>
    <cellStyle name="Comma 2 5 5 8" xfId="1076"/>
    <cellStyle name="Comma 2 5 5 9" xfId="1077"/>
    <cellStyle name="Comma 2 5 6" xfId="1078"/>
    <cellStyle name="Comma 2 5 6 2" xfId="1079"/>
    <cellStyle name="Comma 2 5 6 2 2" xfId="1080"/>
    <cellStyle name="Comma 2 5 6 3" xfId="1081"/>
    <cellStyle name="Comma 2 5 6 4" xfId="1082"/>
    <cellStyle name="Comma 2 5 7" xfId="1083"/>
    <cellStyle name="Comma 2 5 7 2" xfId="1084"/>
    <cellStyle name="Comma 2 5 7 2 2" xfId="1085"/>
    <cellStyle name="Comma 2 5 7 3" xfId="1086"/>
    <cellStyle name="Comma 2 5 7 4" xfId="1087"/>
    <cellStyle name="Comma 2 5 8" xfId="1088"/>
    <cellStyle name="Comma 2 5 8 2" xfId="1089"/>
    <cellStyle name="Comma 2 5 8 2 2" xfId="1090"/>
    <cellStyle name="Comma 2 5 8 3" xfId="1091"/>
    <cellStyle name="Comma 2 5 8 4" xfId="1092"/>
    <cellStyle name="Comma 2 5 9" xfId="1093"/>
    <cellStyle name="Comma 2 5 9 2" xfId="1094"/>
    <cellStyle name="Comma 2 5 9 2 2" xfId="1095"/>
    <cellStyle name="Comma 2 5 9 3" xfId="1096"/>
    <cellStyle name="Comma 2 5 9 4" xfId="1097"/>
    <cellStyle name="Comma 2 6" xfId="81"/>
    <cellStyle name="Comma 2 6 10" xfId="1099"/>
    <cellStyle name="Comma 2 6 11" xfId="2598"/>
    <cellStyle name="Comma 2 6 12" xfId="2657"/>
    <cellStyle name="Comma 2 6 13" xfId="1098"/>
    <cellStyle name="Comma 2 6 2" xfId="135"/>
    <cellStyle name="Comma 2 6 2 10" xfId="2711"/>
    <cellStyle name="Comma 2 6 2 11" xfId="1100"/>
    <cellStyle name="Comma 2 6 2 2" xfId="1101"/>
    <cellStyle name="Comma 2 6 2 2 2" xfId="1102"/>
    <cellStyle name="Comma 2 6 2 2 2 2" xfId="1103"/>
    <cellStyle name="Comma 2 6 2 2 3" xfId="1104"/>
    <cellStyle name="Comma 2 6 2 2 4" xfId="1105"/>
    <cellStyle name="Comma 2 6 2 3" xfId="1106"/>
    <cellStyle name="Comma 2 6 2 3 2" xfId="1107"/>
    <cellStyle name="Comma 2 6 2 3 2 2" xfId="1108"/>
    <cellStyle name="Comma 2 6 2 3 3" xfId="1109"/>
    <cellStyle name="Comma 2 6 2 3 4" xfId="1110"/>
    <cellStyle name="Comma 2 6 2 4" xfId="1111"/>
    <cellStyle name="Comma 2 6 2 4 2" xfId="1112"/>
    <cellStyle name="Comma 2 6 2 4 2 2" xfId="1113"/>
    <cellStyle name="Comma 2 6 2 4 3" xfId="1114"/>
    <cellStyle name="Comma 2 6 2 4 4" xfId="1115"/>
    <cellStyle name="Comma 2 6 2 5" xfId="1116"/>
    <cellStyle name="Comma 2 6 2 5 2" xfId="1117"/>
    <cellStyle name="Comma 2 6 2 5 2 2" xfId="1118"/>
    <cellStyle name="Comma 2 6 2 5 3" xfId="1119"/>
    <cellStyle name="Comma 2 6 2 5 4" xfId="1120"/>
    <cellStyle name="Comma 2 6 2 6" xfId="1121"/>
    <cellStyle name="Comma 2 6 2 6 2" xfId="1122"/>
    <cellStyle name="Comma 2 6 2 6 3" xfId="1123"/>
    <cellStyle name="Comma 2 6 2 7" xfId="1124"/>
    <cellStyle name="Comma 2 6 2 7 2" xfId="1125"/>
    <cellStyle name="Comma 2 6 2 8" xfId="1126"/>
    <cellStyle name="Comma 2 6 2 9" xfId="1127"/>
    <cellStyle name="Comma 2 6 3" xfId="1128"/>
    <cellStyle name="Comma 2 6 3 2" xfId="1129"/>
    <cellStyle name="Comma 2 6 3 2 2" xfId="1130"/>
    <cellStyle name="Comma 2 6 3 3" xfId="1131"/>
    <cellStyle name="Comma 2 6 3 4" xfId="1132"/>
    <cellStyle name="Comma 2 6 4" xfId="1133"/>
    <cellStyle name="Comma 2 6 4 2" xfId="1134"/>
    <cellStyle name="Comma 2 6 4 2 2" xfId="1135"/>
    <cellStyle name="Comma 2 6 4 3" xfId="1136"/>
    <cellStyle name="Comma 2 6 4 4" xfId="1137"/>
    <cellStyle name="Comma 2 6 5" xfId="1138"/>
    <cellStyle name="Comma 2 6 5 2" xfId="1139"/>
    <cellStyle name="Comma 2 6 5 2 2" xfId="1140"/>
    <cellStyle name="Comma 2 6 5 3" xfId="1141"/>
    <cellStyle name="Comma 2 6 5 4" xfId="1142"/>
    <cellStyle name="Comma 2 6 6" xfId="1143"/>
    <cellStyle name="Comma 2 6 6 2" xfId="1144"/>
    <cellStyle name="Comma 2 6 6 2 2" xfId="1145"/>
    <cellStyle name="Comma 2 6 6 3" xfId="1146"/>
    <cellStyle name="Comma 2 6 6 4" xfId="1147"/>
    <cellStyle name="Comma 2 6 7" xfId="1148"/>
    <cellStyle name="Comma 2 6 7 2" xfId="1149"/>
    <cellStyle name="Comma 2 6 7 3" xfId="1150"/>
    <cellStyle name="Comma 2 6 8" xfId="1151"/>
    <cellStyle name="Comma 2 6 8 2" xfId="1152"/>
    <cellStyle name="Comma 2 6 9" xfId="1153"/>
    <cellStyle name="Comma 2 7" xfId="108"/>
    <cellStyle name="Comma 2 7 10" xfId="1155"/>
    <cellStyle name="Comma 2 7 11" xfId="2684"/>
    <cellStyle name="Comma 2 7 12" xfId="1154"/>
    <cellStyle name="Comma 2 7 2" xfId="1156"/>
    <cellStyle name="Comma 2 7 2 2" xfId="1157"/>
    <cellStyle name="Comma 2 7 2 2 2" xfId="1158"/>
    <cellStyle name="Comma 2 7 2 2 2 2" xfId="1159"/>
    <cellStyle name="Comma 2 7 2 2 3" xfId="1160"/>
    <cellStyle name="Comma 2 7 2 2 4" xfId="1161"/>
    <cellStyle name="Comma 2 7 2 3" xfId="1162"/>
    <cellStyle name="Comma 2 7 2 3 2" xfId="1163"/>
    <cellStyle name="Comma 2 7 2 3 2 2" xfId="1164"/>
    <cellStyle name="Comma 2 7 2 3 3" xfId="1165"/>
    <cellStyle name="Comma 2 7 2 3 4" xfId="1166"/>
    <cellStyle name="Comma 2 7 2 4" xfId="1167"/>
    <cellStyle name="Comma 2 7 2 4 2" xfId="1168"/>
    <cellStyle name="Comma 2 7 2 4 2 2" xfId="1169"/>
    <cellStyle name="Comma 2 7 2 4 3" xfId="1170"/>
    <cellStyle name="Comma 2 7 2 4 4" xfId="1171"/>
    <cellStyle name="Comma 2 7 2 5" xfId="1172"/>
    <cellStyle name="Comma 2 7 2 5 2" xfId="1173"/>
    <cellStyle name="Comma 2 7 2 5 2 2" xfId="1174"/>
    <cellStyle name="Comma 2 7 2 5 3" xfId="1175"/>
    <cellStyle name="Comma 2 7 2 5 4" xfId="1176"/>
    <cellStyle name="Comma 2 7 2 6" xfId="1177"/>
    <cellStyle name="Comma 2 7 2 6 2" xfId="1178"/>
    <cellStyle name="Comma 2 7 2 6 3" xfId="1179"/>
    <cellStyle name="Comma 2 7 2 7" xfId="1180"/>
    <cellStyle name="Comma 2 7 2 7 2" xfId="1181"/>
    <cellStyle name="Comma 2 7 2 8" xfId="1182"/>
    <cellStyle name="Comma 2 7 2 9" xfId="1183"/>
    <cellStyle name="Comma 2 7 3" xfId="1184"/>
    <cellStyle name="Comma 2 7 3 2" xfId="1185"/>
    <cellStyle name="Comma 2 7 3 2 2" xfId="1186"/>
    <cellStyle name="Comma 2 7 3 3" xfId="1187"/>
    <cellStyle name="Comma 2 7 3 4" xfId="1188"/>
    <cellStyle name="Comma 2 7 4" xfId="1189"/>
    <cellStyle name="Comma 2 7 4 2" xfId="1190"/>
    <cellStyle name="Comma 2 7 4 2 2" xfId="1191"/>
    <cellStyle name="Comma 2 7 4 3" xfId="1192"/>
    <cellStyle name="Comma 2 7 4 4" xfId="1193"/>
    <cellStyle name="Comma 2 7 5" xfId="1194"/>
    <cellStyle name="Comma 2 7 5 2" xfId="1195"/>
    <cellStyle name="Comma 2 7 5 2 2" xfId="1196"/>
    <cellStyle name="Comma 2 7 5 3" xfId="1197"/>
    <cellStyle name="Comma 2 7 5 4" xfId="1198"/>
    <cellStyle name="Comma 2 7 6" xfId="1199"/>
    <cellStyle name="Comma 2 7 6 2" xfId="1200"/>
    <cellStyle name="Comma 2 7 6 2 2" xfId="1201"/>
    <cellStyle name="Comma 2 7 6 3" xfId="1202"/>
    <cellStyle name="Comma 2 7 6 4" xfId="1203"/>
    <cellStyle name="Comma 2 7 7" xfId="1204"/>
    <cellStyle name="Comma 2 7 7 2" xfId="1205"/>
    <cellStyle name="Comma 2 7 7 3" xfId="1206"/>
    <cellStyle name="Comma 2 7 8" xfId="1207"/>
    <cellStyle name="Comma 2 7 8 2" xfId="1208"/>
    <cellStyle name="Comma 2 7 9" xfId="1209"/>
    <cellStyle name="Comma 2 8" xfId="1210"/>
    <cellStyle name="Comma 2 8 10" xfId="1211"/>
    <cellStyle name="Comma 2 8 2" xfId="1212"/>
    <cellStyle name="Comma 2 8 2 2" xfId="1213"/>
    <cellStyle name="Comma 2 8 2 2 2" xfId="1214"/>
    <cellStyle name="Comma 2 8 2 2 2 2" xfId="1215"/>
    <cellStyle name="Comma 2 8 2 2 3" xfId="1216"/>
    <cellStyle name="Comma 2 8 2 2 4" xfId="1217"/>
    <cellStyle name="Comma 2 8 2 3" xfId="1218"/>
    <cellStyle name="Comma 2 8 2 3 2" xfId="1219"/>
    <cellStyle name="Comma 2 8 2 3 2 2" xfId="1220"/>
    <cellStyle name="Comma 2 8 2 3 3" xfId="1221"/>
    <cellStyle name="Comma 2 8 2 3 4" xfId="1222"/>
    <cellStyle name="Comma 2 8 2 4" xfId="1223"/>
    <cellStyle name="Comma 2 8 2 4 2" xfId="1224"/>
    <cellStyle name="Comma 2 8 2 4 2 2" xfId="1225"/>
    <cellStyle name="Comma 2 8 2 4 3" xfId="1226"/>
    <cellStyle name="Comma 2 8 2 4 4" xfId="1227"/>
    <cellStyle name="Comma 2 8 2 5" xfId="1228"/>
    <cellStyle name="Comma 2 8 2 5 2" xfId="1229"/>
    <cellStyle name="Comma 2 8 2 5 2 2" xfId="1230"/>
    <cellStyle name="Comma 2 8 2 5 3" xfId="1231"/>
    <cellStyle name="Comma 2 8 2 5 4" xfId="1232"/>
    <cellStyle name="Comma 2 8 2 6" xfId="1233"/>
    <cellStyle name="Comma 2 8 2 6 2" xfId="1234"/>
    <cellStyle name="Comma 2 8 2 6 3" xfId="1235"/>
    <cellStyle name="Comma 2 8 2 7" xfId="1236"/>
    <cellStyle name="Comma 2 8 2 7 2" xfId="1237"/>
    <cellStyle name="Comma 2 8 2 8" xfId="1238"/>
    <cellStyle name="Comma 2 8 2 9" xfId="1239"/>
    <cellStyle name="Comma 2 8 3" xfId="1240"/>
    <cellStyle name="Comma 2 8 3 2" xfId="1241"/>
    <cellStyle name="Comma 2 8 3 2 2" xfId="1242"/>
    <cellStyle name="Comma 2 8 3 3" xfId="1243"/>
    <cellStyle name="Comma 2 8 3 4" xfId="1244"/>
    <cellStyle name="Comma 2 8 4" xfId="1245"/>
    <cellStyle name="Comma 2 8 4 2" xfId="1246"/>
    <cellStyle name="Comma 2 8 4 2 2" xfId="1247"/>
    <cellStyle name="Comma 2 8 4 3" xfId="1248"/>
    <cellStyle name="Comma 2 8 4 4" xfId="1249"/>
    <cellStyle name="Comma 2 8 5" xfId="1250"/>
    <cellStyle name="Comma 2 8 5 2" xfId="1251"/>
    <cellStyle name="Comma 2 8 5 2 2" xfId="1252"/>
    <cellStyle name="Comma 2 8 5 3" xfId="1253"/>
    <cellStyle name="Comma 2 8 5 4" xfId="1254"/>
    <cellStyle name="Comma 2 8 6" xfId="1255"/>
    <cellStyle name="Comma 2 8 6 2" xfId="1256"/>
    <cellStyle name="Comma 2 8 6 2 2" xfId="1257"/>
    <cellStyle name="Comma 2 8 6 3" xfId="1258"/>
    <cellStyle name="Comma 2 8 6 4" xfId="1259"/>
    <cellStyle name="Comma 2 8 7" xfId="1260"/>
    <cellStyle name="Comma 2 8 7 2" xfId="1261"/>
    <cellStyle name="Comma 2 8 7 3" xfId="1262"/>
    <cellStyle name="Comma 2 8 8" xfId="1263"/>
    <cellStyle name="Comma 2 8 8 2" xfId="1264"/>
    <cellStyle name="Comma 2 8 9" xfId="1265"/>
    <cellStyle name="Comma 2 9" xfId="1266"/>
    <cellStyle name="Comma 2 9 2" xfId="1267"/>
    <cellStyle name="Comma 2 9 2 2" xfId="1268"/>
    <cellStyle name="Comma 2 9 2 2 2" xfId="1269"/>
    <cellStyle name="Comma 2 9 2 3" xfId="1270"/>
    <cellStyle name="Comma 2 9 2 4" xfId="1271"/>
    <cellStyle name="Comma 2 9 3" xfId="1272"/>
    <cellStyle name="Comma 2 9 3 2" xfId="1273"/>
    <cellStyle name="Comma 2 9 3 2 2" xfId="1274"/>
    <cellStyle name="Comma 2 9 3 3" xfId="1275"/>
    <cellStyle name="Comma 2 9 3 4" xfId="1276"/>
    <cellStyle name="Comma 2 9 4" xfId="1277"/>
    <cellStyle name="Comma 2 9 4 2" xfId="1278"/>
    <cellStyle name="Comma 2 9 4 2 2" xfId="1279"/>
    <cellStyle name="Comma 2 9 4 3" xfId="1280"/>
    <cellStyle name="Comma 2 9 4 4" xfId="1281"/>
    <cellStyle name="Comma 2 9 5" xfId="1282"/>
    <cellStyle name="Comma 2 9 5 2" xfId="1283"/>
    <cellStyle name="Comma 2 9 5 2 2" xfId="1284"/>
    <cellStyle name="Comma 2 9 5 3" xfId="1285"/>
    <cellStyle name="Comma 2 9 5 4" xfId="1286"/>
    <cellStyle name="Comma 2 9 6" xfId="1287"/>
    <cellStyle name="Comma 2 9 6 2" xfId="1288"/>
    <cellStyle name="Comma 2 9 6 3" xfId="1289"/>
    <cellStyle name="Comma 2 9 7" xfId="1290"/>
    <cellStyle name="Comma 2 9 7 2" xfId="1291"/>
    <cellStyle name="Comma 2 9 8" xfId="1292"/>
    <cellStyle name="Comma 2 9 9" xfId="1293"/>
    <cellStyle name="Comma 3" xfId="58"/>
    <cellStyle name="Comma 3 10" xfId="1295"/>
    <cellStyle name="Comma 3 10 2" xfId="1296"/>
    <cellStyle name="Comma 3 10 3" xfId="1297"/>
    <cellStyle name="Comma 3 11" xfId="1298"/>
    <cellStyle name="Comma 3 11 2" xfId="1299"/>
    <cellStyle name="Comma 3 12" xfId="1300"/>
    <cellStyle name="Comma 3 13" xfId="1301"/>
    <cellStyle name="Comma 3 14" xfId="1302"/>
    <cellStyle name="Comma 3 15" xfId="2576"/>
    <cellStyle name="Comma 3 16" xfId="2636"/>
    <cellStyle name="Comma 3 17" xfId="1294"/>
    <cellStyle name="Comma 3 2" xfId="71"/>
    <cellStyle name="Comma 3 2 10" xfId="1304"/>
    <cellStyle name="Comma 3 2 11" xfId="2589"/>
    <cellStyle name="Comma 3 2 12" xfId="2649"/>
    <cellStyle name="Comma 3 2 13" xfId="1303"/>
    <cellStyle name="Comma 3 2 2" xfId="100"/>
    <cellStyle name="Comma 3 2 2 10" xfId="2617"/>
    <cellStyle name="Comma 3 2 2 11" xfId="2676"/>
    <cellStyle name="Comma 3 2 2 12" xfId="1305"/>
    <cellStyle name="Comma 3 2 2 2" xfId="154"/>
    <cellStyle name="Comma 3 2 2 2 2" xfId="1307"/>
    <cellStyle name="Comma 3 2 2 2 2 2" xfId="1308"/>
    <cellStyle name="Comma 3 2 2 2 3" xfId="1309"/>
    <cellStyle name="Comma 3 2 2 2 4" xfId="1310"/>
    <cellStyle name="Comma 3 2 2 2 5" xfId="2730"/>
    <cellStyle name="Comma 3 2 2 2 6" xfId="1306"/>
    <cellStyle name="Comma 3 2 2 3" xfId="1311"/>
    <cellStyle name="Comma 3 2 2 3 2" xfId="1312"/>
    <cellStyle name="Comma 3 2 2 3 2 2" xfId="1313"/>
    <cellStyle name="Comma 3 2 2 3 3" xfId="1314"/>
    <cellStyle name="Comma 3 2 2 3 4" xfId="1315"/>
    <cellStyle name="Comma 3 2 2 4" xfId="1316"/>
    <cellStyle name="Comma 3 2 2 4 2" xfId="1317"/>
    <cellStyle name="Comma 3 2 2 4 2 2" xfId="1318"/>
    <cellStyle name="Comma 3 2 2 4 3" xfId="1319"/>
    <cellStyle name="Comma 3 2 2 4 4" xfId="1320"/>
    <cellStyle name="Comma 3 2 2 5" xfId="1321"/>
    <cellStyle name="Comma 3 2 2 5 2" xfId="1322"/>
    <cellStyle name="Comma 3 2 2 5 2 2" xfId="1323"/>
    <cellStyle name="Comma 3 2 2 5 3" xfId="1324"/>
    <cellStyle name="Comma 3 2 2 5 4" xfId="1325"/>
    <cellStyle name="Comma 3 2 2 6" xfId="1326"/>
    <cellStyle name="Comma 3 2 2 6 2" xfId="1327"/>
    <cellStyle name="Comma 3 2 2 6 3" xfId="1328"/>
    <cellStyle name="Comma 3 2 2 7" xfId="1329"/>
    <cellStyle name="Comma 3 2 2 7 2" xfId="1330"/>
    <cellStyle name="Comma 3 2 2 8" xfId="1331"/>
    <cellStyle name="Comma 3 2 2 9" xfId="1332"/>
    <cellStyle name="Comma 3 2 3" xfId="127"/>
    <cellStyle name="Comma 3 2 3 2" xfId="1334"/>
    <cellStyle name="Comma 3 2 3 2 2" xfId="1335"/>
    <cellStyle name="Comma 3 2 3 3" xfId="1336"/>
    <cellStyle name="Comma 3 2 3 4" xfId="1337"/>
    <cellStyle name="Comma 3 2 3 5" xfId="2703"/>
    <cellStyle name="Comma 3 2 3 6" xfId="1333"/>
    <cellStyle name="Comma 3 2 4" xfId="1338"/>
    <cellStyle name="Comma 3 2 4 2" xfId="1339"/>
    <cellStyle name="Comma 3 2 4 2 2" xfId="1340"/>
    <cellStyle name="Comma 3 2 4 3" xfId="1341"/>
    <cellStyle name="Comma 3 2 4 4" xfId="1342"/>
    <cellStyle name="Comma 3 2 5" xfId="1343"/>
    <cellStyle name="Comma 3 2 5 2" xfId="1344"/>
    <cellStyle name="Comma 3 2 5 2 2" xfId="1345"/>
    <cellStyle name="Comma 3 2 5 3" xfId="1346"/>
    <cellStyle name="Comma 3 2 5 4" xfId="1347"/>
    <cellStyle name="Comma 3 2 6" xfId="1348"/>
    <cellStyle name="Comma 3 2 6 2" xfId="1349"/>
    <cellStyle name="Comma 3 2 6 2 2" xfId="1350"/>
    <cellStyle name="Comma 3 2 6 3" xfId="1351"/>
    <cellStyle name="Comma 3 2 6 4" xfId="1352"/>
    <cellStyle name="Comma 3 2 7" xfId="1353"/>
    <cellStyle name="Comma 3 2 7 2" xfId="1354"/>
    <cellStyle name="Comma 3 2 7 3" xfId="1355"/>
    <cellStyle name="Comma 3 2 8" xfId="1356"/>
    <cellStyle name="Comma 3 2 8 2" xfId="1357"/>
    <cellStyle name="Comma 3 2 9" xfId="1358"/>
    <cellStyle name="Comma 3 3" xfId="87"/>
    <cellStyle name="Comma 3 3 10" xfId="1360"/>
    <cellStyle name="Comma 3 3 11" xfId="2604"/>
    <cellStyle name="Comma 3 3 12" xfId="2663"/>
    <cellStyle name="Comma 3 3 13" xfId="1359"/>
    <cellStyle name="Comma 3 3 2" xfId="141"/>
    <cellStyle name="Comma 3 3 2 10" xfId="2717"/>
    <cellStyle name="Comma 3 3 2 11" xfId="1361"/>
    <cellStyle name="Comma 3 3 2 2" xfId="1362"/>
    <cellStyle name="Comma 3 3 2 2 2" xfId="1363"/>
    <cellStyle name="Comma 3 3 2 2 2 2" xfId="1364"/>
    <cellStyle name="Comma 3 3 2 2 3" xfId="1365"/>
    <cellStyle name="Comma 3 3 2 2 4" xfId="1366"/>
    <cellStyle name="Comma 3 3 2 3" xfId="1367"/>
    <cellStyle name="Comma 3 3 2 3 2" xfId="1368"/>
    <cellStyle name="Comma 3 3 2 3 2 2" xfId="1369"/>
    <cellStyle name="Comma 3 3 2 3 3" xfId="1370"/>
    <cellStyle name="Comma 3 3 2 3 4" xfId="1371"/>
    <cellStyle name="Comma 3 3 2 4" xfId="1372"/>
    <cellStyle name="Comma 3 3 2 4 2" xfId="1373"/>
    <cellStyle name="Comma 3 3 2 4 2 2" xfId="1374"/>
    <cellStyle name="Comma 3 3 2 4 3" xfId="1375"/>
    <cellStyle name="Comma 3 3 2 4 4" xfId="1376"/>
    <cellStyle name="Comma 3 3 2 5" xfId="1377"/>
    <cellStyle name="Comma 3 3 2 5 2" xfId="1378"/>
    <cellStyle name="Comma 3 3 2 5 2 2" xfId="1379"/>
    <cellStyle name="Comma 3 3 2 5 3" xfId="1380"/>
    <cellStyle name="Comma 3 3 2 5 4" xfId="1381"/>
    <cellStyle name="Comma 3 3 2 6" xfId="1382"/>
    <cellStyle name="Comma 3 3 2 6 2" xfId="1383"/>
    <cellStyle name="Comma 3 3 2 6 3" xfId="1384"/>
    <cellStyle name="Comma 3 3 2 7" xfId="1385"/>
    <cellStyle name="Comma 3 3 2 7 2" xfId="1386"/>
    <cellStyle name="Comma 3 3 2 8" xfId="1387"/>
    <cellStyle name="Comma 3 3 2 9" xfId="1388"/>
    <cellStyle name="Comma 3 3 3" xfId="1389"/>
    <cellStyle name="Comma 3 3 3 2" xfId="1390"/>
    <cellStyle name="Comma 3 3 3 2 2" xfId="1391"/>
    <cellStyle name="Comma 3 3 3 3" xfId="1392"/>
    <cellStyle name="Comma 3 3 3 4" xfId="1393"/>
    <cellStyle name="Comma 3 3 4" xfId="1394"/>
    <cellStyle name="Comma 3 3 4 2" xfId="1395"/>
    <cellStyle name="Comma 3 3 4 2 2" xfId="1396"/>
    <cellStyle name="Comma 3 3 4 3" xfId="1397"/>
    <cellStyle name="Comma 3 3 4 4" xfId="1398"/>
    <cellStyle name="Comma 3 3 5" xfId="1399"/>
    <cellStyle name="Comma 3 3 5 2" xfId="1400"/>
    <cellStyle name="Comma 3 3 5 2 2" xfId="1401"/>
    <cellStyle name="Comma 3 3 5 3" xfId="1402"/>
    <cellStyle name="Comma 3 3 5 4" xfId="1403"/>
    <cellStyle name="Comma 3 3 6" xfId="1404"/>
    <cellStyle name="Comma 3 3 6 2" xfId="1405"/>
    <cellStyle name="Comma 3 3 6 2 2" xfId="1406"/>
    <cellStyle name="Comma 3 3 6 3" xfId="1407"/>
    <cellStyle name="Comma 3 3 6 4" xfId="1408"/>
    <cellStyle name="Comma 3 3 7" xfId="1409"/>
    <cellStyle name="Comma 3 3 7 2" xfId="1410"/>
    <cellStyle name="Comma 3 3 7 3" xfId="1411"/>
    <cellStyle name="Comma 3 3 8" xfId="1412"/>
    <cellStyle name="Comma 3 3 8 2" xfId="1413"/>
    <cellStyle name="Comma 3 3 9" xfId="1414"/>
    <cellStyle name="Comma 3 4" xfId="114"/>
    <cellStyle name="Comma 3 4 10" xfId="1416"/>
    <cellStyle name="Comma 3 4 11" xfId="2690"/>
    <cellStyle name="Comma 3 4 12" xfId="1415"/>
    <cellStyle name="Comma 3 4 2" xfId="1417"/>
    <cellStyle name="Comma 3 4 2 2" xfId="1418"/>
    <cellStyle name="Comma 3 4 2 2 2" xfId="1419"/>
    <cellStyle name="Comma 3 4 2 2 2 2" xfId="1420"/>
    <cellStyle name="Comma 3 4 2 2 3" xfId="1421"/>
    <cellStyle name="Comma 3 4 2 2 4" xfId="1422"/>
    <cellStyle name="Comma 3 4 2 3" xfId="1423"/>
    <cellStyle name="Comma 3 4 2 3 2" xfId="1424"/>
    <cellStyle name="Comma 3 4 2 3 2 2" xfId="1425"/>
    <cellStyle name="Comma 3 4 2 3 3" xfId="1426"/>
    <cellStyle name="Comma 3 4 2 3 4" xfId="1427"/>
    <cellStyle name="Comma 3 4 2 4" xfId="1428"/>
    <cellStyle name="Comma 3 4 2 4 2" xfId="1429"/>
    <cellStyle name="Comma 3 4 2 4 2 2" xfId="1430"/>
    <cellStyle name="Comma 3 4 2 4 3" xfId="1431"/>
    <cellStyle name="Comma 3 4 2 4 4" xfId="1432"/>
    <cellStyle name="Comma 3 4 2 5" xfId="1433"/>
    <cellStyle name="Comma 3 4 2 5 2" xfId="1434"/>
    <cellStyle name="Comma 3 4 2 5 2 2" xfId="1435"/>
    <cellStyle name="Comma 3 4 2 5 3" xfId="1436"/>
    <cellStyle name="Comma 3 4 2 5 4" xfId="1437"/>
    <cellStyle name="Comma 3 4 2 6" xfId="1438"/>
    <cellStyle name="Comma 3 4 2 6 2" xfId="1439"/>
    <cellStyle name="Comma 3 4 2 6 3" xfId="1440"/>
    <cellStyle name="Comma 3 4 2 7" xfId="1441"/>
    <cellStyle name="Comma 3 4 2 7 2" xfId="1442"/>
    <cellStyle name="Comma 3 4 2 8" xfId="1443"/>
    <cellStyle name="Comma 3 4 2 9" xfId="1444"/>
    <cellStyle name="Comma 3 4 3" xfId="1445"/>
    <cellStyle name="Comma 3 4 3 2" xfId="1446"/>
    <cellStyle name="Comma 3 4 3 2 2" xfId="1447"/>
    <cellStyle name="Comma 3 4 3 3" xfId="1448"/>
    <cellStyle name="Comma 3 4 3 4" xfId="1449"/>
    <cellStyle name="Comma 3 4 4" xfId="1450"/>
    <cellStyle name="Comma 3 4 4 2" xfId="1451"/>
    <cellStyle name="Comma 3 4 4 2 2" xfId="1452"/>
    <cellStyle name="Comma 3 4 4 3" xfId="1453"/>
    <cellStyle name="Comma 3 4 4 4" xfId="1454"/>
    <cellStyle name="Comma 3 4 5" xfId="1455"/>
    <cellStyle name="Comma 3 4 5 2" xfId="1456"/>
    <cellStyle name="Comma 3 4 5 2 2" xfId="1457"/>
    <cellStyle name="Comma 3 4 5 3" xfId="1458"/>
    <cellStyle name="Comma 3 4 5 4" xfId="1459"/>
    <cellStyle name="Comma 3 4 6" xfId="1460"/>
    <cellStyle name="Comma 3 4 6 2" xfId="1461"/>
    <cellStyle name="Comma 3 4 6 2 2" xfId="1462"/>
    <cellStyle name="Comma 3 4 6 3" xfId="1463"/>
    <cellStyle name="Comma 3 4 6 4" xfId="1464"/>
    <cellStyle name="Comma 3 4 7" xfId="1465"/>
    <cellStyle name="Comma 3 4 7 2" xfId="1466"/>
    <cellStyle name="Comma 3 4 7 3" xfId="1467"/>
    <cellStyle name="Comma 3 4 8" xfId="1468"/>
    <cellStyle name="Comma 3 4 8 2" xfId="1469"/>
    <cellStyle name="Comma 3 4 9" xfId="1470"/>
    <cellStyle name="Comma 3 5" xfId="1471"/>
    <cellStyle name="Comma 3 5 2" xfId="1472"/>
    <cellStyle name="Comma 3 5 2 2" xfId="1473"/>
    <cellStyle name="Comma 3 5 2 2 2" xfId="1474"/>
    <cellStyle name="Comma 3 5 2 3" xfId="1475"/>
    <cellStyle name="Comma 3 5 2 4" xfId="1476"/>
    <cellStyle name="Comma 3 5 3" xfId="1477"/>
    <cellStyle name="Comma 3 5 3 2" xfId="1478"/>
    <cellStyle name="Comma 3 5 3 2 2" xfId="1479"/>
    <cellStyle name="Comma 3 5 3 3" xfId="1480"/>
    <cellStyle name="Comma 3 5 3 4" xfId="1481"/>
    <cellStyle name="Comma 3 5 4" xfId="1482"/>
    <cellStyle name="Comma 3 5 4 2" xfId="1483"/>
    <cellStyle name="Comma 3 5 4 2 2" xfId="1484"/>
    <cellStyle name="Comma 3 5 4 3" xfId="1485"/>
    <cellStyle name="Comma 3 5 4 4" xfId="1486"/>
    <cellStyle name="Comma 3 5 5" xfId="1487"/>
    <cellStyle name="Comma 3 5 5 2" xfId="1488"/>
    <cellStyle name="Comma 3 5 5 2 2" xfId="1489"/>
    <cellStyle name="Comma 3 5 5 3" xfId="1490"/>
    <cellStyle name="Comma 3 5 5 4" xfId="1491"/>
    <cellStyle name="Comma 3 5 6" xfId="1492"/>
    <cellStyle name="Comma 3 5 6 2" xfId="1493"/>
    <cellStyle name="Comma 3 5 6 3" xfId="1494"/>
    <cellStyle name="Comma 3 5 7" xfId="1495"/>
    <cellStyle name="Comma 3 5 7 2" xfId="1496"/>
    <cellStyle name="Comma 3 5 8" xfId="1497"/>
    <cellStyle name="Comma 3 5 9" xfId="1498"/>
    <cellStyle name="Comma 3 6" xfId="1499"/>
    <cellStyle name="Comma 3 6 2" xfId="1500"/>
    <cellStyle name="Comma 3 6 2 2" xfId="1501"/>
    <cellStyle name="Comma 3 6 3" xfId="1502"/>
    <cellStyle name="Comma 3 6 4" xfId="1503"/>
    <cellStyle name="Comma 3 7" xfId="1504"/>
    <cellStyle name="Comma 3 7 2" xfId="1505"/>
    <cellStyle name="Comma 3 7 2 2" xfId="1506"/>
    <cellStyle name="Comma 3 7 3" xfId="1507"/>
    <cellStyle name="Comma 3 7 4" xfId="1508"/>
    <cellStyle name="Comma 3 8" xfId="1509"/>
    <cellStyle name="Comma 3 8 2" xfId="1510"/>
    <cellStyle name="Comma 3 8 2 2" xfId="1511"/>
    <cellStyle name="Comma 3 8 3" xfId="1512"/>
    <cellStyle name="Comma 3 8 4" xfId="1513"/>
    <cellStyle name="Comma 3 9" xfId="1514"/>
    <cellStyle name="Comma 3 9 2" xfId="1515"/>
    <cellStyle name="Comma 3 9 2 2" xfId="1516"/>
    <cellStyle name="Comma 3 9 3" xfId="1517"/>
    <cellStyle name="Comma 3 9 4" xfId="1518"/>
    <cellStyle name="Comma 4" xfId="80"/>
    <cellStyle name="Comma 4 10" xfId="1520"/>
    <cellStyle name="Comma 4 10 2" xfId="1521"/>
    <cellStyle name="Comma 4 10 3" xfId="1522"/>
    <cellStyle name="Comma 4 11" xfId="1523"/>
    <cellStyle name="Comma 4 11 2" xfId="1524"/>
    <cellStyle name="Comma 4 12" xfId="1525"/>
    <cellStyle name="Comma 4 13" xfId="1526"/>
    <cellStyle name="Comma 4 14" xfId="2597"/>
    <cellStyle name="Comma 4 15" xfId="2656"/>
    <cellStyle name="Comma 4 16" xfId="1519"/>
    <cellStyle name="Comma 4 2" xfId="29"/>
    <cellStyle name="Comma 4 2 10" xfId="1528"/>
    <cellStyle name="Comma 4 2 10 2" xfId="1529"/>
    <cellStyle name="Comma 4 2 11" xfId="1530"/>
    <cellStyle name="Comma 4 2 12" xfId="1531"/>
    <cellStyle name="Comma 4 2 13" xfId="1532"/>
    <cellStyle name="Comma 4 2 14" xfId="2570"/>
    <cellStyle name="Comma 4 2 15" xfId="2632"/>
    <cellStyle name="Comma 4 2 16" xfId="1527"/>
    <cellStyle name="Comma 4 2 2" xfId="40"/>
    <cellStyle name="Comma 4 2 2 10" xfId="1534"/>
    <cellStyle name="Comma 4 2 2 11" xfId="2574"/>
    <cellStyle name="Comma 4 2 2 12" xfId="2635"/>
    <cellStyle name="Comma 4 2 2 13" xfId="1533"/>
    <cellStyle name="Comma 4 2 2 2" xfId="64"/>
    <cellStyle name="Comma 4 2 2 2 10" xfId="2582"/>
    <cellStyle name="Comma 4 2 2 2 11" xfId="2642"/>
    <cellStyle name="Comma 4 2 2 2 12" xfId="1535"/>
    <cellStyle name="Comma 4 2 2 2 2" xfId="77"/>
    <cellStyle name="Comma 4 2 2 2 2 2" xfId="106"/>
    <cellStyle name="Comma 4 2 2 2 2 2 2" xfId="160"/>
    <cellStyle name="Comma 4 2 2 2 2 2 2 2" xfId="2736"/>
    <cellStyle name="Comma 4 2 2 2 2 2 2 3" xfId="1538"/>
    <cellStyle name="Comma 4 2 2 2 2 2 3" xfId="2623"/>
    <cellStyle name="Comma 4 2 2 2 2 2 4" xfId="2682"/>
    <cellStyle name="Comma 4 2 2 2 2 2 5" xfId="1537"/>
    <cellStyle name="Comma 4 2 2 2 2 3" xfId="133"/>
    <cellStyle name="Comma 4 2 2 2 2 3 2" xfId="2709"/>
    <cellStyle name="Comma 4 2 2 2 2 3 3" xfId="1539"/>
    <cellStyle name="Comma 4 2 2 2 2 4" xfId="1540"/>
    <cellStyle name="Comma 4 2 2 2 2 5" xfId="2595"/>
    <cellStyle name="Comma 4 2 2 2 2 6" xfId="2655"/>
    <cellStyle name="Comma 4 2 2 2 2 7" xfId="1536"/>
    <cellStyle name="Comma 4 2 2 2 3" xfId="93"/>
    <cellStyle name="Comma 4 2 2 2 3 2" xfId="147"/>
    <cellStyle name="Comma 4 2 2 2 3 2 2" xfId="1543"/>
    <cellStyle name="Comma 4 2 2 2 3 2 3" xfId="2723"/>
    <cellStyle name="Comma 4 2 2 2 3 2 4" xfId="1542"/>
    <cellStyle name="Comma 4 2 2 2 3 3" xfId="1544"/>
    <cellStyle name="Comma 4 2 2 2 3 4" xfId="1545"/>
    <cellStyle name="Comma 4 2 2 2 3 5" xfId="2610"/>
    <cellStyle name="Comma 4 2 2 2 3 6" xfId="2669"/>
    <cellStyle name="Comma 4 2 2 2 3 7" xfId="1541"/>
    <cellStyle name="Comma 4 2 2 2 4" xfId="120"/>
    <cellStyle name="Comma 4 2 2 2 4 2" xfId="1547"/>
    <cellStyle name="Comma 4 2 2 2 4 2 2" xfId="1548"/>
    <cellStyle name="Comma 4 2 2 2 4 3" xfId="1549"/>
    <cellStyle name="Comma 4 2 2 2 4 4" xfId="1550"/>
    <cellStyle name="Comma 4 2 2 2 4 5" xfId="2696"/>
    <cellStyle name="Comma 4 2 2 2 4 6" xfId="1546"/>
    <cellStyle name="Comma 4 2 2 2 5" xfId="1551"/>
    <cellStyle name="Comma 4 2 2 2 5 2" xfId="1552"/>
    <cellStyle name="Comma 4 2 2 2 5 2 2" xfId="1553"/>
    <cellStyle name="Comma 4 2 2 2 5 3" xfId="1554"/>
    <cellStyle name="Comma 4 2 2 2 5 4" xfId="1555"/>
    <cellStyle name="Comma 4 2 2 2 6" xfId="1556"/>
    <cellStyle name="Comma 4 2 2 2 6 2" xfId="1557"/>
    <cellStyle name="Comma 4 2 2 2 6 3" xfId="1558"/>
    <cellStyle name="Comma 4 2 2 2 7" xfId="1559"/>
    <cellStyle name="Comma 4 2 2 2 7 2" xfId="1560"/>
    <cellStyle name="Comma 4 2 2 2 8" xfId="1561"/>
    <cellStyle name="Comma 4 2 2 2 9" xfId="1562"/>
    <cellStyle name="Comma 4 2 2 3" xfId="70"/>
    <cellStyle name="Comma 4 2 2 3 2" xfId="99"/>
    <cellStyle name="Comma 4 2 2 3 2 2" xfId="153"/>
    <cellStyle name="Comma 4 2 2 3 2 2 2" xfId="2729"/>
    <cellStyle name="Comma 4 2 2 3 2 2 3" xfId="1565"/>
    <cellStyle name="Comma 4 2 2 3 2 3" xfId="2616"/>
    <cellStyle name="Comma 4 2 2 3 2 4" xfId="2675"/>
    <cellStyle name="Comma 4 2 2 3 2 5" xfId="1564"/>
    <cellStyle name="Comma 4 2 2 3 3" xfId="126"/>
    <cellStyle name="Comma 4 2 2 3 3 2" xfId="2702"/>
    <cellStyle name="Comma 4 2 2 3 3 3" xfId="1566"/>
    <cellStyle name="Comma 4 2 2 3 4" xfId="1567"/>
    <cellStyle name="Comma 4 2 2 3 5" xfId="2588"/>
    <cellStyle name="Comma 4 2 2 3 6" xfId="2648"/>
    <cellStyle name="Comma 4 2 2 3 7" xfId="1563"/>
    <cellStyle name="Comma 4 2 2 4" xfId="86"/>
    <cellStyle name="Comma 4 2 2 4 2" xfId="140"/>
    <cellStyle name="Comma 4 2 2 4 2 2" xfId="1570"/>
    <cellStyle name="Comma 4 2 2 4 2 3" xfId="2716"/>
    <cellStyle name="Comma 4 2 2 4 2 4" xfId="1569"/>
    <cellStyle name="Comma 4 2 2 4 3" xfId="1571"/>
    <cellStyle name="Comma 4 2 2 4 4" xfId="1572"/>
    <cellStyle name="Comma 4 2 2 4 5" xfId="2603"/>
    <cellStyle name="Comma 4 2 2 4 6" xfId="2662"/>
    <cellStyle name="Comma 4 2 2 4 7" xfId="1568"/>
    <cellStyle name="Comma 4 2 2 5" xfId="113"/>
    <cellStyle name="Comma 4 2 2 5 2" xfId="1574"/>
    <cellStyle name="Comma 4 2 2 5 2 2" xfId="1575"/>
    <cellStyle name="Comma 4 2 2 5 3" xfId="1576"/>
    <cellStyle name="Comma 4 2 2 5 4" xfId="1577"/>
    <cellStyle name="Comma 4 2 2 5 5" xfId="2689"/>
    <cellStyle name="Comma 4 2 2 5 6" xfId="1573"/>
    <cellStyle name="Comma 4 2 2 6" xfId="1578"/>
    <cellStyle name="Comma 4 2 2 6 2" xfId="1579"/>
    <cellStyle name="Comma 4 2 2 6 2 2" xfId="1580"/>
    <cellStyle name="Comma 4 2 2 6 3" xfId="1581"/>
    <cellStyle name="Comma 4 2 2 6 4" xfId="1582"/>
    <cellStyle name="Comma 4 2 2 7" xfId="1583"/>
    <cellStyle name="Comma 4 2 2 7 2" xfId="1584"/>
    <cellStyle name="Comma 4 2 2 7 3" xfId="1585"/>
    <cellStyle name="Comma 4 2 2 8" xfId="1586"/>
    <cellStyle name="Comma 4 2 2 8 2" xfId="1587"/>
    <cellStyle name="Comma 4 2 2 9" xfId="1588"/>
    <cellStyle name="Comma 4 2 3" xfId="61"/>
    <cellStyle name="Comma 4 2 3 10" xfId="1590"/>
    <cellStyle name="Comma 4 2 3 11" xfId="2579"/>
    <cellStyle name="Comma 4 2 3 12" xfId="2639"/>
    <cellStyle name="Comma 4 2 3 13" xfId="1589"/>
    <cellStyle name="Comma 4 2 3 2" xfId="74"/>
    <cellStyle name="Comma 4 2 3 2 10" xfId="2592"/>
    <cellStyle name="Comma 4 2 3 2 11" xfId="2652"/>
    <cellStyle name="Comma 4 2 3 2 12" xfId="1591"/>
    <cellStyle name="Comma 4 2 3 2 2" xfId="103"/>
    <cellStyle name="Comma 4 2 3 2 2 2" xfId="157"/>
    <cellStyle name="Comma 4 2 3 2 2 2 2" xfId="1594"/>
    <cellStyle name="Comma 4 2 3 2 2 2 3" xfId="2733"/>
    <cellStyle name="Comma 4 2 3 2 2 2 4" xfId="1593"/>
    <cellStyle name="Comma 4 2 3 2 2 3" xfId="1595"/>
    <cellStyle name="Comma 4 2 3 2 2 4" xfId="1596"/>
    <cellStyle name="Comma 4 2 3 2 2 5" xfId="2620"/>
    <cellStyle name="Comma 4 2 3 2 2 6" xfId="2679"/>
    <cellStyle name="Comma 4 2 3 2 2 7" xfId="1592"/>
    <cellStyle name="Comma 4 2 3 2 3" xfId="130"/>
    <cellStyle name="Comma 4 2 3 2 3 2" xfId="1598"/>
    <cellStyle name="Comma 4 2 3 2 3 2 2" xfId="1599"/>
    <cellStyle name="Comma 4 2 3 2 3 3" xfId="1600"/>
    <cellStyle name="Comma 4 2 3 2 3 4" xfId="1601"/>
    <cellStyle name="Comma 4 2 3 2 3 5" xfId="2706"/>
    <cellStyle name="Comma 4 2 3 2 3 6" xfId="1597"/>
    <cellStyle name="Comma 4 2 3 2 4" xfId="1602"/>
    <cellStyle name="Comma 4 2 3 2 4 2" xfId="1603"/>
    <cellStyle name="Comma 4 2 3 2 4 2 2" xfId="1604"/>
    <cellStyle name="Comma 4 2 3 2 4 3" xfId="1605"/>
    <cellStyle name="Comma 4 2 3 2 4 4" xfId="1606"/>
    <cellStyle name="Comma 4 2 3 2 5" xfId="1607"/>
    <cellStyle name="Comma 4 2 3 2 5 2" xfId="1608"/>
    <cellStyle name="Comma 4 2 3 2 5 2 2" xfId="1609"/>
    <cellStyle name="Comma 4 2 3 2 5 3" xfId="1610"/>
    <cellStyle name="Comma 4 2 3 2 5 4" xfId="1611"/>
    <cellStyle name="Comma 4 2 3 2 6" xfId="1612"/>
    <cellStyle name="Comma 4 2 3 2 6 2" xfId="1613"/>
    <cellStyle name="Comma 4 2 3 2 6 3" xfId="1614"/>
    <cellStyle name="Comma 4 2 3 2 7" xfId="1615"/>
    <cellStyle name="Comma 4 2 3 2 7 2" xfId="1616"/>
    <cellStyle name="Comma 4 2 3 2 8" xfId="1617"/>
    <cellStyle name="Comma 4 2 3 2 9" xfId="1618"/>
    <cellStyle name="Comma 4 2 3 3" xfId="90"/>
    <cellStyle name="Comma 4 2 3 3 2" xfId="144"/>
    <cellStyle name="Comma 4 2 3 3 2 2" xfId="1621"/>
    <cellStyle name="Comma 4 2 3 3 2 3" xfId="2720"/>
    <cellStyle name="Comma 4 2 3 3 2 4" xfId="1620"/>
    <cellStyle name="Comma 4 2 3 3 3" xfId="1622"/>
    <cellStyle name="Comma 4 2 3 3 4" xfId="1623"/>
    <cellStyle name="Comma 4 2 3 3 5" xfId="2607"/>
    <cellStyle name="Comma 4 2 3 3 6" xfId="2666"/>
    <cellStyle name="Comma 4 2 3 3 7" xfId="1619"/>
    <cellStyle name="Comma 4 2 3 4" xfId="117"/>
    <cellStyle name="Comma 4 2 3 4 2" xfId="1625"/>
    <cellStyle name="Comma 4 2 3 4 2 2" xfId="1626"/>
    <cellStyle name="Comma 4 2 3 4 3" xfId="1627"/>
    <cellStyle name="Comma 4 2 3 4 4" xfId="1628"/>
    <cellStyle name="Comma 4 2 3 4 5" xfId="2693"/>
    <cellStyle name="Comma 4 2 3 4 6" xfId="1624"/>
    <cellStyle name="Comma 4 2 3 5" xfId="1629"/>
    <cellStyle name="Comma 4 2 3 5 2" xfId="1630"/>
    <cellStyle name="Comma 4 2 3 5 2 2" xfId="1631"/>
    <cellStyle name="Comma 4 2 3 5 3" xfId="1632"/>
    <cellStyle name="Comma 4 2 3 5 4" xfId="1633"/>
    <cellStyle name="Comma 4 2 3 6" xfId="1634"/>
    <cellStyle name="Comma 4 2 3 6 2" xfId="1635"/>
    <cellStyle name="Comma 4 2 3 6 2 2" xfId="1636"/>
    <cellStyle name="Comma 4 2 3 6 3" xfId="1637"/>
    <cellStyle name="Comma 4 2 3 6 4" xfId="1638"/>
    <cellStyle name="Comma 4 2 3 7" xfId="1639"/>
    <cellStyle name="Comma 4 2 3 7 2" xfId="1640"/>
    <cellStyle name="Comma 4 2 3 7 3" xfId="1641"/>
    <cellStyle name="Comma 4 2 3 8" xfId="1642"/>
    <cellStyle name="Comma 4 2 3 8 2" xfId="1643"/>
    <cellStyle name="Comma 4 2 3 9" xfId="1644"/>
    <cellStyle name="Comma 4 2 4" xfId="67"/>
    <cellStyle name="Comma 4 2 4 10" xfId="2585"/>
    <cellStyle name="Comma 4 2 4 11" xfId="2645"/>
    <cellStyle name="Comma 4 2 4 12" xfId="1645"/>
    <cellStyle name="Comma 4 2 4 2" xfId="96"/>
    <cellStyle name="Comma 4 2 4 2 2" xfId="150"/>
    <cellStyle name="Comma 4 2 4 2 2 2" xfId="1648"/>
    <cellStyle name="Comma 4 2 4 2 2 3" xfId="2726"/>
    <cellStyle name="Comma 4 2 4 2 2 4" xfId="1647"/>
    <cellStyle name="Comma 4 2 4 2 3" xfId="1649"/>
    <cellStyle name="Comma 4 2 4 2 4" xfId="1650"/>
    <cellStyle name="Comma 4 2 4 2 5" xfId="2613"/>
    <cellStyle name="Comma 4 2 4 2 6" xfId="2672"/>
    <cellStyle name="Comma 4 2 4 2 7" xfId="1646"/>
    <cellStyle name="Comma 4 2 4 3" xfId="123"/>
    <cellStyle name="Comma 4 2 4 3 2" xfId="1652"/>
    <cellStyle name="Comma 4 2 4 3 2 2" xfId="1653"/>
    <cellStyle name="Comma 4 2 4 3 3" xfId="1654"/>
    <cellStyle name="Comma 4 2 4 3 4" xfId="1655"/>
    <cellStyle name="Comma 4 2 4 3 5" xfId="2699"/>
    <cellStyle name="Comma 4 2 4 3 6" xfId="1651"/>
    <cellStyle name="Comma 4 2 4 4" xfId="1656"/>
    <cellStyle name="Comma 4 2 4 4 2" xfId="1657"/>
    <cellStyle name="Comma 4 2 4 4 2 2" xfId="1658"/>
    <cellStyle name="Comma 4 2 4 4 3" xfId="1659"/>
    <cellStyle name="Comma 4 2 4 4 4" xfId="1660"/>
    <cellStyle name="Comma 4 2 4 5" xfId="1661"/>
    <cellStyle name="Comma 4 2 4 5 2" xfId="1662"/>
    <cellStyle name="Comma 4 2 4 5 2 2" xfId="1663"/>
    <cellStyle name="Comma 4 2 4 5 3" xfId="1664"/>
    <cellStyle name="Comma 4 2 4 5 4" xfId="1665"/>
    <cellStyle name="Comma 4 2 4 6" xfId="1666"/>
    <cellStyle name="Comma 4 2 4 6 2" xfId="1667"/>
    <cellStyle name="Comma 4 2 4 6 3" xfId="1668"/>
    <cellStyle name="Comma 4 2 4 7" xfId="1669"/>
    <cellStyle name="Comma 4 2 4 7 2" xfId="1670"/>
    <cellStyle name="Comma 4 2 4 8" xfId="1671"/>
    <cellStyle name="Comma 4 2 4 9" xfId="1672"/>
    <cellStyle name="Comma 4 2 5" xfId="83"/>
    <cellStyle name="Comma 4 2 5 2" xfId="137"/>
    <cellStyle name="Comma 4 2 5 2 2" xfId="1675"/>
    <cellStyle name="Comma 4 2 5 2 3" xfId="2713"/>
    <cellStyle name="Comma 4 2 5 2 4" xfId="1674"/>
    <cellStyle name="Comma 4 2 5 3" xfId="1676"/>
    <cellStyle name="Comma 4 2 5 4" xfId="1677"/>
    <cellStyle name="Comma 4 2 5 5" xfId="2600"/>
    <cellStyle name="Comma 4 2 5 6" xfId="2659"/>
    <cellStyle name="Comma 4 2 5 7" xfId="1673"/>
    <cellStyle name="Comma 4 2 6" xfId="110"/>
    <cellStyle name="Comma 4 2 6 2" xfId="1679"/>
    <cellStyle name="Comma 4 2 6 2 2" xfId="1680"/>
    <cellStyle name="Comma 4 2 6 3" xfId="1681"/>
    <cellStyle name="Comma 4 2 6 4" xfId="1682"/>
    <cellStyle name="Comma 4 2 6 5" xfId="2686"/>
    <cellStyle name="Comma 4 2 6 6" xfId="1678"/>
    <cellStyle name="Comma 4 2 7" xfId="1683"/>
    <cellStyle name="Comma 4 2 7 2" xfId="1684"/>
    <cellStyle name="Comma 4 2 7 2 2" xfId="1685"/>
    <cellStyle name="Comma 4 2 7 3" xfId="1686"/>
    <cellStyle name="Comma 4 2 7 4" xfId="1687"/>
    <cellStyle name="Comma 4 2 8" xfId="1688"/>
    <cellStyle name="Comma 4 2 8 2" xfId="1689"/>
    <cellStyle name="Comma 4 2 8 2 2" xfId="1690"/>
    <cellStyle name="Comma 4 2 8 3" xfId="1691"/>
    <cellStyle name="Comma 4 2 8 4" xfId="1692"/>
    <cellStyle name="Comma 4 2 9" xfId="1693"/>
    <cellStyle name="Comma 4 2 9 2" xfId="1694"/>
    <cellStyle name="Comma 4 2 9 3" xfId="1695"/>
    <cellStyle name="Comma 4 3" xfId="134"/>
    <cellStyle name="Comma 4 3 10" xfId="1697"/>
    <cellStyle name="Comma 4 3 11" xfId="2710"/>
    <cellStyle name="Comma 4 3 12" xfId="1696"/>
    <cellStyle name="Comma 4 3 2" xfId="1698"/>
    <cellStyle name="Comma 4 3 2 2" xfId="1699"/>
    <cellStyle name="Comma 4 3 2 2 2" xfId="1700"/>
    <cellStyle name="Comma 4 3 2 2 2 2" xfId="1701"/>
    <cellStyle name="Comma 4 3 2 2 3" xfId="1702"/>
    <cellStyle name="Comma 4 3 2 2 4" xfId="1703"/>
    <cellStyle name="Comma 4 3 2 3" xfId="1704"/>
    <cellStyle name="Comma 4 3 2 3 2" xfId="1705"/>
    <cellStyle name="Comma 4 3 2 3 2 2" xfId="1706"/>
    <cellStyle name="Comma 4 3 2 3 3" xfId="1707"/>
    <cellStyle name="Comma 4 3 2 3 4" xfId="1708"/>
    <cellStyle name="Comma 4 3 2 4" xfId="1709"/>
    <cellStyle name="Comma 4 3 2 4 2" xfId="1710"/>
    <cellStyle name="Comma 4 3 2 4 2 2" xfId="1711"/>
    <cellStyle name="Comma 4 3 2 4 3" xfId="1712"/>
    <cellStyle name="Comma 4 3 2 4 4" xfId="1713"/>
    <cellStyle name="Comma 4 3 2 5" xfId="1714"/>
    <cellStyle name="Comma 4 3 2 5 2" xfId="1715"/>
    <cellStyle name="Comma 4 3 2 5 2 2" xfId="1716"/>
    <cellStyle name="Comma 4 3 2 5 3" xfId="1717"/>
    <cellStyle name="Comma 4 3 2 5 4" xfId="1718"/>
    <cellStyle name="Comma 4 3 2 6" xfId="1719"/>
    <cellStyle name="Comma 4 3 2 6 2" xfId="1720"/>
    <cellStyle name="Comma 4 3 2 6 3" xfId="1721"/>
    <cellStyle name="Comma 4 3 2 7" xfId="1722"/>
    <cellStyle name="Comma 4 3 2 7 2" xfId="1723"/>
    <cellStyle name="Comma 4 3 2 8" xfId="1724"/>
    <cellStyle name="Comma 4 3 2 9" xfId="1725"/>
    <cellStyle name="Comma 4 3 3" xfId="1726"/>
    <cellStyle name="Comma 4 3 3 2" xfId="1727"/>
    <cellStyle name="Comma 4 3 3 2 2" xfId="1728"/>
    <cellStyle name="Comma 4 3 3 3" xfId="1729"/>
    <cellStyle name="Comma 4 3 3 4" xfId="1730"/>
    <cellStyle name="Comma 4 3 4" xfId="1731"/>
    <cellStyle name="Comma 4 3 4 2" xfId="1732"/>
    <cellStyle name="Comma 4 3 4 2 2" xfId="1733"/>
    <cellStyle name="Comma 4 3 4 3" xfId="1734"/>
    <cellStyle name="Comma 4 3 4 4" xfId="1735"/>
    <cellStyle name="Comma 4 3 5" xfId="1736"/>
    <cellStyle name="Comma 4 3 5 2" xfId="1737"/>
    <cellStyle name="Comma 4 3 5 2 2" xfId="1738"/>
    <cellStyle name="Comma 4 3 5 3" xfId="1739"/>
    <cellStyle name="Comma 4 3 5 4" xfId="1740"/>
    <cellStyle name="Comma 4 3 6" xfId="1741"/>
    <cellStyle name="Comma 4 3 6 2" xfId="1742"/>
    <cellStyle name="Comma 4 3 6 2 2" xfId="1743"/>
    <cellStyle name="Comma 4 3 6 3" xfId="1744"/>
    <cellStyle name="Comma 4 3 6 4" xfId="1745"/>
    <cellStyle name="Comma 4 3 7" xfId="1746"/>
    <cellStyle name="Comma 4 3 7 2" xfId="1747"/>
    <cellStyle name="Comma 4 3 7 3" xfId="1748"/>
    <cellStyle name="Comma 4 3 8" xfId="1749"/>
    <cellStyle name="Comma 4 3 8 2" xfId="1750"/>
    <cellStyle name="Comma 4 3 9" xfId="1751"/>
    <cellStyle name="Comma 4 4" xfId="1752"/>
    <cellStyle name="Comma 4 4 10" xfId="1753"/>
    <cellStyle name="Comma 4 4 2" xfId="1754"/>
    <cellStyle name="Comma 4 4 2 2" xfId="1755"/>
    <cellStyle name="Comma 4 4 2 2 2" xfId="1756"/>
    <cellStyle name="Comma 4 4 2 2 2 2" xfId="1757"/>
    <cellStyle name="Comma 4 4 2 2 3" xfId="1758"/>
    <cellStyle name="Comma 4 4 2 2 4" xfId="1759"/>
    <cellStyle name="Comma 4 4 2 3" xfId="1760"/>
    <cellStyle name="Comma 4 4 2 3 2" xfId="1761"/>
    <cellStyle name="Comma 4 4 2 3 2 2" xfId="1762"/>
    <cellStyle name="Comma 4 4 2 3 3" xfId="1763"/>
    <cellStyle name="Comma 4 4 2 3 4" xfId="1764"/>
    <cellStyle name="Comma 4 4 2 4" xfId="1765"/>
    <cellStyle name="Comma 4 4 2 4 2" xfId="1766"/>
    <cellStyle name="Comma 4 4 2 4 2 2" xfId="1767"/>
    <cellStyle name="Comma 4 4 2 4 3" xfId="1768"/>
    <cellStyle name="Comma 4 4 2 4 4" xfId="1769"/>
    <cellStyle name="Comma 4 4 2 5" xfId="1770"/>
    <cellStyle name="Comma 4 4 2 5 2" xfId="1771"/>
    <cellStyle name="Comma 4 4 2 5 2 2" xfId="1772"/>
    <cellStyle name="Comma 4 4 2 5 3" xfId="1773"/>
    <cellStyle name="Comma 4 4 2 5 4" xfId="1774"/>
    <cellStyle name="Comma 4 4 2 6" xfId="1775"/>
    <cellStyle name="Comma 4 4 2 6 2" xfId="1776"/>
    <cellStyle name="Comma 4 4 2 6 3" xfId="1777"/>
    <cellStyle name="Comma 4 4 2 7" xfId="1778"/>
    <cellStyle name="Comma 4 4 2 7 2" xfId="1779"/>
    <cellStyle name="Comma 4 4 2 8" xfId="1780"/>
    <cellStyle name="Comma 4 4 2 9" xfId="1781"/>
    <cellStyle name="Comma 4 4 3" xfId="1782"/>
    <cellStyle name="Comma 4 4 3 2" xfId="1783"/>
    <cellStyle name="Comma 4 4 3 2 2" xfId="1784"/>
    <cellStyle name="Comma 4 4 3 3" xfId="1785"/>
    <cellStyle name="Comma 4 4 3 4" xfId="1786"/>
    <cellStyle name="Comma 4 4 4" xfId="1787"/>
    <cellStyle name="Comma 4 4 4 2" xfId="1788"/>
    <cellStyle name="Comma 4 4 4 2 2" xfId="1789"/>
    <cellStyle name="Comma 4 4 4 3" xfId="1790"/>
    <cellStyle name="Comma 4 4 4 4" xfId="1791"/>
    <cellStyle name="Comma 4 4 5" xfId="1792"/>
    <cellStyle name="Comma 4 4 5 2" xfId="1793"/>
    <cellStyle name="Comma 4 4 5 2 2" xfId="1794"/>
    <cellStyle name="Comma 4 4 5 3" xfId="1795"/>
    <cellStyle name="Comma 4 4 5 4" xfId="1796"/>
    <cellStyle name="Comma 4 4 6" xfId="1797"/>
    <cellStyle name="Comma 4 4 6 2" xfId="1798"/>
    <cellStyle name="Comma 4 4 6 2 2" xfId="1799"/>
    <cellStyle name="Comma 4 4 6 3" xfId="1800"/>
    <cellStyle name="Comma 4 4 6 4" xfId="1801"/>
    <cellStyle name="Comma 4 4 7" xfId="1802"/>
    <cellStyle name="Comma 4 4 7 2" xfId="1803"/>
    <cellStyle name="Comma 4 4 7 3" xfId="1804"/>
    <cellStyle name="Comma 4 4 8" xfId="1805"/>
    <cellStyle name="Comma 4 4 8 2" xfId="1806"/>
    <cellStyle name="Comma 4 4 9" xfId="1807"/>
    <cellStyle name="Comma 4 5" xfId="1808"/>
    <cellStyle name="Comma 4 5 2" xfId="1809"/>
    <cellStyle name="Comma 4 5 2 2" xfId="1810"/>
    <cellStyle name="Comma 4 5 2 2 2" xfId="1811"/>
    <cellStyle name="Comma 4 5 2 3" xfId="1812"/>
    <cellStyle name="Comma 4 5 2 4" xfId="1813"/>
    <cellStyle name="Comma 4 5 3" xfId="1814"/>
    <cellStyle name="Comma 4 5 3 2" xfId="1815"/>
    <cellStyle name="Comma 4 5 3 2 2" xfId="1816"/>
    <cellStyle name="Comma 4 5 3 3" xfId="1817"/>
    <cellStyle name="Comma 4 5 3 4" xfId="1818"/>
    <cellStyle name="Comma 4 5 4" xfId="1819"/>
    <cellStyle name="Comma 4 5 4 2" xfId="1820"/>
    <cellStyle name="Comma 4 5 4 2 2" xfId="1821"/>
    <cellStyle name="Comma 4 5 4 3" xfId="1822"/>
    <cellStyle name="Comma 4 5 4 4" xfId="1823"/>
    <cellStyle name="Comma 4 5 5" xfId="1824"/>
    <cellStyle name="Comma 4 5 5 2" xfId="1825"/>
    <cellStyle name="Comma 4 5 5 2 2" xfId="1826"/>
    <cellStyle name="Comma 4 5 5 3" xfId="1827"/>
    <cellStyle name="Comma 4 5 5 4" xfId="1828"/>
    <cellStyle name="Comma 4 5 6" xfId="1829"/>
    <cellStyle name="Comma 4 5 6 2" xfId="1830"/>
    <cellStyle name="Comma 4 5 6 3" xfId="1831"/>
    <cellStyle name="Comma 4 5 7" xfId="1832"/>
    <cellStyle name="Comma 4 5 7 2" xfId="1833"/>
    <cellStyle name="Comma 4 5 8" xfId="1834"/>
    <cellStyle name="Comma 4 5 9" xfId="1835"/>
    <cellStyle name="Comma 4 6" xfId="1836"/>
    <cellStyle name="Comma 4 6 2" xfId="1837"/>
    <cellStyle name="Comma 4 6 2 2" xfId="1838"/>
    <cellStyle name="Comma 4 6 3" xfId="1839"/>
    <cellStyle name="Comma 4 6 4" xfId="1840"/>
    <cellStyle name="Comma 4 7" xfId="1841"/>
    <cellStyle name="Comma 4 7 2" xfId="1842"/>
    <cellStyle name="Comma 4 7 2 2" xfId="1843"/>
    <cellStyle name="Comma 4 7 3" xfId="1844"/>
    <cellStyle name="Comma 4 7 4" xfId="1845"/>
    <cellStyle name="Comma 4 8" xfId="1846"/>
    <cellStyle name="Comma 4 8 2" xfId="1847"/>
    <cellStyle name="Comma 4 8 2 2" xfId="1848"/>
    <cellStyle name="Comma 4 8 3" xfId="1849"/>
    <cellStyle name="Comma 4 8 4" xfId="1850"/>
    <cellStyle name="Comma 4 9" xfId="1851"/>
    <cellStyle name="Comma 4 9 2" xfId="1852"/>
    <cellStyle name="Comma 4 9 2 2" xfId="1853"/>
    <cellStyle name="Comma 4 9 3" xfId="1854"/>
    <cellStyle name="Comma 4 9 4" xfId="1855"/>
    <cellStyle name="Comma 5" xfId="107"/>
    <cellStyle name="Comma 5 10" xfId="1857"/>
    <cellStyle name="Comma 5 10 2" xfId="1858"/>
    <cellStyle name="Comma 5 10 3" xfId="1859"/>
    <cellStyle name="Comma 5 11" xfId="1860"/>
    <cellStyle name="Comma 5 11 2" xfId="1861"/>
    <cellStyle name="Comma 5 12" xfId="1862"/>
    <cellStyle name="Comma 5 13" xfId="1863"/>
    <cellStyle name="Comma 5 14" xfId="2683"/>
    <cellStyle name="Comma 5 15" xfId="1856"/>
    <cellStyle name="Comma 5 2" xfId="1864"/>
    <cellStyle name="Comma 5 2 10" xfId="1865"/>
    <cellStyle name="Comma 5 2 2" xfId="1866"/>
    <cellStyle name="Comma 5 2 2 2" xfId="1867"/>
    <cellStyle name="Comma 5 2 2 2 2" xfId="1868"/>
    <cellStyle name="Comma 5 2 2 2 2 2" xfId="1869"/>
    <cellStyle name="Comma 5 2 2 2 3" xfId="1870"/>
    <cellStyle name="Comma 5 2 2 2 4" xfId="1871"/>
    <cellStyle name="Comma 5 2 2 3" xfId="1872"/>
    <cellStyle name="Comma 5 2 2 3 2" xfId="1873"/>
    <cellStyle name="Comma 5 2 2 3 2 2" xfId="1874"/>
    <cellStyle name="Comma 5 2 2 3 3" xfId="1875"/>
    <cellStyle name="Comma 5 2 2 3 4" xfId="1876"/>
    <cellStyle name="Comma 5 2 2 4" xfId="1877"/>
    <cellStyle name="Comma 5 2 2 4 2" xfId="1878"/>
    <cellStyle name="Comma 5 2 2 4 2 2" xfId="1879"/>
    <cellStyle name="Comma 5 2 2 4 3" xfId="1880"/>
    <cellStyle name="Comma 5 2 2 4 4" xfId="1881"/>
    <cellStyle name="Comma 5 2 2 5" xfId="1882"/>
    <cellStyle name="Comma 5 2 2 5 2" xfId="1883"/>
    <cellStyle name="Comma 5 2 2 5 2 2" xfId="1884"/>
    <cellStyle name="Comma 5 2 2 5 3" xfId="1885"/>
    <cellStyle name="Comma 5 2 2 5 4" xfId="1886"/>
    <cellStyle name="Comma 5 2 2 6" xfId="1887"/>
    <cellStyle name="Comma 5 2 2 6 2" xfId="1888"/>
    <cellStyle name="Comma 5 2 2 6 3" xfId="1889"/>
    <cellStyle name="Comma 5 2 2 7" xfId="1890"/>
    <cellStyle name="Comma 5 2 2 7 2" xfId="1891"/>
    <cellStyle name="Comma 5 2 2 8" xfId="1892"/>
    <cellStyle name="Comma 5 2 2 9" xfId="1893"/>
    <cellStyle name="Comma 5 2 3" xfId="1894"/>
    <cellStyle name="Comma 5 2 3 2" xfId="1895"/>
    <cellStyle name="Comma 5 2 3 2 2" xfId="1896"/>
    <cellStyle name="Comma 5 2 3 3" xfId="1897"/>
    <cellStyle name="Comma 5 2 3 4" xfId="1898"/>
    <cellStyle name="Comma 5 2 4" xfId="1899"/>
    <cellStyle name="Comma 5 2 4 2" xfId="1900"/>
    <cellStyle name="Comma 5 2 4 2 2" xfId="1901"/>
    <cellStyle name="Comma 5 2 4 3" xfId="1902"/>
    <cellStyle name="Comma 5 2 4 4" xfId="1903"/>
    <cellStyle name="Comma 5 2 5" xfId="1904"/>
    <cellStyle name="Comma 5 2 5 2" xfId="1905"/>
    <cellStyle name="Comma 5 2 5 2 2" xfId="1906"/>
    <cellStyle name="Comma 5 2 5 3" xfId="1907"/>
    <cellStyle name="Comma 5 2 5 4" xfId="1908"/>
    <cellStyle name="Comma 5 2 6" xfId="1909"/>
    <cellStyle name="Comma 5 2 6 2" xfId="1910"/>
    <cellStyle name="Comma 5 2 6 2 2" xfId="1911"/>
    <cellStyle name="Comma 5 2 6 3" xfId="1912"/>
    <cellStyle name="Comma 5 2 6 4" xfId="1913"/>
    <cellStyle name="Comma 5 2 7" xfId="1914"/>
    <cellStyle name="Comma 5 2 7 2" xfId="1915"/>
    <cellStyle name="Comma 5 2 7 3" xfId="1916"/>
    <cellStyle name="Comma 5 2 8" xfId="1917"/>
    <cellStyle name="Comma 5 2 8 2" xfId="1918"/>
    <cellStyle name="Comma 5 2 9" xfId="1919"/>
    <cellStyle name="Comma 5 3" xfId="1920"/>
    <cellStyle name="Comma 5 3 10" xfId="1921"/>
    <cellStyle name="Comma 5 3 2" xfId="1922"/>
    <cellStyle name="Comma 5 3 2 2" xfId="1923"/>
    <cellStyle name="Comma 5 3 2 2 2" xfId="1924"/>
    <cellStyle name="Comma 5 3 2 2 2 2" xfId="1925"/>
    <cellStyle name="Comma 5 3 2 2 3" xfId="1926"/>
    <cellStyle name="Comma 5 3 2 2 4" xfId="1927"/>
    <cellStyle name="Comma 5 3 2 3" xfId="1928"/>
    <cellStyle name="Comma 5 3 2 3 2" xfId="1929"/>
    <cellStyle name="Comma 5 3 2 3 2 2" xfId="1930"/>
    <cellStyle name="Comma 5 3 2 3 3" xfId="1931"/>
    <cellStyle name="Comma 5 3 2 3 4" xfId="1932"/>
    <cellStyle name="Comma 5 3 2 4" xfId="1933"/>
    <cellStyle name="Comma 5 3 2 4 2" xfId="1934"/>
    <cellStyle name="Comma 5 3 2 4 2 2" xfId="1935"/>
    <cellStyle name="Comma 5 3 2 4 3" xfId="1936"/>
    <cellStyle name="Comma 5 3 2 4 4" xfId="1937"/>
    <cellStyle name="Comma 5 3 2 5" xfId="1938"/>
    <cellStyle name="Comma 5 3 2 5 2" xfId="1939"/>
    <cellStyle name="Comma 5 3 2 5 2 2" xfId="1940"/>
    <cellStyle name="Comma 5 3 2 5 3" xfId="1941"/>
    <cellStyle name="Comma 5 3 2 5 4" xfId="1942"/>
    <cellStyle name="Comma 5 3 2 6" xfId="1943"/>
    <cellStyle name="Comma 5 3 2 6 2" xfId="1944"/>
    <cellStyle name="Comma 5 3 2 6 3" xfId="1945"/>
    <cellStyle name="Comma 5 3 2 7" xfId="1946"/>
    <cellStyle name="Comma 5 3 2 7 2" xfId="1947"/>
    <cellStyle name="Comma 5 3 2 8" xfId="1948"/>
    <cellStyle name="Comma 5 3 2 9" xfId="1949"/>
    <cellStyle name="Comma 5 3 3" xfId="1950"/>
    <cellStyle name="Comma 5 3 3 2" xfId="1951"/>
    <cellStyle name="Comma 5 3 3 2 2" xfId="1952"/>
    <cellStyle name="Comma 5 3 3 3" xfId="1953"/>
    <cellStyle name="Comma 5 3 3 4" xfId="1954"/>
    <cellStyle name="Comma 5 3 4" xfId="1955"/>
    <cellStyle name="Comma 5 3 4 2" xfId="1956"/>
    <cellStyle name="Comma 5 3 4 2 2" xfId="1957"/>
    <cellStyle name="Comma 5 3 4 3" xfId="1958"/>
    <cellStyle name="Comma 5 3 4 4" xfId="1959"/>
    <cellStyle name="Comma 5 3 5" xfId="1960"/>
    <cellStyle name="Comma 5 3 5 2" xfId="1961"/>
    <cellStyle name="Comma 5 3 5 2 2" xfId="1962"/>
    <cellStyle name="Comma 5 3 5 3" xfId="1963"/>
    <cellStyle name="Comma 5 3 5 4" xfId="1964"/>
    <cellStyle name="Comma 5 3 6" xfId="1965"/>
    <cellStyle name="Comma 5 3 6 2" xfId="1966"/>
    <cellStyle name="Comma 5 3 6 2 2" xfId="1967"/>
    <cellStyle name="Comma 5 3 6 3" xfId="1968"/>
    <cellStyle name="Comma 5 3 6 4" xfId="1969"/>
    <cellStyle name="Comma 5 3 7" xfId="1970"/>
    <cellStyle name="Comma 5 3 7 2" xfId="1971"/>
    <cellStyle name="Comma 5 3 7 3" xfId="1972"/>
    <cellStyle name="Comma 5 3 8" xfId="1973"/>
    <cellStyle name="Comma 5 3 8 2" xfId="1974"/>
    <cellStyle name="Comma 5 3 9" xfId="1975"/>
    <cellStyle name="Comma 5 4" xfId="1976"/>
    <cellStyle name="Comma 5 4 10" xfId="1977"/>
    <cellStyle name="Comma 5 4 2" xfId="1978"/>
    <cellStyle name="Comma 5 4 2 2" xfId="1979"/>
    <cellStyle name="Comma 5 4 2 2 2" xfId="1980"/>
    <cellStyle name="Comma 5 4 2 2 2 2" xfId="1981"/>
    <cellStyle name="Comma 5 4 2 2 3" xfId="1982"/>
    <cellStyle name="Comma 5 4 2 2 4" xfId="1983"/>
    <cellStyle name="Comma 5 4 2 3" xfId="1984"/>
    <cellStyle name="Comma 5 4 2 3 2" xfId="1985"/>
    <cellStyle name="Comma 5 4 2 3 2 2" xfId="1986"/>
    <cellStyle name="Comma 5 4 2 3 3" xfId="1987"/>
    <cellStyle name="Comma 5 4 2 3 4" xfId="1988"/>
    <cellStyle name="Comma 5 4 2 4" xfId="1989"/>
    <cellStyle name="Comma 5 4 2 4 2" xfId="1990"/>
    <cellStyle name="Comma 5 4 2 4 2 2" xfId="1991"/>
    <cellStyle name="Comma 5 4 2 4 3" xfId="1992"/>
    <cellStyle name="Comma 5 4 2 4 4" xfId="1993"/>
    <cellStyle name="Comma 5 4 2 5" xfId="1994"/>
    <cellStyle name="Comma 5 4 2 5 2" xfId="1995"/>
    <cellStyle name="Comma 5 4 2 5 2 2" xfId="1996"/>
    <cellStyle name="Comma 5 4 2 5 3" xfId="1997"/>
    <cellStyle name="Comma 5 4 2 5 4" xfId="1998"/>
    <cellStyle name="Comma 5 4 2 6" xfId="1999"/>
    <cellStyle name="Comma 5 4 2 6 2" xfId="2000"/>
    <cellStyle name="Comma 5 4 2 6 3" xfId="2001"/>
    <cellStyle name="Comma 5 4 2 7" xfId="2002"/>
    <cellStyle name="Comma 5 4 2 7 2" xfId="2003"/>
    <cellStyle name="Comma 5 4 2 8" xfId="2004"/>
    <cellStyle name="Comma 5 4 2 9" xfId="2005"/>
    <cellStyle name="Comma 5 4 3" xfId="2006"/>
    <cellStyle name="Comma 5 4 3 2" xfId="2007"/>
    <cellStyle name="Comma 5 4 3 2 2" xfId="2008"/>
    <cellStyle name="Comma 5 4 3 3" xfId="2009"/>
    <cellStyle name="Comma 5 4 3 4" xfId="2010"/>
    <cellStyle name="Comma 5 4 4" xfId="2011"/>
    <cellStyle name="Comma 5 4 4 2" xfId="2012"/>
    <cellStyle name="Comma 5 4 4 2 2" xfId="2013"/>
    <cellStyle name="Comma 5 4 4 3" xfId="2014"/>
    <cellStyle name="Comma 5 4 4 4" xfId="2015"/>
    <cellStyle name="Comma 5 4 5" xfId="2016"/>
    <cellStyle name="Comma 5 4 5 2" xfId="2017"/>
    <cellStyle name="Comma 5 4 5 2 2" xfId="2018"/>
    <cellStyle name="Comma 5 4 5 3" xfId="2019"/>
    <cellStyle name="Comma 5 4 5 4" xfId="2020"/>
    <cellStyle name="Comma 5 4 6" xfId="2021"/>
    <cellStyle name="Comma 5 4 6 2" xfId="2022"/>
    <cellStyle name="Comma 5 4 6 2 2" xfId="2023"/>
    <cellStyle name="Comma 5 4 6 3" xfId="2024"/>
    <cellStyle name="Comma 5 4 6 4" xfId="2025"/>
    <cellStyle name="Comma 5 4 7" xfId="2026"/>
    <cellStyle name="Comma 5 4 7 2" xfId="2027"/>
    <cellStyle name="Comma 5 4 7 3" xfId="2028"/>
    <cellStyle name="Comma 5 4 8" xfId="2029"/>
    <cellStyle name="Comma 5 4 8 2" xfId="2030"/>
    <cellStyle name="Comma 5 4 9" xfId="2031"/>
    <cellStyle name="Comma 5 5" xfId="2032"/>
    <cellStyle name="Comma 5 5 2" xfId="2033"/>
    <cellStyle name="Comma 5 5 2 2" xfId="2034"/>
    <cellStyle name="Comma 5 5 2 2 2" xfId="2035"/>
    <cellStyle name="Comma 5 5 2 3" xfId="2036"/>
    <cellStyle name="Comma 5 5 2 4" xfId="2037"/>
    <cellStyle name="Comma 5 5 3" xfId="2038"/>
    <cellStyle name="Comma 5 5 3 2" xfId="2039"/>
    <cellStyle name="Comma 5 5 3 2 2" xfId="2040"/>
    <cellStyle name="Comma 5 5 3 3" xfId="2041"/>
    <cellStyle name="Comma 5 5 3 4" xfId="2042"/>
    <cellStyle name="Comma 5 5 4" xfId="2043"/>
    <cellStyle name="Comma 5 5 4 2" xfId="2044"/>
    <cellStyle name="Comma 5 5 4 2 2" xfId="2045"/>
    <cellStyle name="Comma 5 5 4 3" xfId="2046"/>
    <cellStyle name="Comma 5 5 4 4" xfId="2047"/>
    <cellStyle name="Comma 5 5 5" xfId="2048"/>
    <cellStyle name="Comma 5 5 5 2" xfId="2049"/>
    <cellStyle name="Comma 5 5 5 2 2" xfId="2050"/>
    <cellStyle name="Comma 5 5 5 3" xfId="2051"/>
    <cellStyle name="Comma 5 5 5 4" xfId="2052"/>
    <cellStyle name="Comma 5 5 6" xfId="2053"/>
    <cellStyle name="Comma 5 5 6 2" xfId="2054"/>
    <cellStyle name="Comma 5 5 6 3" xfId="2055"/>
    <cellStyle name="Comma 5 5 7" xfId="2056"/>
    <cellStyle name="Comma 5 5 7 2" xfId="2057"/>
    <cellStyle name="Comma 5 5 8" xfId="2058"/>
    <cellStyle name="Comma 5 5 9" xfId="2059"/>
    <cellStyle name="Comma 5 6" xfId="2060"/>
    <cellStyle name="Comma 5 6 2" xfId="2061"/>
    <cellStyle name="Comma 5 6 2 2" xfId="2062"/>
    <cellStyle name="Comma 5 6 3" xfId="2063"/>
    <cellStyle name="Comma 5 6 4" xfId="2064"/>
    <cellStyle name="Comma 5 7" xfId="2065"/>
    <cellStyle name="Comma 5 7 2" xfId="2066"/>
    <cellStyle name="Comma 5 7 2 2" xfId="2067"/>
    <cellStyle name="Comma 5 7 3" xfId="2068"/>
    <cellStyle name="Comma 5 7 4" xfId="2069"/>
    <cellStyle name="Comma 5 8" xfId="2070"/>
    <cellStyle name="Comma 5 8 2" xfId="2071"/>
    <cellStyle name="Comma 5 8 2 2" xfId="2072"/>
    <cellStyle name="Comma 5 8 3" xfId="2073"/>
    <cellStyle name="Comma 5 8 4" xfId="2074"/>
    <cellStyle name="Comma 5 9" xfId="2075"/>
    <cellStyle name="Comma 5 9 2" xfId="2076"/>
    <cellStyle name="Comma 5 9 2 2" xfId="2077"/>
    <cellStyle name="Comma 5 9 3" xfId="2078"/>
    <cellStyle name="Comma 5 9 4" xfId="2079"/>
    <cellStyle name="Comma 6" xfId="2080"/>
    <cellStyle name="Comma 6 10" xfId="2081"/>
    <cellStyle name="Comma 6 10 2" xfId="2082"/>
    <cellStyle name="Comma 6 10 3" xfId="2083"/>
    <cellStyle name="Comma 6 11" xfId="2084"/>
    <cellStyle name="Comma 6 11 2" xfId="2085"/>
    <cellStyle name="Comma 6 12" xfId="2086"/>
    <cellStyle name="Comma 6 13" xfId="2087"/>
    <cellStyle name="Comma 6 2" xfId="2088"/>
    <cellStyle name="Comma 6 2 10" xfId="2089"/>
    <cellStyle name="Comma 6 2 2" xfId="2090"/>
    <cellStyle name="Comma 6 2 2 2" xfId="2091"/>
    <cellStyle name="Comma 6 2 2 2 2" xfId="2092"/>
    <cellStyle name="Comma 6 2 2 2 2 2" xfId="2093"/>
    <cellStyle name="Comma 6 2 2 2 3" xfId="2094"/>
    <cellStyle name="Comma 6 2 2 2 4" xfId="2095"/>
    <cellStyle name="Comma 6 2 2 3" xfId="2096"/>
    <cellStyle name="Comma 6 2 2 3 2" xfId="2097"/>
    <cellStyle name="Comma 6 2 2 3 2 2" xfId="2098"/>
    <cellStyle name="Comma 6 2 2 3 3" xfId="2099"/>
    <cellStyle name="Comma 6 2 2 3 4" xfId="2100"/>
    <cellStyle name="Comma 6 2 2 4" xfId="2101"/>
    <cellStyle name="Comma 6 2 2 4 2" xfId="2102"/>
    <cellStyle name="Comma 6 2 2 4 2 2" xfId="2103"/>
    <cellStyle name="Comma 6 2 2 4 3" xfId="2104"/>
    <cellStyle name="Comma 6 2 2 4 4" xfId="2105"/>
    <cellStyle name="Comma 6 2 2 5" xfId="2106"/>
    <cellStyle name="Comma 6 2 2 5 2" xfId="2107"/>
    <cellStyle name="Comma 6 2 2 5 2 2" xfId="2108"/>
    <cellStyle name="Comma 6 2 2 5 3" xfId="2109"/>
    <cellStyle name="Comma 6 2 2 5 4" xfId="2110"/>
    <cellStyle name="Comma 6 2 2 6" xfId="2111"/>
    <cellStyle name="Comma 6 2 2 6 2" xfId="2112"/>
    <cellStyle name="Comma 6 2 2 6 3" xfId="2113"/>
    <cellStyle name="Comma 6 2 2 7" xfId="2114"/>
    <cellStyle name="Comma 6 2 2 7 2" xfId="2115"/>
    <cellStyle name="Comma 6 2 2 8" xfId="2116"/>
    <cellStyle name="Comma 6 2 2 9" xfId="2117"/>
    <cellStyle name="Comma 6 2 3" xfId="2118"/>
    <cellStyle name="Comma 6 2 3 2" xfId="2119"/>
    <cellStyle name="Comma 6 2 3 2 2" xfId="2120"/>
    <cellStyle name="Comma 6 2 3 3" xfId="2121"/>
    <cellStyle name="Comma 6 2 3 4" xfId="2122"/>
    <cellStyle name="Comma 6 2 4" xfId="2123"/>
    <cellStyle name="Comma 6 2 4 2" xfId="2124"/>
    <cellStyle name="Comma 6 2 4 2 2" xfId="2125"/>
    <cellStyle name="Comma 6 2 4 3" xfId="2126"/>
    <cellStyle name="Comma 6 2 4 4" xfId="2127"/>
    <cellStyle name="Comma 6 2 5" xfId="2128"/>
    <cellStyle name="Comma 6 2 5 2" xfId="2129"/>
    <cellStyle name="Comma 6 2 5 2 2" xfId="2130"/>
    <cellStyle name="Comma 6 2 5 3" xfId="2131"/>
    <cellStyle name="Comma 6 2 5 4" xfId="2132"/>
    <cellStyle name="Comma 6 2 6" xfId="2133"/>
    <cellStyle name="Comma 6 2 6 2" xfId="2134"/>
    <cellStyle name="Comma 6 2 6 2 2" xfId="2135"/>
    <cellStyle name="Comma 6 2 6 3" xfId="2136"/>
    <cellStyle name="Comma 6 2 6 4" xfId="2137"/>
    <cellStyle name="Comma 6 2 7" xfId="2138"/>
    <cellStyle name="Comma 6 2 7 2" xfId="2139"/>
    <cellStyle name="Comma 6 2 7 3" xfId="2140"/>
    <cellStyle name="Comma 6 2 8" xfId="2141"/>
    <cellStyle name="Comma 6 2 8 2" xfId="2142"/>
    <cellStyle name="Comma 6 2 9" xfId="2143"/>
    <cellStyle name="Comma 6 3" xfId="2144"/>
    <cellStyle name="Comma 6 3 10" xfId="2145"/>
    <cellStyle name="Comma 6 3 2" xfId="2146"/>
    <cellStyle name="Comma 6 3 2 2" xfId="2147"/>
    <cellStyle name="Comma 6 3 2 2 2" xfId="2148"/>
    <cellStyle name="Comma 6 3 2 2 2 2" xfId="2149"/>
    <cellStyle name="Comma 6 3 2 2 3" xfId="2150"/>
    <cellStyle name="Comma 6 3 2 2 4" xfId="2151"/>
    <cellStyle name="Comma 6 3 2 3" xfId="2152"/>
    <cellStyle name="Comma 6 3 2 3 2" xfId="2153"/>
    <cellStyle name="Comma 6 3 2 3 2 2" xfId="2154"/>
    <cellStyle name="Comma 6 3 2 3 3" xfId="2155"/>
    <cellStyle name="Comma 6 3 2 3 4" xfId="2156"/>
    <cellStyle name="Comma 6 3 2 4" xfId="2157"/>
    <cellStyle name="Comma 6 3 2 4 2" xfId="2158"/>
    <cellStyle name="Comma 6 3 2 4 2 2" xfId="2159"/>
    <cellStyle name="Comma 6 3 2 4 3" xfId="2160"/>
    <cellStyle name="Comma 6 3 2 4 4" xfId="2161"/>
    <cellStyle name="Comma 6 3 2 5" xfId="2162"/>
    <cellStyle name="Comma 6 3 2 5 2" xfId="2163"/>
    <cellStyle name="Comma 6 3 2 5 2 2" xfId="2164"/>
    <cellStyle name="Comma 6 3 2 5 3" xfId="2165"/>
    <cellStyle name="Comma 6 3 2 5 4" xfId="2166"/>
    <cellStyle name="Comma 6 3 2 6" xfId="2167"/>
    <cellStyle name="Comma 6 3 2 6 2" xfId="2168"/>
    <cellStyle name="Comma 6 3 2 6 3" xfId="2169"/>
    <cellStyle name="Comma 6 3 2 7" xfId="2170"/>
    <cellStyle name="Comma 6 3 2 7 2" xfId="2171"/>
    <cellStyle name="Comma 6 3 2 8" xfId="2172"/>
    <cellStyle name="Comma 6 3 2 9" xfId="2173"/>
    <cellStyle name="Comma 6 3 3" xfId="2174"/>
    <cellStyle name="Comma 6 3 3 2" xfId="2175"/>
    <cellStyle name="Comma 6 3 3 2 2" xfId="2176"/>
    <cellStyle name="Comma 6 3 3 3" xfId="2177"/>
    <cellStyle name="Comma 6 3 3 4" xfId="2178"/>
    <cellStyle name="Comma 6 3 4" xfId="2179"/>
    <cellStyle name="Comma 6 3 4 2" xfId="2180"/>
    <cellStyle name="Comma 6 3 4 2 2" xfId="2181"/>
    <cellStyle name="Comma 6 3 4 3" xfId="2182"/>
    <cellStyle name="Comma 6 3 4 4" xfId="2183"/>
    <cellStyle name="Comma 6 3 5" xfId="2184"/>
    <cellStyle name="Comma 6 3 5 2" xfId="2185"/>
    <cellStyle name="Comma 6 3 5 2 2" xfId="2186"/>
    <cellStyle name="Comma 6 3 5 3" xfId="2187"/>
    <cellStyle name="Comma 6 3 5 4" xfId="2188"/>
    <cellStyle name="Comma 6 3 6" xfId="2189"/>
    <cellStyle name="Comma 6 3 6 2" xfId="2190"/>
    <cellStyle name="Comma 6 3 6 2 2" xfId="2191"/>
    <cellStyle name="Comma 6 3 6 3" xfId="2192"/>
    <cellStyle name="Comma 6 3 6 4" xfId="2193"/>
    <cellStyle name="Comma 6 3 7" xfId="2194"/>
    <cellStyle name="Comma 6 3 7 2" xfId="2195"/>
    <cellStyle name="Comma 6 3 7 3" xfId="2196"/>
    <cellStyle name="Comma 6 3 8" xfId="2197"/>
    <cellStyle name="Comma 6 3 8 2" xfId="2198"/>
    <cellStyle name="Comma 6 3 9" xfId="2199"/>
    <cellStyle name="Comma 6 4" xfId="2200"/>
    <cellStyle name="Comma 6 4 10" xfId="2201"/>
    <cellStyle name="Comma 6 4 2" xfId="2202"/>
    <cellStyle name="Comma 6 4 2 2" xfId="2203"/>
    <cellStyle name="Comma 6 4 2 2 2" xfId="2204"/>
    <cellStyle name="Comma 6 4 2 2 2 2" xfId="2205"/>
    <cellStyle name="Comma 6 4 2 2 3" xfId="2206"/>
    <cellStyle name="Comma 6 4 2 2 4" xfId="2207"/>
    <cellStyle name="Comma 6 4 2 3" xfId="2208"/>
    <cellStyle name="Comma 6 4 2 3 2" xfId="2209"/>
    <cellStyle name="Comma 6 4 2 3 2 2" xfId="2210"/>
    <cellStyle name="Comma 6 4 2 3 3" xfId="2211"/>
    <cellStyle name="Comma 6 4 2 3 4" xfId="2212"/>
    <cellStyle name="Comma 6 4 2 4" xfId="2213"/>
    <cellStyle name="Comma 6 4 2 4 2" xfId="2214"/>
    <cellStyle name="Comma 6 4 2 4 2 2" xfId="2215"/>
    <cellStyle name="Comma 6 4 2 4 3" xfId="2216"/>
    <cellStyle name="Comma 6 4 2 4 4" xfId="2217"/>
    <cellStyle name="Comma 6 4 2 5" xfId="2218"/>
    <cellStyle name="Comma 6 4 2 5 2" xfId="2219"/>
    <cellStyle name="Comma 6 4 2 5 2 2" xfId="2220"/>
    <cellStyle name="Comma 6 4 2 5 3" xfId="2221"/>
    <cellStyle name="Comma 6 4 2 5 4" xfId="2222"/>
    <cellStyle name="Comma 6 4 2 6" xfId="2223"/>
    <cellStyle name="Comma 6 4 2 6 2" xfId="2224"/>
    <cellStyle name="Comma 6 4 2 6 3" xfId="2225"/>
    <cellStyle name="Comma 6 4 2 7" xfId="2226"/>
    <cellStyle name="Comma 6 4 2 7 2" xfId="2227"/>
    <cellStyle name="Comma 6 4 2 8" xfId="2228"/>
    <cellStyle name="Comma 6 4 2 9" xfId="2229"/>
    <cellStyle name="Comma 6 4 3" xfId="2230"/>
    <cellStyle name="Comma 6 4 3 2" xfId="2231"/>
    <cellStyle name="Comma 6 4 3 2 2" xfId="2232"/>
    <cellStyle name="Comma 6 4 3 3" xfId="2233"/>
    <cellStyle name="Comma 6 4 3 4" xfId="2234"/>
    <cellStyle name="Comma 6 4 4" xfId="2235"/>
    <cellStyle name="Comma 6 4 4 2" xfId="2236"/>
    <cellStyle name="Comma 6 4 4 2 2" xfId="2237"/>
    <cellStyle name="Comma 6 4 4 3" xfId="2238"/>
    <cellStyle name="Comma 6 4 4 4" xfId="2239"/>
    <cellStyle name="Comma 6 4 5" xfId="2240"/>
    <cellStyle name="Comma 6 4 5 2" xfId="2241"/>
    <cellStyle name="Comma 6 4 5 2 2" xfId="2242"/>
    <cellStyle name="Comma 6 4 5 3" xfId="2243"/>
    <cellStyle name="Comma 6 4 5 4" xfId="2244"/>
    <cellStyle name="Comma 6 4 6" xfId="2245"/>
    <cellStyle name="Comma 6 4 6 2" xfId="2246"/>
    <cellStyle name="Comma 6 4 6 2 2" xfId="2247"/>
    <cellStyle name="Comma 6 4 6 3" xfId="2248"/>
    <cellStyle name="Comma 6 4 6 4" xfId="2249"/>
    <cellStyle name="Comma 6 4 7" xfId="2250"/>
    <cellStyle name="Comma 6 4 7 2" xfId="2251"/>
    <cellStyle name="Comma 6 4 7 3" xfId="2252"/>
    <cellStyle name="Comma 6 4 8" xfId="2253"/>
    <cellStyle name="Comma 6 4 8 2" xfId="2254"/>
    <cellStyle name="Comma 6 4 9" xfId="2255"/>
    <cellStyle name="Comma 6 5" xfId="2256"/>
    <cellStyle name="Comma 6 5 2" xfId="2257"/>
    <cellStyle name="Comma 6 5 2 2" xfId="2258"/>
    <cellStyle name="Comma 6 5 2 2 2" xfId="2259"/>
    <cellStyle name="Comma 6 5 2 3" xfId="2260"/>
    <cellStyle name="Comma 6 5 2 4" xfId="2261"/>
    <cellStyle name="Comma 6 5 3" xfId="2262"/>
    <cellStyle name="Comma 6 5 3 2" xfId="2263"/>
    <cellStyle name="Comma 6 5 3 2 2" xfId="2264"/>
    <cellStyle name="Comma 6 5 3 3" xfId="2265"/>
    <cellStyle name="Comma 6 5 3 4" xfId="2266"/>
    <cellStyle name="Comma 6 5 4" xfId="2267"/>
    <cellStyle name="Comma 6 5 4 2" xfId="2268"/>
    <cellStyle name="Comma 6 5 4 2 2" xfId="2269"/>
    <cellStyle name="Comma 6 5 4 3" xfId="2270"/>
    <cellStyle name="Comma 6 5 4 4" xfId="2271"/>
    <cellStyle name="Comma 6 5 5" xfId="2272"/>
    <cellStyle name="Comma 6 5 5 2" xfId="2273"/>
    <cellStyle name="Comma 6 5 5 2 2" xfId="2274"/>
    <cellStyle name="Comma 6 5 5 3" xfId="2275"/>
    <cellStyle name="Comma 6 5 5 4" xfId="2276"/>
    <cellStyle name="Comma 6 5 6" xfId="2277"/>
    <cellStyle name="Comma 6 5 6 2" xfId="2278"/>
    <cellStyle name="Comma 6 5 6 3" xfId="2279"/>
    <cellStyle name="Comma 6 5 7" xfId="2280"/>
    <cellStyle name="Comma 6 5 7 2" xfId="2281"/>
    <cellStyle name="Comma 6 5 8" xfId="2282"/>
    <cellStyle name="Comma 6 5 9" xfId="2283"/>
    <cellStyle name="Comma 6 6" xfId="2284"/>
    <cellStyle name="Comma 6 6 2" xfId="2285"/>
    <cellStyle name="Comma 6 6 2 2" xfId="2286"/>
    <cellStyle name="Comma 6 6 3" xfId="2287"/>
    <cellStyle name="Comma 6 6 4" xfId="2288"/>
    <cellStyle name="Comma 6 7" xfId="2289"/>
    <cellStyle name="Comma 6 7 2" xfId="2290"/>
    <cellStyle name="Comma 6 7 2 2" xfId="2291"/>
    <cellStyle name="Comma 6 7 3" xfId="2292"/>
    <cellStyle name="Comma 6 7 4" xfId="2293"/>
    <cellStyle name="Comma 6 8" xfId="2294"/>
    <cellStyle name="Comma 6 8 2" xfId="2295"/>
    <cellStyle name="Comma 6 8 2 2" xfId="2296"/>
    <cellStyle name="Comma 6 8 3" xfId="2297"/>
    <cellStyle name="Comma 6 8 4" xfId="2298"/>
    <cellStyle name="Comma 6 9" xfId="2299"/>
    <cellStyle name="Comma 6 9 2" xfId="2300"/>
    <cellStyle name="Comma 6 9 2 2" xfId="2301"/>
    <cellStyle name="Comma 6 9 3" xfId="2302"/>
    <cellStyle name="Comma 6 9 4" xfId="2303"/>
    <cellStyle name="Comma 7" xfId="2304"/>
    <cellStyle name="Comma 7 10" xfId="2305"/>
    <cellStyle name="Comma 7 10 2" xfId="2306"/>
    <cellStyle name="Comma 7 10 3" xfId="2307"/>
    <cellStyle name="Comma 7 11" xfId="2308"/>
    <cellStyle name="Comma 7 11 2" xfId="2309"/>
    <cellStyle name="Comma 7 12" xfId="2310"/>
    <cellStyle name="Comma 7 13" xfId="2311"/>
    <cellStyle name="Comma 7 2" xfId="2312"/>
    <cellStyle name="Comma 7 2 10" xfId="2313"/>
    <cellStyle name="Comma 7 2 2" xfId="2314"/>
    <cellStyle name="Comma 7 2 2 2" xfId="2315"/>
    <cellStyle name="Comma 7 2 2 2 2" xfId="2316"/>
    <cellStyle name="Comma 7 2 2 2 2 2" xfId="2317"/>
    <cellStyle name="Comma 7 2 2 2 3" xfId="2318"/>
    <cellStyle name="Comma 7 2 2 2 4" xfId="2319"/>
    <cellStyle name="Comma 7 2 2 3" xfId="2320"/>
    <cellStyle name="Comma 7 2 2 3 2" xfId="2321"/>
    <cellStyle name="Comma 7 2 2 3 2 2" xfId="2322"/>
    <cellStyle name="Comma 7 2 2 3 3" xfId="2323"/>
    <cellStyle name="Comma 7 2 2 3 4" xfId="2324"/>
    <cellStyle name="Comma 7 2 2 4" xfId="2325"/>
    <cellStyle name="Comma 7 2 2 4 2" xfId="2326"/>
    <cellStyle name="Comma 7 2 2 4 2 2" xfId="2327"/>
    <cellStyle name="Comma 7 2 2 4 3" xfId="2328"/>
    <cellStyle name="Comma 7 2 2 4 4" xfId="2329"/>
    <cellStyle name="Comma 7 2 2 5" xfId="2330"/>
    <cellStyle name="Comma 7 2 2 5 2" xfId="2331"/>
    <cellStyle name="Comma 7 2 2 5 2 2" xfId="2332"/>
    <cellStyle name="Comma 7 2 2 5 3" xfId="2333"/>
    <cellStyle name="Comma 7 2 2 5 4" xfId="2334"/>
    <cellStyle name="Comma 7 2 2 6" xfId="2335"/>
    <cellStyle name="Comma 7 2 2 6 2" xfId="2336"/>
    <cellStyle name="Comma 7 2 2 6 3" xfId="2337"/>
    <cellStyle name="Comma 7 2 2 7" xfId="2338"/>
    <cellStyle name="Comma 7 2 2 7 2" xfId="2339"/>
    <cellStyle name="Comma 7 2 2 8" xfId="2340"/>
    <cellStyle name="Comma 7 2 2 9" xfId="2341"/>
    <cellStyle name="Comma 7 2 3" xfId="2342"/>
    <cellStyle name="Comma 7 2 3 2" xfId="2343"/>
    <cellStyle name="Comma 7 2 3 2 2" xfId="2344"/>
    <cellStyle name="Comma 7 2 3 3" xfId="2345"/>
    <cellStyle name="Comma 7 2 3 4" xfId="2346"/>
    <cellStyle name="Comma 7 2 4" xfId="2347"/>
    <cellStyle name="Comma 7 2 4 2" xfId="2348"/>
    <cellStyle name="Comma 7 2 4 2 2" xfId="2349"/>
    <cellStyle name="Comma 7 2 4 3" xfId="2350"/>
    <cellStyle name="Comma 7 2 4 4" xfId="2351"/>
    <cellStyle name="Comma 7 2 5" xfId="2352"/>
    <cellStyle name="Comma 7 2 5 2" xfId="2353"/>
    <cellStyle name="Comma 7 2 5 2 2" xfId="2354"/>
    <cellStyle name="Comma 7 2 5 3" xfId="2355"/>
    <cellStyle name="Comma 7 2 5 4" xfId="2356"/>
    <cellStyle name="Comma 7 2 6" xfId="2357"/>
    <cellStyle name="Comma 7 2 6 2" xfId="2358"/>
    <cellStyle name="Comma 7 2 6 2 2" xfId="2359"/>
    <cellStyle name="Comma 7 2 6 3" xfId="2360"/>
    <cellStyle name="Comma 7 2 6 4" xfId="2361"/>
    <cellStyle name="Comma 7 2 7" xfId="2362"/>
    <cellStyle name="Comma 7 2 7 2" xfId="2363"/>
    <cellStyle name="Comma 7 2 7 3" xfId="2364"/>
    <cellStyle name="Comma 7 2 8" xfId="2365"/>
    <cellStyle name="Comma 7 2 8 2" xfId="2366"/>
    <cellStyle name="Comma 7 2 9" xfId="2367"/>
    <cellStyle name="Comma 7 3" xfId="2368"/>
    <cellStyle name="Comma 7 3 10" xfId="2369"/>
    <cellStyle name="Comma 7 3 2" xfId="2370"/>
    <cellStyle name="Comma 7 3 2 2" xfId="2371"/>
    <cellStyle name="Comma 7 3 2 2 2" xfId="2372"/>
    <cellStyle name="Comma 7 3 2 2 2 2" xfId="2373"/>
    <cellStyle name="Comma 7 3 2 2 3" xfId="2374"/>
    <cellStyle name="Comma 7 3 2 2 4" xfId="2375"/>
    <cellStyle name="Comma 7 3 2 3" xfId="2376"/>
    <cellStyle name="Comma 7 3 2 3 2" xfId="2377"/>
    <cellStyle name="Comma 7 3 2 3 2 2" xfId="2378"/>
    <cellStyle name="Comma 7 3 2 3 3" xfId="2379"/>
    <cellStyle name="Comma 7 3 2 3 4" xfId="2380"/>
    <cellStyle name="Comma 7 3 2 4" xfId="2381"/>
    <cellStyle name="Comma 7 3 2 4 2" xfId="2382"/>
    <cellStyle name="Comma 7 3 2 4 2 2" xfId="2383"/>
    <cellStyle name="Comma 7 3 2 4 3" xfId="2384"/>
    <cellStyle name="Comma 7 3 2 4 4" xfId="2385"/>
    <cellStyle name="Comma 7 3 2 5" xfId="2386"/>
    <cellStyle name="Comma 7 3 2 5 2" xfId="2387"/>
    <cellStyle name="Comma 7 3 2 5 2 2" xfId="2388"/>
    <cellStyle name="Comma 7 3 2 5 3" xfId="2389"/>
    <cellStyle name="Comma 7 3 2 5 4" xfId="2390"/>
    <cellStyle name="Comma 7 3 2 6" xfId="2391"/>
    <cellStyle name="Comma 7 3 2 6 2" xfId="2392"/>
    <cellStyle name="Comma 7 3 2 6 3" xfId="2393"/>
    <cellStyle name="Comma 7 3 2 7" xfId="2394"/>
    <cellStyle name="Comma 7 3 2 7 2" xfId="2395"/>
    <cellStyle name="Comma 7 3 2 8" xfId="2396"/>
    <cellStyle name="Comma 7 3 2 9" xfId="2397"/>
    <cellStyle name="Comma 7 3 3" xfId="2398"/>
    <cellStyle name="Comma 7 3 3 2" xfId="2399"/>
    <cellStyle name="Comma 7 3 3 2 2" xfId="2400"/>
    <cellStyle name="Comma 7 3 3 3" xfId="2401"/>
    <cellStyle name="Comma 7 3 3 4" xfId="2402"/>
    <cellStyle name="Comma 7 3 4" xfId="2403"/>
    <cellStyle name="Comma 7 3 4 2" xfId="2404"/>
    <cellStyle name="Comma 7 3 4 2 2" xfId="2405"/>
    <cellStyle name="Comma 7 3 4 3" xfId="2406"/>
    <cellStyle name="Comma 7 3 4 4" xfId="2407"/>
    <cellStyle name="Comma 7 3 5" xfId="2408"/>
    <cellStyle name="Comma 7 3 5 2" xfId="2409"/>
    <cellStyle name="Comma 7 3 5 2 2" xfId="2410"/>
    <cellStyle name="Comma 7 3 5 3" xfId="2411"/>
    <cellStyle name="Comma 7 3 5 4" xfId="2412"/>
    <cellStyle name="Comma 7 3 6" xfId="2413"/>
    <cellStyle name="Comma 7 3 6 2" xfId="2414"/>
    <cellStyle name="Comma 7 3 6 2 2" xfId="2415"/>
    <cellStyle name="Comma 7 3 6 3" xfId="2416"/>
    <cellStyle name="Comma 7 3 6 4" xfId="2417"/>
    <cellStyle name="Comma 7 3 7" xfId="2418"/>
    <cellStyle name="Comma 7 3 7 2" xfId="2419"/>
    <cellStyle name="Comma 7 3 7 3" xfId="2420"/>
    <cellStyle name="Comma 7 3 8" xfId="2421"/>
    <cellStyle name="Comma 7 3 8 2" xfId="2422"/>
    <cellStyle name="Comma 7 3 9" xfId="2423"/>
    <cellStyle name="Comma 7 4" xfId="2424"/>
    <cellStyle name="Comma 7 4 10" xfId="2425"/>
    <cellStyle name="Comma 7 4 2" xfId="2426"/>
    <cellStyle name="Comma 7 4 2 2" xfId="2427"/>
    <cellStyle name="Comma 7 4 2 2 2" xfId="2428"/>
    <cellStyle name="Comma 7 4 2 2 2 2" xfId="2429"/>
    <cellStyle name="Comma 7 4 2 2 3" xfId="2430"/>
    <cellStyle name="Comma 7 4 2 2 4" xfId="2431"/>
    <cellStyle name="Comma 7 4 2 3" xfId="2432"/>
    <cellStyle name="Comma 7 4 2 3 2" xfId="2433"/>
    <cellStyle name="Comma 7 4 2 3 2 2" xfId="2434"/>
    <cellStyle name="Comma 7 4 2 3 3" xfId="2435"/>
    <cellStyle name="Comma 7 4 2 3 4" xfId="2436"/>
    <cellStyle name="Comma 7 4 2 4" xfId="2437"/>
    <cellStyle name="Comma 7 4 2 4 2" xfId="2438"/>
    <cellStyle name="Comma 7 4 2 4 2 2" xfId="2439"/>
    <cellStyle name="Comma 7 4 2 4 3" xfId="2440"/>
    <cellStyle name="Comma 7 4 2 4 4" xfId="2441"/>
    <cellStyle name="Comma 7 4 2 5" xfId="2442"/>
    <cellStyle name="Comma 7 4 2 5 2" xfId="2443"/>
    <cellStyle name="Comma 7 4 2 5 2 2" xfId="2444"/>
    <cellStyle name="Comma 7 4 2 5 3" xfId="2445"/>
    <cellStyle name="Comma 7 4 2 5 4" xfId="2446"/>
    <cellStyle name="Comma 7 4 2 6" xfId="2447"/>
    <cellStyle name="Comma 7 4 2 6 2" xfId="2448"/>
    <cellStyle name="Comma 7 4 2 6 3" xfId="2449"/>
    <cellStyle name="Comma 7 4 2 7" xfId="2450"/>
    <cellStyle name="Comma 7 4 2 7 2" xfId="2451"/>
    <cellStyle name="Comma 7 4 2 8" xfId="2452"/>
    <cellStyle name="Comma 7 4 2 9" xfId="2453"/>
    <cellStyle name="Comma 7 4 3" xfId="2454"/>
    <cellStyle name="Comma 7 4 3 2" xfId="2455"/>
    <cellStyle name="Comma 7 4 3 2 2" xfId="2456"/>
    <cellStyle name="Comma 7 4 3 3" xfId="2457"/>
    <cellStyle name="Comma 7 4 3 4" xfId="2458"/>
    <cellStyle name="Comma 7 4 4" xfId="2459"/>
    <cellStyle name="Comma 7 4 4 2" xfId="2460"/>
    <cellStyle name="Comma 7 4 4 2 2" xfId="2461"/>
    <cellStyle name="Comma 7 4 4 3" xfId="2462"/>
    <cellStyle name="Comma 7 4 4 4" xfId="2463"/>
    <cellStyle name="Comma 7 4 5" xfId="2464"/>
    <cellStyle name="Comma 7 4 5 2" xfId="2465"/>
    <cellStyle name="Comma 7 4 5 2 2" xfId="2466"/>
    <cellStyle name="Comma 7 4 5 3" xfId="2467"/>
    <cellStyle name="Comma 7 4 5 4" xfId="2468"/>
    <cellStyle name="Comma 7 4 6" xfId="2469"/>
    <cellStyle name="Comma 7 4 6 2" xfId="2470"/>
    <cellStyle name="Comma 7 4 6 2 2" xfId="2471"/>
    <cellStyle name="Comma 7 4 6 3" xfId="2472"/>
    <cellStyle name="Comma 7 4 6 4" xfId="2473"/>
    <cellStyle name="Comma 7 4 7" xfId="2474"/>
    <cellStyle name="Comma 7 4 7 2" xfId="2475"/>
    <cellStyle name="Comma 7 4 7 3" xfId="2476"/>
    <cellStyle name="Comma 7 4 8" xfId="2477"/>
    <cellStyle name="Comma 7 4 8 2" xfId="2478"/>
    <cellStyle name="Comma 7 4 9" xfId="2479"/>
    <cellStyle name="Comma 7 5" xfId="2480"/>
    <cellStyle name="Comma 7 5 2" xfId="2481"/>
    <cellStyle name="Comma 7 5 2 2" xfId="2482"/>
    <cellStyle name="Comma 7 5 2 2 2" xfId="2483"/>
    <cellStyle name="Comma 7 5 2 3" xfId="2484"/>
    <cellStyle name="Comma 7 5 2 4" xfId="2485"/>
    <cellStyle name="Comma 7 5 3" xfId="2486"/>
    <cellStyle name="Comma 7 5 3 2" xfId="2487"/>
    <cellStyle name="Comma 7 5 3 2 2" xfId="2488"/>
    <cellStyle name="Comma 7 5 3 3" xfId="2489"/>
    <cellStyle name="Comma 7 5 3 4" xfId="2490"/>
    <cellStyle name="Comma 7 5 4" xfId="2491"/>
    <cellStyle name="Comma 7 5 4 2" xfId="2492"/>
    <cellStyle name="Comma 7 5 4 2 2" xfId="2493"/>
    <cellStyle name="Comma 7 5 4 3" xfId="2494"/>
    <cellStyle name="Comma 7 5 4 4" xfId="2495"/>
    <cellStyle name="Comma 7 5 5" xfId="2496"/>
    <cellStyle name="Comma 7 5 5 2" xfId="2497"/>
    <cellStyle name="Comma 7 5 5 2 2" xfId="2498"/>
    <cellStyle name="Comma 7 5 5 3" xfId="2499"/>
    <cellStyle name="Comma 7 5 5 4" xfId="2500"/>
    <cellStyle name="Comma 7 5 6" xfId="2501"/>
    <cellStyle name="Comma 7 5 6 2" xfId="2502"/>
    <cellStyle name="Comma 7 5 6 3" xfId="2503"/>
    <cellStyle name="Comma 7 5 7" xfId="2504"/>
    <cellStyle name="Comma 7 5 7 2" xfId="2505"/>
    <cellStyle name="Comma 7 5 8" xfId="2506"/>
    <cellStyle name="Comma 7 5 9" xfId="2507"/>
    <cellStyle name="Comma 7 6" xfId="2508"/>
    <cellStyle name="Comma 7 6 2" xfId="2509"/>
    <cellStyle name="Comma 7 6 2 2" xfId="2510"/>
    <cellStyle name="Comma 7 6 3" xfId="2511"/>
    <cellStyle name="Comma 7 6 4" xfId="2512"/>
    <cellStyle name="Comma 7 7" xfId="2513"/>
    <cellStyle name="Comma 7 7 2" xfId="2514"/>
    <cellStyle name="Comma 7 7 2 2" xfId="2515"/>
    <cellStyle name="Comma 7 7 3" xfId="2516"/>
    <cellStyle name="Comma 7 7 4" xfId="2517"/>
    <cellStyle name="Comma 7 8" xfId="2518"/>
    <cellStyle name="Comma 7 8 2" xfId="2519"/>
    <cellStyle name="Comma 7 8 2 2" xfId="2520"/>
    <cellStyle name="Comma 7 8 3" xfId="2521"/>
    <cellStyle name="Comma 7 8 4" xfId="2522"/>
    <cellStyle name="Comma 7 9" xfId="2523"/>
    <cellStyle name="Comma 7 9 2" xfId="2524"/>
    <cellStyle name="Comma 7 9 2 2" xfId="2525"/>
    <cellStyle name="Comma 7 9 3" xfId="2526"/>
    <cellStyle name="Comma 7 9 4" xfId="2527"/>
    <cellStyle name="Comma 8" xfId="2528"/>
    <cellStyle name="Comma 9" xfId="2560"/>
    <cellStyle name="DateLong" xfId="41"/>
    <cellStyle name="DateShort" xfId="42"/>
    <cellStyle name="Descriptor text" xfId="45"/>
    <cellStyle name="Factor" xfId="30"/>
    <cellStyle name="headerStyle" xfId="2529"/>
    <cellStyle name="Heading" xfId="44"/>
    <cellStyle name="Hyperlink 2" xfId="2530"/>
    <cellStyle name="NJS" xfId="2531"/>
    <cellStyle name="Normal" xfId="0" builtinId="0"/>
    <cellStyle name="Normal 10" xfId="2575"/>
    <cellStyle name="Normal 10 2" xfId="12"/>
    <cellStyle name="Normal 11" xfId="2626"/>
    <cellStyle name="Normal 12" xfId="33"/>
    <cellStyle name="Normal 13" xfId="2563"/>
    <cellStyle name="Normal 14" xfId="2627"/>
    <cellStyle name="Normal 15" xfId="2624"/>
    <cellStyle name="Normal 16" xfId="2625"/>
    <cellStyle name="Normal 17" xfId="2566"/>
    <cellStyle name="Normal 18" xfId="2628"/>
    <cellStyle name="Normal 19" xfId="161"/>
    <cellStyle name="Normal 2" xfId="1"/>
    <cellStyle name="Normal 2 2" xfId="2"/>
    <cellStyle name="Normal 2 3" xfId="13"/>
    <cellStyle name="Normal 2 3 2" xfId="37"/>
    <cellStyle name="Normal 2 4" xfId="78"/>
    <cellStyle name="Normal 2 6" xfId="2738"/>
    <cellStyle name="Normal 20" xfId="4"/>
    <cellStyle name="Normal 24" xfId="23"/>
    <cellStyle name="Normal 3" xfId="7"/>
    <cellStyle name="Normal 3 2" xfId="8"/>
    <cellStyle name="Normal 3 2 2" xfId="18"/>
    <cellStyle name="Normal 3 2 3" xfId="2532"/>
    <cellStyle name="Normal 3 3" xfId="32"/>
    <cellStyle name="Normal 3 3 2" xfId="20"/>
    <cellStyle name="Normal 3 4" xfId="15"/>
    <cellStyle name="Normal 3 7" xfId="11"/>
    <cellStyle name="Normal 3 7 2" xfId="2534"/>
    <cellStyle name="Normal 3 7 3" xfId="2535"/>
    <cellStyle name="Normal 3 7 4" xfId="2533"/>
    <cellStyle name="Normal 30" xfId="2740"/>
    <cellStyle name="Normal 4" xfId="19"/>
    <cellStyle name="Normal 4 2" xfId="16"/>
    <cellStyle name="Normal 4 2 2" xfId="14"/>
    <cellStyle name="Normal 4 2 3" xfId="2564"/>
    <cellStyle name="Normal 4 3" xfId="2567"/>
    <cellStyle name="Normal 5" xfId="28"/>
    <cellStyle name="Normal 5 2" xfId="2537"/>
    <cellStyle name="Normal 5 3" xfId="2538"/>
    <cellStyle name="Normal 5 4" xfId="2539"/>
    <cellStyle name="Normal 5 5" xfId="31"/>
    <cellStyle name="Normal 5 6" xfId="2536"/>
    <cellStyle name="Normal 6" xfId="34"/>
    <cellStyle name="Normal 6 2" xfId="2742"/>
    <cellStyle name="Normal 6 3" xfId="2743"/>
    <cellStyle name="Normal 7" xfId="35"/>
    <cellStyle name="Normal 7 2 3" xfId="2739"/>
    <cellStyle name="Normal 8" xfId="36"/>
    <cellStyle name="Normal 8 2" xfId="2571"/>
    <cellStyle name="Normal 8 3" xfId="162"/>
    <cellStyle name="Normal 88" xfId="2741"/>
    <cellStyle name="Normal 9" xfId="2559"/>
    <cellStyle name="OfwatAmber" xfId="47"/>
    <cellStyle name="OfwatCalculation" xfId="48"/>
    <cellStyle name="OfwatCopy" xfId="49"/>
    <cellStyle name="OfwatDescTxt" xfId="50"/>
    <cellStyle name="OfwatEmphasis" xfId="51"/>
    <cellStyle name="OfwatGreen" xfId="52"/>
    <cellStyle name="OfwatHeaderTxt" xfId="53"/>
    <cellStyle name="OfwatInput" xfId="54"/>
    <cellStyle name="OfwatINVALID" xfId="55"/>
    <cellStyle name="OfwatNormal" xfId="56"/>
    <cellStyle name="OfwatRedPurple" xfId="57"/>
    <cellStyle name="Output Amounts" xfId="2540"/>
    <cellStyle name="Output Column Headings" xfId="2541"/>
    <cellStyle name="Output Line Items" xfId="2542"/>
    <cellStyle name="Output Report Heading" xfId="2543"/>
    <cellStyle name="Output Report Title" xfId="2544"/>
    <cellStyle name="Percent" xfId="3" builtinId="5"/>
    <cellStyle name="Percent 2" xfId="10"/>
    <cellStyle name="Percent 2 2" xfId="17"/>
    <cellStyle name="Percent 2 2 2" xfId="2547"/>
    <cellStyle name="Percent 2 2 3" xfId="2548"/>
    <cellStyle name="Percent 2 2 4" xfId="2549"/>
    <cellStyle name="Percent 2 2 5" xfId="2565"/>
    <cellStyle name="Percent 2 2 6" xfId="2546"/>
    <cellStyle name="Percent 2 3" xfId="24"/>
    <cellStyle name="Percent 2 3 2" xfId="2551"/>
    <cellStyle name="Percent 2 3 3" xfId="2552"/>
    <cellStyle name="Percent 2 3 4" xfId="2569"/>
    <cellStyle name="Percent 2 3 5" xfId="2550"/>
    <cellStyle name="Percent 2 4" xfId="79"/>
    <cellStyle name="Percent 2 4 2" xfId="2554"/>
    <cellStyle name="Percent 2 4 3" xfId="2555"/>
    <cellStyle name="Percent 2 4 4" xfId="2596"/>
    <cellStyle name="Percent 2 4 5" xfId="2553"/>
    <cellStyle name="Percent 2 5" xfId="2556"/>
    <cellStyle name="Percent 2 6" xfId="2557"/>
    <cellStyle name="Percent 2 7" xfId="2558"/>
    <cellStyle name="Percent 2 8" xfId="2545"/>
    <cellStyle name="Percent 3" xfId="26"/>
    <cellStyle name="Percent 4" xfId="2561"/>
    <cellStyle name="Percent 5" xfId="6"/>
    <cellStyle name="Validation error" xfId="46"/>
    <cellStyle name="Year" xfId="43"/>
  </cellStyles>
  <dxfs count="9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D9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1</xdr:col>
      <xdr:colOff>0</xdr:colOff>
      <xdr:row>48</xdr:row>
      <xdr:rowOff>0</xdr:rowOff>
    </xdr:from>
    <xdr:to>
      <xdr:col>1</xdr:col>
      <xdr:colOff>2670048</xdr:colOff>
      <xdr:row>49</xdr:row>
      <xdr:rowOff>102870</xdr:rowOff>
    </xdr:to>
    <xdr:sp macro="" textlink="">
      <xdr:nvSpPr>
        <xdr:cNvPr id="4" name="Rectangle 3"/>
        <xdr:cNvSpPr/>
      </xdr:nvSpPr>
      <xdr:spPr>
        <a:xfrm>
          <a:off x="309563" y="10747375"/>
          <a:ext cx="2670048" cy="277495"/>
        </a:xfrm>
        <a:prstGeom prst="rect">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rPr>
            <a:t>Model presented in the current file</a:t>
          </a:r>
        </a:p>
      </xdr:txBody>
    </xdr:sp>
    <xdr:clientData/>
  </xdr:twoCellAnchor>
  <xdr:twoCellAnchor>
    <xdr:from>
      <xdr:col>1</xdr:col>
      <xdr:colOff>0</xdr:colOff>
      <xdr:row>51</xdr:row>
      <xdr:rowOff>0</xdr:rowOff>
    </xdr:from>
    <xdr:to>
      <xdr:col>1</xdr:col>
      <xdr:colOff>4769115</xdr:colOff>
      <xdr:row>60</xdr:row>
      <xdr:rowOff>47625</xdr:rowOff>
    </xdr:to>
    <xdr:sp macro="" textlink="">
      <xdr:nvSpPr>
        <xdr:cNvPr id="5" name="Content Placeholder 2"/>
        <xdr:cNvSpPr txBox="1">
          <a:spLocks/>
        </xdr:cNvSpPr>
      </xdr:nvSpPr>
      <xdr:spPr>
        <a:xfrm>
          <a:off x="314325" y="10915650"/>
          <a:ext cx="4769115" cy="1590675"/>
        </a:xfrm>
        <a:prstGeom prst="rect">
          <a:avLst/>
        </a:prstGeom>
        <a:ln>
          <a:solidFill>
            <a:schemeClr val="tx1"/>
          </a:solidFill>
        </a:ln>
      </xdr:spPr>
      <xdr:txBody>
        <a:bodyPr vert="horz" wrap="square" lIns="91440" tIns="45720" rIns="91440" bIns="45720" rtlCol="0">
          <a:normAutofit fontScale="92500" lnSpcReduction="10000"/>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buNone/>
          </a:pPr>
          <a:r>
            <a:rPr lang="en-GB" sz="1200" b="1" u="sng"/>
            <a:t>Key:</a:t>
          </a:r>
        </a:p>
        <a:p>
          <a:pPr marL="0" indent="0">
            <a:buNone/>
          </a:pPr>
          <a:endParaRPr lang="en-GB" sz="1200"/>
        </a:p>
        <a:p>
          <a:pPr marL="0" indent="0">
            <a:buNone/>
          </a:pPr>
          <a:r>
            <a:rPr lang="en-GB" sz="1200"/>
            <a:t>FM = Feeder model</a:t>
          </a:r>
          <a:endParaRPr lang="en-GB" sz="1400"/>
        </a:p>
        <a:p>
          <a:pPr marL="0" indent="0">
            <a:buNone/>
          </a:pPr>
          <a:r>
            <a:rPr lang="en-GB" sz="1200"/>
            <a:t>CAC = Cost adjustment claim</a:t>
          </a:r>
          <a:endParaRPr lang="en-GB" sz="1400"/>
        </a:p>
        <a:p>
          <a:pPr marL="0" indent="0">
            <a:buNone/>
          </a:pPr>
          <a:r>
            <a:rPr lang="en-GB" sz="1200"/>
            <a:t>CPIH = Consumer Prices Index including owner occupiers’ housing costs </a:t>
          </a:r>
          <a:endParaRPr lang="en-GB" sz="1400"/>
        </a:p>
        <a:p>
          <a:pPr marL="0" indent="0">
            <a:buNone/>
          </a:pPr>
          <a:r>
            <a:rPr lang="en-GB" sz="1200"/>
            <a:t>ONS = Office for National Statistics</a:t>
          </a:r>
          <a:endParaRPr lang="en-GB" sz="1400"/>
        </a:p>
        <a:p>
          <a:pPr marL="0" indent="0">
            <a:buNone/>
          </a:pPr>
          <a:r>
            <a:rPr lang="en-GB" sz="1200"/>
            <a:t>MHCLG = Ministry of Housing, Communities and Local Government </a:t>
          </a:r>
          <a:endParaRPr lang="en-GB" sz="1400"/>
        </a:p>
        <a:p>
          <a:pPr marL="0" indent="0">
            <a:buNone/>
          </a:pPr>
          <a:r>
            <a:rPr lang="en-GB" sz="1200"/>
            <a:t>HVT = Havant Thicket</a:t>
          </a:r>
          <a:endParaRPr lang="en-GB" sz="1400"/>
        </a:p>
        <a:p>
          <a:pPr marL="0" indent="0">
            <a:buNone/>
          </a:pPr>
          <a:r>
            <a:rPr lang="en-GB" sz="1200"/>
            <a:t>TTT = Thames Tideway</a:t>
          </a:r>
          <a:endParaRPr lang="en-GB" sz="1400"/>
        </a:p>
        <a:p>
          <a:pPr marL="0" indent="0">
            <a:buNone/>
          </a:pPr>
          <a:r>
            <a:rPr lang="en-GB" sz="1400"/>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ensity%20indices%20forecast%202020%20rele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FWSHARE/Cost%20assessment/Retail/Modelling%20-%20phase%204/Cost%20allowances/xls/FM_R2_v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M_WW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ousehold%20forecast%202020%20rele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gt;&gt;&gt; "/>
      <sheetName val="ONS data MYE 5"/>
      <sheetName val="Note and T&amp;Cs"/>
      <sheetName val="Population England"/>
      <sheetName val="Population Wales"/>
      <sheetName val="Mapping water"/>
      <sheetName val="Mapping waste"/>
      <sheetName val="Mapping LAD to population water"/>
      <sheetName val="Mapping LAD to population waste"/>
      <sheetName val="Outputs &gt;&gt;&gt;"/>
      <sheetName val="Calcs"/>
      <sheetName val="Binary indicators"/>
      <sheetName val="Weighted average density"/>
      <sheetName val="Interf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t="str">
            <v>ANH19</v>
          </cell>
          <cell r="I5">
            <v>687.63189723722564</v>
          </cell>
        </row>
        <row r="6">
          <cell r="B6" t="str">
            <v>ANH20</v>
          </cell>
          <cell r="I6">
            <v>689.53969825225249</v>
          </cell>
        </row>
        <row r="7">
          <cell r="B7" t="str">
            <v>ANH21</v>
          </cell>
          <cell r="I7">
            <v>690.63700168452237</v>
          </cell>
        </row>
        <row r="8">
          <cell r="B8" t="str">
            <v>ANH22</v>
          </cell>
          <cell r="I8">
            <v>691.06835127656575</v>
          </cell>
        </row>
        <row r="9">
          <cell r="B9" t="str">
            <v>ANH23</v>
          </cell>
          <cell r="I9">
            <v>691.33933547331037</v>
          </cell>
        </row>
        <row r="10">
          <cell r="B10" t="str">
            <v>ANH24</v>
          </cell>
          <cell r="I10">
            <v>691.77265945508464</v>
          </cell>
        </row>
        <row r="11">
          <cell r="B11" t="str">
            <v>ANH25</v>
          </cell>
          <cell r="I11">
            <v>692.28079468766737</v>
          </cell>
        </row>
        <row r="12">
          <cell r="B12" t="str">
            <v>NES19</v>
          </cell>
          <cell r="I12">
            <v>1649.7023254283845</v>
          </cell>
        </row>
        <row r="13">
          <cell r="B13" t="str">
            <v>NES20</v>
          </cell>
          <cell r="I13">
            <v>1657.7966898145121</v>
          </cell>
        </row>
        <row r="14">
          <cell r="B14" t="str">
            <v>NES21</v>
          </cell>
          <cell r="I14">
            <v>1664.7769642297742</v>
          </cell>
        </row>
        <row r="15">
          <cell r="B15" t="str">
            <v>NES22</v>
          </cell>
          <cell r="I15">
            <v>1671.2624347112292</v>
          </cell>
        </row>
        <row r="16">
          <cell r="B16" t="str">
            <v>NES23</v>
          </cell>
          <cell r="I16">
            <v>1677.1595307971811</v>
          </cell>
        </row>
        <row r="17">
          <cell r="B17" t="str">
            <v>NES24</v>
          </cell>
          <cell r="I17">
            <v>1682.5610606909984</v>
          </cell>
        </row>
        <row r="18">
          <cell r="B18" t="str">
            <v>NES25</v>
          </cell>
          <cell r="I18">
            <v>1687.3823807709598</v>
          </cell>
        </row>
        <row r="19">
          <cell r="B19" t="str">
            <v>NWT19</v>
          </cell>
          <cell r="I19">
            <v>1821.1221451584893</v>
          </cell>
        </row>
        <row r="20">
          <cell r="B20" t="str">
            <v>NWT20</v>
          </cell>
          <cell r="I20">
            <v>1832.2754193405676</v>
          </cell>
        </row>
        <row r="21">
          <cell r="B21" t="str">
            <v>NWT21</v>
          </cell>
          <cell r="I21">
            <v>1841.7153300700127</v>
          </cell>
        </row>
        <row r="22">
          <cell r="B22" t="str">
            <v>NWT22</v>
          </cell>
          <cell r="I22">
            <v>1849.9130855937904</v>
          </cell>
        </row>
        <row r="23">
          <cell r="B23" t="str">
            <v>NWT23</v>
          </cell>
          <cell r="I23">
            <v>1857.4757208738006</v>
          </cell>
        </row>
        <row r="24">
          <cell r="B24" t="str">
            <v>NWT24</v>
          </cell>
          <cell r="I24">
            <v>1864.8684555929294</v>
          </cell>
        </row>
        <row r="25">
          <cell r="B25" t="str">
            <v>NWT25</v>
          </cell>
          <cell r="I25">
            <v>1872.1098290280047</v>
          </cell>
        </row>
        <row r="26">
          <cell r="B26" t="str">
            <v>SRN19</v>
          </cell>
          <cell r="I26">
            <v>1880.3774906239205</v>
          </cell>
        </row>
        <row r="27">
          <cell r="B27" t="str">
            <v>SRN20</v>
          </cell>
          <cell r="I27">
            <v>1889.9978322756199</v>
          </cell>
        </row>
        <row r="28">
          <cell r="B28" t="str">
            <v>SRN21</v>
          </cell>
          <cell r="I28">
            <v>1896.7327097702787</v>
          </cell>
        </row>
        <row r="29">
          <cell r="B29" t="str">
            <v>SRN22</v>
          </cell>
          <cell r="I29">
            <v>1901.3234467731829</v>
          </cell>
        </row>
        <row r="30">
          <cell r="B30" t="str">
            <v>SRN23</v>
          </cell>
          <cell r="I30">
            <v>1905.306140211612</v>
          </cell>
        </row>
        <row r="31">
          <cell r="B31" t="str">
            <v>SRN24</v>
          </cell>
          <cell r="I31">
            <v>1909.5653523063659</v>
          </cell>
        </row>
        <row r="32">
          <cell r="B32" t="str">
            <v>SRN25</v>
          </cell>
          <cell r="I32">
            <v>1914.1566671593073</v>
          </cell>
        </row>
        <row r="33">
          <cell r="B33" t="str">
            <v>SVT19</v>
          </cell>
          <cell r="I33">
            <v>1937.3881474897237</v>
          </cell>
        </row>
        <row r="34">
          <cell r="B34" t="str">
            <v>SVT20</v>
          </cell>
          <cell r="I34">
            <v>1949.273267645809</v>
          </cell>
        </row>
        <row r="35">
          <cell r="B35" t="str">
            <v>SVT21</v>
          </cell>
          <cell r="I35">
            <v>1958.2190413948579</v>
          </cell>
        </row>
        <row r="36">
          <cell r="B36" t="str">
            <v>SVT22</v>
          </cell>
          <cell r="I36">
            <v>1965.1046406515761</v>
          </cell>
        </row>
        <row r="37">
          <cell r="B37" t="str">
            <v>SVT23</v>
          </cell>
          <cell r="I37">
            <v>1971.2471119695797</v>
          </cell>
        </row>
        <row r="38">
          <cell r="B38" t="str">
            <v>SVT24</v>
          </cell>
          <cell r="I38">
            <v>1977.4825904615143</v>
          </cell>
        </row>
        <row r="39">
          <cell r="B39" t="str">
            <v>SVT25</v>
          </cell>
          <cell r="I39">
            <v>1983.7940631334668</v>
          </cell>
        </row>
        <row r="40">
          <cell r="B40" t="str">
            <v>SWT19</v>
          </cell>
          <cell r="I40">
            <v>959.64155308000625</v>
          </cell>
        </row>
        <row r="41">
          <cell r="B41" t="str">
            <v>SWT20</v>
          </cell>
          <cell r="I41">
            <v>960.9790615833067</v>
          </cell>
        </row>
        <row r="42">
          <cell r="B42" t="str">
            <v>SWT21</v>
          </cell>
          <cell r="I42">
            <v>961.65841138389203</v>
          </cell>
        </row>
        <row r="43">
          <cell r="B43" t="str">
            <v>SWT22</v>
          </cell>
          <cell r="I43">
            <v>961.33939239378299</v>
          </cell>
        </row>
        <row r="44">
          <cell r="B44" t="str">
            <v>SWT23</v>
          </cell>
          <cell r="I44">
            <v>960.81242432344698</v>
          </cell>
        </row>
        <row r="45">
          <cell r="B45" t="str">
            <v>SWT24</v>
          </cell>
          <cell r="I45">
            <v>960.94268898577411</v>
          </cell>
        </row>
        <row r="46">
          <cell r="B46" t="str">
            <v>SWT25</v>
          </cell>
          <cell r="I46">
            <v>961.63975313325102</v>
          </cell>
        </row>
        <row r="47">
          <cell r="B47" t="str">
            <v>TMS19</v>
          </cell>
          <cell r="I47">
            <v>6381.8586667136778</v>
          </cell>
        </row>
        <row r="48">
          <cell r="B48" t="str">
            <v>TMS20</v>
          </cell>
          <cell r="I48">
            <v>6459.7699708097189</v>
          </cell>
        </row>
        <row r="49">
          <cell r="B49" t="str">
            <v>TMS21</v>
          </cell>
          <cell r="I49">
            <v>6527.0495365660427</v>
          </cell>
        </row>
        <row r="50">
          <cell r="B50" t="str">
            <v>TMS22</v>
          </cell>
          <cell r="I50">
            <v>6586.2314960849762</v>
          </cell>
        </row>
        <row r="51">
          <cell r="B51" t="str">
            <v>TMS23</v>
          </cell>
          <cell r="I51">
            <v>6638.3945552885352</v>
          </cell>
        </row>
        <row r="52">
          <cell r="B52" t="str">
            <v>TMS24</v>
          </cell>
          <cell r="I52">
            <v>6683.6166599023809</v>
          </cell>
        </row>
        <row r="53">
          <cell r="B53" t="str">
            <v>TMS25</v>
          </cell>
          <cell r="I53">
            <v>6721.7854709876528</v>
          </cell>
        </row>
        <row r="54">
          <cell r="B54" t="str">
            <v>WSH19</v>
          </cell>
          <cell r="I54">
            <v>627.25594566162533</v>
          </cell>
        </row>
        <row r="55">
          <cell r="B55" t="str">
            <v>WSH20</v>
          </cell>
          <cell r="I55">
            <v>632.35430327712436</v>
          </cell>
        </row>
        <row r="56">
          <cell r="B56" t="str">
            <v>WSH21</v>
          </cell>
          <cell r="I56">
            <v>637.6100188741658</v>
          </cell>
        </row>
        <row r="57">
          <cell r="B57" t="str">
            <v>WSH22</v>
          </cell>
          <cell r="I57">
            <v>643.02285862679992</v>
          </cell>
        </row>
        <row r="58">
          <cell r="B58" t="str">
            <v>WSH23</v>
          </cell>
          <cell r="I58">
            <v>648.59920197449935</v>
          </cell>
        </row>
        <row r="59">
          <cell r="B59" t="str">
            <v>WSH24</v>
          </cell>
          <cell r="I59">
            <v>654.31683372255065</v>
          </cell>
        </row>
        <row r="60">
          <cell r="B60" t="str">
            <v>WSH25</v>
          </cell>
          <cell r="I60">
            <v>660.14242993763298</v>
          </cell>
        </row>
        <row r="61">
          <cell r="B61" t="str">
            <v>WSX19</v>
          </cell>
          <cell r="I61">
            <v>263.51946677683509</v>
          </cell>
        </row>
        <row r="62">
          <cell r="B62" t="str">
            <v>WSX20</v>
          </cell>
          <cell r="I62">
            <v>265.22190282891688</v>
          </cell>
        </row>
        <row r="63">
          <cell r="B63" t="str">
            <v>WSX21</v>
          </cell>
          <cell r="I63">
            <v>266.79938315515415</v>
          </cell>
        </row>
        <row r="64">
          <cell r="B64" t="str">
            <v>WSX22</v>
          </cell>
          <cell r="I64">
            <v>268.16394095893054</v>
          </cell>
        </row>
        <row r="65">
          <cell r="B65" t="str">
            <v>WSX23</v>
          </cell>
          <cell r="I65">
            <v>269.48010508579773</v>
          </cell>
        </row>
        <row r="66">
          <cell r="B66" t="str">
            <v>WSX24</v>
          </cell>
          <cell r="I66">
            <v>270.78643323428673</v>
          </cell>
        </row>
        <row r="67">
          <cell r="B67" t="str">
            <v>WSX25</v>
          </cell>
          <cell r="I67">
            <v>272.09788987210499</v>
          </cell>
        </row>
        <row r="68">
          <cell r="B68" t="str">
            <v>YKY19</v>
          </cell>
          <cell r="I68">
            <v>1077.9391863546998</v>
          </cell>
        </row>
        <row r="69">
          <cell r="B69" t="str">
            <v>YKY20</v>
          </cell>
          <cell r="I69">
            <v>1082.815331688166</v>
          </cell>
        </row>
        <row r="70">
          <cell r="B70" t="str">
            <v>YKY21</v>
          </cell>
          <cell r="I70">
            <v>1086.5315723795957</v>
          </cell>
        </row>
        <row r="71">
          <cell r="B71" t="str">
            <v>YKY22</v>
          </cell>
          <cell r="I71">
            <v>1089.6563124846766</v>
          </cell>
        </row>
        <row r="72">
          <cell r="B72" t="str">
            <v>YKY23</v>
          </cell>
          <cell r="I72">
            <v>1092.4836767357353</v>
          </cell>
        </row>
        <row r="73">
          <cell r="B73" t="str">
            <v>YKY24</v>
          </cell>
          <cell r="I73">
            <v>1095.2759268322025</v>
          </cell>
        </row>
        <row r="74">
          <cell r="B74" t="str">
            <v>YKY25</v>
          </cell>
          <cell r="I74">
            <v>1098.1095235625896</v>
          </cell>
        </row>
        <row r="75">
          <cell r="B75" t="str">
            <v>AFW19</v>
          </cell>
          <cell r="I75">
            <v>2647.9172930651271</v>
          </cell>
        </row>
        <row r="76">
          <cell r="B76" t="str">
            <v>AFW20</v>
          </cell>
          <cell r="I76">
            <v>2655.9982239006567</v>
          </cell>
        </row>
        <row r="77">
          <cell r="B77" t="str">
            <v>AFW21</v>
          </cell>
          <cell r="I77">
            <v>2662.7855380351716</v>
          </cell>
        </row>
        <row r="78">
          <cell r="B78" t="str">
            <v>AFW22</v>
          </cell>
          <cell r="I78">
            <v>2668.3978202927024</v>
          </cell>
        </row>
        <row r="79">
          <cell r="B79" t="str">
            <v>AFW23</v>
          </cell>
          <cell r="I79">
            <v>2672.4542775824784</v>
          </cell>
        </row>
        <row r="80">
          <cell r="B80" t="str">
            <v>AFW24</v>
          </cell>
          <cell r="I80">
            <v>2675.0230932544391</v>
          </cell>
        </row>
        <row r="81">
          <cell r="B81" t="str">
            <v>AFW25</v>
          </cell>
          <cell r="I81">
            <v>2675.8337334101498</v>
          </cell>
        </row>
        <row r="82">
          <cell r="B82" t="str">
            <v>BRL19</v>
          </cell>
          <cell r="I82">
            <v>1875.0606707033692</v>
          </cell>
        </row>
        <row r="83">
          <cell r="B83" t="str">
            <v>BRL20</v>
          </cell>
          <cell r="I83">
            <v>1892.8548809300137</v>
          </cell>
        </row>
        <row r="84">
          <cell r="B84" t="str">
            <v>BRL21</v>
          </cell>
          <cell r="I84">
            <v>1906.5306785754274</v>
          </cell>
        </row>
        <row r="85">
          <cell r="B85" t="str">
            <v>BRL22</v>
          </cell>
          <cell r="I85">
            <v>1917.226582217449</v>
          </cell>
        </row>
        <row r="86">
          <cell r="B86" t="str">
            <v>BRL23</v>
          </cell>
          <cell r="I86">
            <v>1926.5305490126711</v>
          </cell>
        </row>
        <row r="87">
          <cell r="B87" t="str">
            <v>BRL24</v>
          </cell>
          <cell r="I87">
            <v>1935.538959279743</v>
          </cell>
        </row>
        <row r="88">
          <cell r="B88" t="str">
            <v>BRL25</v>
          </cell>
          <cell r="I88">
            <v>1944.8964604997182</v>
          </cell>
        </row>
        <row r="89">
          <cell r="B89" t="str">
            <v>DVW19</v>
          </cell>
          <cell r="I89">
            <v>318.76464135988749</v>
          </cell>
        </row>
        <row r="90">
          <cell r="B90" t="str">
            <v>DVW20</v>
          </cell>
          <cell r="I90">
            <v>320.68197336424953</v>
          </cell>
        </row>
        <row r="91">
          <cell r="B91" t="str">
            <v>DVW21</v>
          </cell>
          <cell r="I91">
            <v>322.49281448533338</v>
          </cell>
        </row>
        <row r="92">
          <cell r="B92" t="str">
            <v>DVW22</v>
          </cell>
          <cell r="I92">
            <v>324.26283955395286</v>
          </cell>
        </row>
        <row r="93">
          <cell r="B93" t="str">
            <v>DVW23</v>
          </cell>
          <cell r="I93">
            <v>326.01156101318003</v>
          </cell>
        </row>
        <row r="94">
          <cell r="B94" t="str">
            <v>DVW24</v>
          </cell>
          <cell r="I94">
            <v>327.72475361493633</v>
          </cell>
        </row>
        <row r="95">
          <cell r="B95" t="str">
            <v>DVW25</v>
          </cell>
          <cell r="I95">
            <v>329.36703567041019</v>
          </cell>
        </row>
        <row r="96">
          <cell r="B96" t="str">
            <v>PRT19</v>
          </cell>
          <cell r="I96">
            <v>2864.6993427699117</v>
          </cell>
        </row>
        <row r="97">
          <cell r="B97" t="str">
            <v>PRT20</v>
          </cell>
          <cell r="I97">
            <v>2876.3217580651549</v>
          </cell>
        </row>
        <row r="98">
          <cell r="B98" t="str">
            <v>PRT21</v>
          </cell>
          <cell r="I98">
            <v>2883.8033333643361</v>
          </cell>
        </row>
        <row r="99">
          <cell r="B99" t="str">
            <v>PRT22</v>
          </cell>
          <cell r="I99">
            <v>2888.2800710039978</v>
          </cell>
        </row>
        <row r="100">
          <cell r="B100" t="str">
            <v>PRT23</v>
          </cell>
          <cell r="I100">
            <v>2891.7653632558849</v>
          </cell>
        </row>
        <row r="101">
          <cell r="B101" t="str">
            <v>PRT24</v>
          </cell>
          <cell r="I101">
            <v>2895.892757349598</v>
          </cell>
        </row>
        <row r="102">
          <cell r="B102" t="str">
            <v>PRT25</v>
          </cell>
          <cell r="I102">
            <v>2900.7967557722782</v>
          </cell>
        </row>
        <row r="103">
          <cell r="B103" t="str">
            <v>BWH19</v>
          </cell>
          <cell r="I103">
            <v>1810.4504446333162</v>
          </cell>
        </row>
        <row r="104">
          <cell r="B104" t="str">
            <v>BWH20</v>
          </cell>
          <cell r="I104">
            <v>1813.0850943904861</v>
          </cell>
        </row>
        <row r="105">
          <cell r="B105" t="str">
            <v>BWH21</v>
          </cell>
          <cell r="I105">
            <v>1813.367691570128</v>
          </cell>
        </row>
        <row r="106">
          <cell r="B106" t="str">
            <v>BWH22</v>
          </cell>
          <cell r="I106">
            <v>1812.1214405959952</v>
          </cell>
        </row>
        <row r="107">
          <cell r="B107" t="str">
            <v>BWH23</v>
          </cell>
          <cell r="I107">
            <v>1811.1350153265319</v>
          </cell>
        </row>
        <row r="108">
          <cell r="B108" t="str">
            <v>BWH24</v>
          </cell>
          <cell r="I108">
            <v>1811.2652554276995</v>
          </cell>
        </row>
        <row r="109">
          <cell r="B109" t="str">
            <v>BWH25</v>
          </cell>
          <cell r="I109">
            <v>1812.4819915750247</v>
          </cell>
        </row>
        <row r="110">
          <cell r="B110" t="str">
            <v>SEW19</v>
          </cell>
          <cell r="I110">
            <v>699.85271631005821</v>
          </cell>
        </row>
        <row r="111">
          <cell r="B111" t="str">
            <v>SEW20</v>
          </cell>
          <cell r="I111">
            <v>702.12348721920091</v>
          </cell>
        </row>
        <row r="112">
          <cell r="B112" t="str">
            <v>SEW21</v>
          </cell>
          <cell r="I112">
            <v>704.21701998911237</v>
          </cell>
        </row>
        <row r="113">
          <cell r="B113" t="str">
            <v>SEW22</v>
          </cell>
          <cell r="I113">
            <v>706.2005027129095</v>
          </cell>
        </row>
        <row r="114">
          <cell r="B114" t="str">
            <v>SEW23</v>
          </cell>
          <cell r="I114">
            <v>708.0922834445081</v>
          </cell>
        </row>
        <row r="115">
          <cell r="B115" t="str">
            <v>SEW24</v>
          </cell>
          <cell r="I115">
            <v>709.80264097462759</v>
          </cell>
        </row>
        <row r="116">
          <cell r="B116" t="str">
            <v>SEW25</v>
          </cell>
          <cell r="I116">
            <v>711.36979589604152</v>
          </cell>
        </row>
        <row r="117">
          <cell r="B117" t="str">
            <v>SES19</v>
          </cell>
          <cell r="I117">
            <v>2651.7829732912987</v>
          </cell>
        </row>
        <row r="118">
          <cell r="B118" t="str">
            <v>SES20</v>
          </cell>
          <cell r="I118">
            <v>2665.0727402073717</v>
          </cell>
        </row>
        <row r="119">
          <cell r="B119" t="str">
            <v>SES21</v>
          </cell>
          <cell r="I119">
            <v>2677.8433281641901</v>
          </cell>
        </row>
        <row r="120">
          <cell r="B120" t="str">
            <v>SES22</v>
          </cell>
          <cell r="I120">
            <v>2690.7037469258735</v>
          </cell>
        </row>
        <row r="121">
          <cell r="B121" t="str">
            <v>SES23</v>
          </cell>
          <cell r="I121">
            <v>2702.3135088326849</v>
          </cell>
        </row>
        <row r="122">
          <cell r="B122" t="str">
            <v>SES24</v>
          </cell>
          <cell r="I122">
            <v>2712.2518864033359</v>
          </cell>
        </row>
        <row r="123">
          <cell r="B123" t="str">
            <v>SES25</v>
          </cell>
          <cell r="I123">
            <v>2720.8380557485925</v>
          </cell>
        </row>
        <row r="124">
          <cell r="B124" t="str">
            <v>SSC19</v>
          </cell>
          <cell r="I124">
            <v>2262.0666362948682</v>
          </cell>
        </row>
        <row r="125">
          <cell r="B125" t="str">
            <v>SSC20</v>
          </cell>
          <cell r="I125">
            <v>2273.381176047978</v>
          </cell>
        </row>
        <row r="126">
          <cell r="B126" t="str">
            <v>SSC21</v>
          </cell>
          <cell r="I126">
            <v>2283.5812552944253</v>
          </cell>
        </row>
        <row r="127">
          <cell r="B127" t="str">
            <v>SSC22</v>
          </cell>
          <cell r="I127">
            <v>2293.3979763204966</v>
          </cell>
        </row>
        <row r="128">
          <cell r="B128" t="str">
            <v>SSC23</v>
          </cell>
          <cell r="I128">
            <v>2302.8272184549705</v>
          </cell>
        </row>
        <row r="129">
          <cell r="B129" t="str">
            <v>SSC24</v>
          </cell>
          <cell r="I129">
            <v>2311.9999745027385</v>
          </cell>
        </row>
        <row r="130">
          <cell r="B130" t="str">
            <v>SSC25</v>
          </cell>
          <cell r="I130">
            <v>2320.9298382861962</v>
          </cell>
        </row>
        <row r="131">
          <cell r="B131" t="str">
            <v>SVH19</v>
          </cell>
          <cell r="I131">
            <v>1887.1083089919489</v>
          </cell>
        </row>
        <row r="132">
          <cell r="B132" t="str">
            <v>SVH20</v>
          </cell>
          <cell r="I132">
            <v>1898.798125504087</v>
          </cell>
        </row>
        <row r="133">
          <cell r="B133" t="str">
            <v>SVH21</v>
          </cell>
          <cell r="I133">
            <v>1907.6162510622862</v>
          </cell>
        </row>
        <row r="134">
          <cell r="B134" t="str">
            <v>SVH22</v>
          </cell>
          <cell r="I134">
            <v>1914.4212463996084</v>
          </cell>
        </row>
        <row r="135">
          <cell r="B135" t="str">
            <v>SVH23</v>
          </cell>
          <cell r="I135">
            <v>1920.4945571343944</v>
          </cell>
        </row>
        <row r="136">
          <cell r="B136" t="str">
            <v>SVH24</v>
          </cell>
          <cell r="I136">
            <v>1926.6526438880223</v>
          </cell>
        </row>
        <row r="137">
          <cell r="B137" t="str">
            <v>SVH25</v>
          </cell>
          <cell r="I137">
            <v>1932.8845184593167</v>
          </cell>
        </row>
        <row r="138">
          <cell r="B138" t="str">
            <v>SWB19</v>
          </cell>
          <cell r="I138">
            <v>1152.5840578638972</v>
          </cell>
        </row>
        <row r="139">
          <cell r="B139" t="str">
            <v>SWB20</v>
          </cell>
          <cell r="I139">
            <v>1153.3083979043399</v>
          </cell>
        </row>
        <row r="140">
          <cell r="B140" t="str">
            <v>SWB21</v>
          </cell>
          <cell r="I140">
            <v>1152.9790134382649</v>
          </cell>
        </row>
        <row r="141">
          <cell r="B141" t="str">
            <v>SWB22</v>
          </cell>
          <cell r="I141">
            <v>1151.5661348047224</v>
          </cell>
        </row>
        <row r="142">
          <cell r="B142" t="str">
            <v>SWB23</v>
          </cell>
          <cell r="I142">
            <v>1150.0857529002117</v>
          </cell>
        </row>
        <row r="143">
          <cell r="B143" t="str">
            <v>SWB24</v>
          </cell>
          <cell r="I143">
            <v>1149.4012108520978</v>
          </cell>
        </row>
        <row r="144">
          <cell r="B144" t="str">
            <v>SWB25</v>
          </cell>
          <cell r="I144">
            <v>1149.4274552193599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a dataset - before oride"/>
      <sheetName val="Override tab explanation"/>
      <sheetName val="Stata dataset - override"/>
      <sheetName val="Stata dataset - water"/>
      <sheetName val="Interface_nominal"/>
      <sheetName val="Interface_real"/>
      <sheetName val="F_Outputs"/>
    </sheetNames>
    <sheetDataSet>
      <sheetData sheetId="0" refreshError="1"/>
      <sheetData sheetId="1" refreshError="1"/>
      <sheetData sheetId="2" refreshError="1"/>
      <sheetData sheetId="3" refreshError="1"/>
      <sheetData sheetId="4" refreshError="1"/>
      <sheetData sheetId="5" refreshError="1"/>
      <sheetData sheetId="6">
        <row r="1">
          <cell r="A1" t="str">
            <v>codecombine</v>
          </cell>
          <cell r="B1" t="str">
            <v>companycode</v>
          </cell>
          <cell r="C1" t="str">
            <v>financialyear</v>
          </cell>
          <cell r="D1" t="str">
            <v>mergingcode</v>
          </cell>
          <cell r="E1" t="str">
            <v>merging code combine</v>
          </cell>
          <cell r="F1" t="str">
            <v>C_CD0014W_PR19CA001</v>
          </cell>
          <cell r="G1" t="str">
            <v>C_WS1001WR_PR19CA001</v>
          </cell>
          <cell r="H1" t="str">
            <v>C_WS1002WR_PR19CA001</v>
          </cell>
          <cell r="I1" t="str">
            <v>C_WS1003WR_PR19CA001</v>
          </cell>
          <cell r="J1" t="str">
            <v>C_WS1004WR_PR19CA001</v>
          </cell>
          <cell r="K1" t="str">
            <v>C_WS1005WR_PR19CA001</v>
          </cell>
          <cell r="L1" t="str">
            <v>C_WS1006WR_PR19CA001</v>
          </cell>
          <cell r="M1" t="str">
            <v>C_WS1007WR_PR19CA001</v>
          </cell>
          <cell r="N1" t="str">
            <v>C_WS1008WR_PR19CA001</v>
          </cell>
          <cell r="O1" t="str">
            <v>C_WS1009WR_PR19CA001</v>
          </cell>
          <cell r="P1" t="str">
            <v>C_WS1010WR_PR19CA001</v>
          </cell>
          <cell r="Q1" t="str">
            <v>C_WS1011WR_PR19CA001</v>
          </cell>
          <cell r="R1" t="str">
            <v>C_WS1012WR_PR19CA001</v>
          </cell>
          <cell r="S1" t="str">
            <v>C_WS1013WR_PR19CA001</v>
          </cell>
          <cell r="T1" t="str">
            <v>C_WS1014WR_PR19CA001</v>
          </cell>
          <cell r="U1" t="str">
            <v>C_WS1015WR_PR19CA001</v>
          </cell>
          <cell r="V1" t="str">
            <v>C_WS1016WR_PR19CA001</v>
          </cell>
          <cell r="W1" t="str">
            <v>C_WS1017WR_PR19CA001</v>
          </cell>
          <cell r="X1" t="str">
            <v>C_WS1018WR_PR19CA001</v>
          </cell>
          <cell r="Y1" t="str">
            <v>C_WS1019WR_PR19CA001</v>
          </cell>
          <cell r="Z1" t="str">
            <v>C_WS1020WR_PR19CA001</v>
          </cell>
          <cell r="AA1" t="str">
            <v>C_WS1025WR_PR19CA001</v>
          </cell>
          <cell r="AB1" t="str">
            <v>C_WS1026WR_PR19CA001</v>
          </cell>
          <cell r="AC1" t="str">
            <v>C_WS1027WR_PR19CA001</v>
          </cell>
          <cell r="AD1" t="str">
            <v>C_WS1021WR_PR19CA001</v>
          </cell>
          <cell r="AE1" t="str">
            <v>C_WS1022WR_PR19CA001</v>
          </cell>
          <cell r="AF1" t="str">
            <v>C_WS1023WR_PR19CA001</v>
          </cell>
          <cell r="AG1" t="str">
            <v>C_WS1024WR_PR19CA001</v>
          </cell>
          <cell r="AH1" t="str">
            <v>C_BP3357020WR_PR19CA001</v>
          </cell>
          <cell r="AI1" t="str">
            <v>C_W3026TEWR_PR19CA001</v>
          </cell>
          <cell r="AJ1" t="str">
            <v>C_WS1001RWD_PR19CA001</v>
          </cell>
          <cell r="AK1" t="str">
            <v>C_WS1002RWD_PR19CA001</v>
          </cell>
          <cell r="AL1" t="str">
            <v>C_WS1003RWD_PR19CA001</v>
          </cell>
          <cell r="AM1" t="str">
            <v>C_WS1004RWD_PR19CA001</v>
          </cell>
          <cell r="AN1" t="str">
            <v>C_WS1005RWD_PR19CA001</v>
          </cell>
          <cell r="AO1" t="str">
            <v>C_WS1006RWD_PR19CA001</v>
          </cell>
          <cell r="AP1" t="str">
            <v>C_WS1007RWD_PR19CA001</v>
          </cell>
          <cell r="AQ1" t="str">
            <v>C_WS1008RWD_PR19CA001</v>
          </cell>
          <cell r="AR1" t="str">
            <v>C_WS1009RWD_PR19CA001</v>
          </cell>
          <cell r="AS1" t="str">
            <v>C_WS1010RWD_PR19CA001</v>
          </cell>
          <cell r="AT1" t="str">
            <v>C_WS1011RWD_PR19CA001</v>
          </cell>
          <cell r="AU1" t="str">
            <v>C_WS1012RWD_PR19CA001</v>
          </cell>
          <cell r="AV1" t="str">
            <v>C_WS1013RWD_PR19CA001</v>
          </cell>
          <cell r="AW1" t="str">
            <v>C_WS1014RWD_PR19CA001</v>
          </cell>
          <cell r="AX1" t="str">
            <v>C_WS1015RWD_PR19CA001</v>
          </cell>
          <cell r="AY1" t="str">
            <v>C_WS1016RWD_PR19CA001</v>
          </cell>
          <cell r="AZ1" t="str">
            <v>C_WS1017RWD_PR19CA001</v>
          </cell>
          <cell r="BA1" t="str">
            <v>C_WS1018RWD_PR19CA001</v>
          </cell>
          <cell r="BB1" t="str">
            <v>C_WS1019RWD_PR19CA001</v>
          </cell>
          <cell r="BC1" t="str">
            <v>C_WS1020RWD_PR19CA001</v>
          </cell>
          <cell r="BD1" t="str">
            <v>C_WS1025RWD_PR19CA001</v>
          </cell>
          <cell r="BE1" t="str">
            <v>C_WS1026RWD_PR19CA001</v>
          </cell>
          <cell r="BF1" t="str">
            <v>C_WS1027RWD_PR19CA001</v>
          </cell>
          <cell r="BG1" t="str">
            <v>C_WS1021RWD_PR19CA001</v>
          </cell>
          <cell r="BH1" t="str">
            <v>C_WS1022RWD_PR19CA001</v>
          </cell>
          <cell r="BI1" t="str">
            <v>C_WS1023RWD_PR19CA001</v>
          </cell>
          <cell r="BJ1" t="str">
            <v>C_WS1024RWD_PR19CA001</v>
          </cell>
          <cell r="BK1" t="str">
            <v>C_BP3357020RWD_PR19CA001</v>
          </cell>
          <cell r="BL1" t="str">
            <v>C_W3026TERWD_PR19CA001</v>
          </cell>
          <cell r="BM1" t="str">
            <v>C_WS1001WT_PR19CA001</v>
          </cell>
          <cell r="BN1" t="str">
            <v>C_WS1002WT_PR19CA001</v>
          </cell>
          <cell r="BO1" t="str">
            <v>C_WS1003WT_PR19CA001</v>
          </cell>
          <cell r="BP1" t="str">
            <v>C_WS1004WT_PR19CA001</v>
          </cell>
          <cell r="BQ1" t="str">
            <v>C_WS1005WT_PR19CA001</v>
          </cell>
          <cell r="BR1" t="str">
            <v>C_WS1006WT_PR19CA001</v>
          </cell>
          <cell r="BS1" t="str">
            <v>C_WS1007WT_PR19CA001</v>
          </cell>
          <cell r="BT1" t="str">
            <v>C_WS1008WT_PR19CA001</v>
          </cell>
          <cell r="BU1" t="str">
            <v>C_WS1009WT_PR19CA001</v>
          </cell>
          <cell r="BV1" t="str">
            <v>C_WS1010WT_PR19CA001</v>
          </cell>
          <cell r="BW1" t="str">
            <v>C_WS1011WT_PR19CA001</v>
          </cell>
          <cell r="BX1" t="str">
            <v>C_WS1012WT_PR19CA001</v>
          </cell>
          <cell r="BY1" t="str">
            <v>C_WS1013WT_PR19CA001</v>
          </cell>
          <cell r="BZ1" t="str">
            <v>C_WS1014WT_PR19CA001</v>
          </cell>
          <cell r="CA1" t="str">
            <v>C_WS1015WT_PR19CA001</v>
          </cell>
          <cell r="CB1" t="str">
            <v>C_WS1016WT_PR19CA001</v>
          </cell>
          <cell r="CC1" t="str">
            <v>C_WS1017WT_PR19CA001</v>
          </cell>
          <cell r="CD1" t="str">
            <v>C_WS1018WT_PR19CA001</v>
          </cell>
          <cell r="CE1" t="str">
            <v>C_WS1019WT_PR19CA001</v>
          </cell>
          <cell r="CF1" t="str">
            <v>C_WS1020WT_PR19CA001</v>
          </cell>
          <cell r="CG1" t="str">
            <v>C_WS1025WT_PR19CA001</v>
          </cell>
          <cell r="CH1" t="str">
            <v>C_WS1026WT_PR19CA001</v>
          </cell>
          <cell r="CI1" t="str">
            <v>C_WS1027WT_PR19CA001</v>
          </cell>
          <cell r="CJ1" t="str">
            <v>C_WS1021WT_PR19CA001</v>
          </cell>
          <cell r="CK1" t="str">
            <v>C_WS1022WT_PR19CA001</v>
          </cell>
          <cell r="CL1" t="str">
            <v>C_WS1023WT_PR19CA001</v>
          </cell>
          <cell r="CM1" t="str">
            <v>C_WS1024WT_PR19CA001</v>
          </cell>
          <cell r="CN1" t="str">
            <v>C_BP3357020WT_PR19CA001</v>
          </cell>
          <cell r="CO1" t="str">
            <v>C_W3026TEWT_PR19CA001</v>
          </cell>
          <cell r="CP1" t="str">
            <v>C_WS1001TWD_PR19CA001</v>
          </cell>
          <cell r="CQ1" t="str">
            <v>C_WS1002TWD_PR19CA001</v>
          </cell>
          <cell r="CR1" t="str">
            <v>C_WS1003TWD_PR19CA001</v>
          </cell>
          <cell r="CS1" t="str">
            <v>C_WS1004TWD_PR19CA001</v>
          </cell>
          <cell r="CT1" t="str">
            <v>C_WS1005TWD_PR19CA001</v>
          </cell>
          <cell r="CU1" t="str">
            <v>C_WS1006TWD_PR19CA001</v>
          </cell>
          <cell r="CV1" t="str">
            <v>C_WS1007TWD_PR19CA001</v>
          </cell>
          <cell r="CW1" t="str">
            <v>C_WS1008TWD_PR19CA001</v>
          </cell>
          <cell r="CX1" t="str">
            <v>C_WS1009TWD_PR19CA001</v>
          </cell>
          <cell r="CY1" t="str">
            <v>C_WS1010TWD_PR19CA001</v>
          </cell>
          <cell r="CZ1" t="str">
            <v>C_WS1011TWD_PR19CA001</v>
          </cell>
          <cell r="DA1" t="str">
            <v>C_WS1012TWD_PR19CA001</v>
          </cell>
          <cell r="DB1" t="str">
            <v>C_WS1013TWD_PR19CA001</v>
          </cell>
          <cell r="DC1" t="str">
            <v>C_WS1014TWD_PR19CA001</v>
          </cell>
          <cell r="DD1" t="str">
            <v>C_WS1015TWD_PR19CA001</v>
          </cell>
          <cell r="DE1" t="str">
            <v>C_WS1016TWD_PR19CA001</v>
          </cell>
          <cell r="DF1" t="str">
            <v>C_WS1017TWD_PR19CA001</v>
          </cell>
          <cell r="DG1" t="str">
            <v>C_WS1018TWD_PR19CA001</v>
          </cell>
          <cell r="DH1" t="str">
            <v>C_WS1019TWD_PR19CA001</v>
          </cell>
          <cell r="DI1" t="str">
            <v>C_WS1020TWD_PR19CA001</v>
          </cell>
          <cell r="DJ1" t="str">
            <v>C_WS1025TWD_PR19CA001</v>
          </cell>
          <cell r="DK1" t="str">
            <v>C_WS1026TWD_PR19CA001</v>
          </cell>
          <cell r="DL1" t="str">
            <v>C_WS1027TWD_PR19CA001</v>
          </cell>
          <cell r="DM1" t="str">
            <v>C_WS1021TWD_PR19CA001</v>
          </cell>
          <cell r="DN1" t="str">
            <v>C_WS1022TWD_PR19CA001</v>
          </cell>
          <cell r="DO1" t="str">
            <v>C_WS1023TWD_PR19CA001</v>
          </cell>
          <cell r="DP1" t="str">
            <v>C_WS1024TWD_PR19CA001</v>
          </cell>
          <cell r="DQ1" t="str">
            <v>C_BP3357020TWD_PR19CA001</v>
          </cell>
          <cell r="DR1" t="str">
            <v>C_W3026TETWD_PR19CA001</v>
          </cell>
          <cell r="DS1" t="str">
            <v>C_BM302NetPlus_PR19CA001</v>
          </cell>
          <cell r="DT1" t="str">
            <v>C_BM336NetPlus_PR19CA001</v>
          </cell>
          <cell r="DU1" t="str">
            <v>C_BM331NetPlus_PR19CA001</v>
          </cell>
          <cell r="DV1" t="str">
            <v>C_BM340NetPlus_PR19CA001</v>
          </cell>
          <cell r="DW1" t="str">
            <v>C_BM339INetPlus_PR19CA001</v>
          </cell>
          <cell r="DX1" t="str">
            <v>C_BM339NINetPlus_PR19CA001</v>
          </cell>
          <cell r="DY1" t="str">
            <v>C_BM339ONetPlus_PR19CA001</v>
          </cell>
          <cell r="DZ1" t="str">
            <v>C_BM317NetPlus_PR19CA001</v>
          </cell>
          <cell r="EA1" t="str">
            <v>C_BM319NetPlus_PR19CA001</v>
          </cell>
          <cell r="EB1" t="str">
            <v>C_BM323NetPlus_PR19CA001</v>
          </cell>
          <cell r="EC1" t="str">
            <v>C_BM351NetPlus_PR19CA001</v>
          </cell>
          <cell r="ED1" t="str">
            <v>C_BC30445NetPlus_PR19CA001</v>
          </cell>
          <cell r="EE1" t="str">
            <v>C_CW00036NetPlus_PR19CA001</v>
          </cell>
          <cell r="EF1" t="str">
            <v>C_BC30444NetPlus_PR19CA001</v>
          </cell>
          <cell r="EG1" t="str">
            <v>C_CW00037NetPlus_PR19CA001</v>
          </cell>
          <cell r="EH1" t="str">
            <v>C_BC30447NetPlus_PR19CA001</v>
          </cell>
          <cell r="EI1" t="str">
            <v>C_BC30498NetPlus_PR19CA001</v>
          </cell>
          <cell r="EJ1" t="str">
            <v>C_BM333NetPlus_PR19CA001</v>
          </cell>
          <cell r="EK1" t="str">
            <v>C_BA1070NetPlus_PR19CA001</v>
          </cell>
          <cell r="EL1" t="str">
            <v>C_BA1071NetPlus_PR19CA001</v>
          </cell>
          <cell r="EM1" t="str">
            <v>C_WS1025NetPlus_PR19CA001</v>
          </cell>
          <cell r="EN1" t="str">
            <v>C_WS1026NetPlus_PR19CA001</v>
          </cell>
          <cell r="EO1" t="str">
            <v>C_WS1027NetPlus_PR19CA001</v>
          </cell>
          <cell r="EP1" t="str">
            <v>C_BM325NetPlus_PR19CA001</v>
          </cell>
          <cell r="EQ1" t="str">
            <v>C_CR00558NetPlus_PR19CA001</v>
          </cell>
          <cell r="ER1" t="str">
            <v>C_CR00561NetPlus_PR19CA001</v>
          </cell>
          <cell r="ES1" t="str">
            <v>C_W3026NetPlus_PR19CA001</v>
          </cell>
          <cell r="ET1" t="str">
            <v>C_BP3357020NetPlus_PR19CA001</v>
          </cell>
          <cell r="EU1" t="str">
            <v>C_W3026TENetPlus_PR19CA001</v>
          </cell>
          <cell r="EV1" t="str">
            <v>C_WS1001CAW_PR19CA001</v>
          </cell>
          <cell r="EW1" t="str">
            <v>C_WS1002CAW_PR19CA001</v>
          </cell>
          <cell r="EX1" t="str">
            <v>C_WS1003CAW_PR19CA001</v>
          </cell>
          <cell r="EY1" t="str">
            <v>C_WS1004CAW_PR19CA001</v>
          </cell>
          <cell r="EZ1" t="str">
            <v>C_WS1005CAW_PR19CA001</v>
          </cell>
          <cell r="FA1" t="str">
            <v>C_WS1006CAW_PR19CA001</v>
          </cell>
          <cell r="FB1" t="str">
            <v>C_WS1007CAW_PR19CA001</v>
          </cell>
          <cell r="FC1" t="str">
            <v>C_WS1008CAW_PR19CA001</v>
          </cell>
          <cell r="FD1" t="str">
            <v>C_WS1009CAW_PR19CA001</v>
          </cell>
          <cell r="FE1" t="str">
            <v>C_WS1010CAW_PR19CA001</v>
          </cell>
          <cell r="FF1" t="str">
            <v>C_WS1011CAW_PR19CA001</v>
          </cell>
          <cell r="FG1" t="str">
            <v>C_WS1012CAW_PR19CA001</v>
          </cell>
          <cell r="FH1" t="str">
            <v>C_WS1013CAW_PR19CA001</v>
          </cell>
          <cell r="FI1" t="str">
            <v>C_WS1014CAW_PR19CA001</v>
          </cell>
          <cell r="FJ1" t="str">
            <v>C_WS1015CAW_PR19CA001</v>
          </cell>
          <cell r="FK1" t="str">
            <v>C_WS1016CAW_PR19CA001</v>
          </cell>
          <cell r="FL1" t="str">
            <v>C_WS1017CAW_PR19CA001</v>
          </cell>
          <cell r="FM1" t="str">
            <v>C_WS1018CAW_PR19CA001</v>
          </cell>
          <cell r="FN1" t="str">
            <v>C_WS1019CAW_PR19CA001</v>
          </cell>
          <cell r="FO1" t="str">
            <v>C_WS1020CAW_PR19CA001</v>
          </cell>
          <cell r="FP1" t="str">
            <v>C_WS1025CAW_PR19CA001</v>
          </cell>
          <cell r="FQ1" t="str">
            <v>C_WS1026CAW_PR19CA001</v>
          </cell>
          <cell r="FR1" t="str">
            <v>C_WS1027CAW_PR19CA001</v>
          </cell>
          <cell r="FS1" t="str">
            <v>C_WS1021CAW_PR19CA001</v>
          </cell>
          <cell r="FT1" t="str">
            <v>C_WS1022CAW_PR19CA001</v>
          </cell>
          <cell r="FU1" t="str">
            <v>C_WS1023CAW_PR19CA001</v>
          </cell>
          <cell r="FV1" t="str">
            <v>C_WS1024CAW_PR19CA001</v>
          </cell>
          <cell r="FW1" t="str">
            <v>C_BP3357020CAW_PR19CA001</v>
          </cell>
          <cell r="FX1" t="str">
            <v>C_W3026TECAW_PR19CA001</v>
          </cell>
          <cell r="FY1" t="str">
            <v>APP28RR_W0002</v>
          </cell>
          <cell r="FZ1" t="str">
            <v>APP28RR_W0003</v>
          </cell>
          <cell r="GA1" t="str">
            <v>C_WS2001CAW_PR19CA001</v>
          </cell>
          <cell r="GB1" t="str">
            <v>C_W30003000CAW_PR19CA001</v>
          </cell>
          <cell r="GC1" t="str">
            <v>C_WS2002CAW_PR19CA001</v>
          </cell>
          <cell r="GD1" t="str">
            <v>C_WS2003CAW_PR19CA001</v>
          </cell>
          <cell r="GE1" t="str">
            <v>C_W3002CAW_PR19CA001</v>
          </cell>
          <cell r="GF1" t="str">
            <v>C_W3003CAW_PR19CA001</v>
          </cell>
          <cell r="GG1" t="str">
            <v>C_W3006CAW_PR19CA001</v>
          </cell>
          <cell r="GH1" t="str">
            <v>C_W3007SCAW_PR19CA001</v>
          </cell>
          <cell r="GI1" t="str">
            <v>C_W3008SCAW_PR19CA001</v>
          </cell>
          <cell r="GJ1" t="str">
            <v>C_W3007DCAW_PR19CA001</v>
          </cell>
          <cell r="GK1" t="str">
            <v>C_W3008DCAW_PR19CA001</v>
          </cell>
          <cell r="GL1" t="str">
            <v>C_W3009CAW_PR19CA001</v>
          </cell>
          <cell r="GM1" t="str">
            <v>C_WS2004CAW_PR19CA001</v>
          </cell>
          <cell r="GN1" t="str">
            <v>C_W3010CAW_PR19CA001</v>
          </cell>
          <cell r="GO1" t="str">
            <v>C_W3011CAW_PR19CA001</v>
          </cell>
          <cell r="GP1" t="str">
            <v>C_W3012CAW_PR19CA001</v>
          </cell>
          <cell r="GQ1" t="str">
            <v>C_WS2005CAW_PR19CA001</v>
          </cell>
          <cell r="GR1" t="str">
            <v>C_WS2006CAW_PR19CA001</v>
          </cell>
          <cell r="GS1" t="str">
            <v>C_WS2007CAW_PR19CA001</v>
          </cell>
          <cell r="GT1" t="str">
            <v>C_W80008000CAW_PR19CA001</v>
          </cell>
          <cell r="GU1" t="str">
            <v>C_WS2008CAW_PR19CA001</v>
          </cell>
          <cell r="GV1" t="str">
            <v>C_W3027CAW_PR19CA001</v>
          </cell>
          <cell r="GW1" t="str">
            <v>C_W3028OPTCAW_PR19CA001</v>
          </cell>
          <cell r="GX1" t="str">
            <v>C_W3028COMCAW_PR19CA001</v>
          </cell>
          <cell r="GY1" t="str">
            <v>C_W3028NHOCAW_PR19CA001</v>
          </cell>
          <cell r="GZ1" t="str">
            <v>C_W3A00001CAW_PR19CA001</v>
          </cell>
          <cell r="HA1" t="str">
            <v>C_W3A00002CAW_PR19CA001</v>
          </cell>
          <cell r="HB1" t="str">
            <v>C_W3A00003CAW_PR19CA001</v>
          </cell>
          <cell r="HC1" t="str">
            <v>C_W3A00004CAW_PR19CA001</v>
          </cell>
          <cell r="HD1" t="str">
            <v>C_W3A00005CAW_PR19CA001</v>
          </cell>
          <cell r="HE1" t="str">
            <v>C_W3A00006CAW_PR19CA001</v>
          </cell>
          <cell r="HF1" t="str">
            <v>C_W3A00007CAW_PR19CA001</v>
          </cell>
          <cell r="HG1" t="str">
            <v>C_W3A00008CAW_PR19CA001</v>
          </cell>
          <cell r="HH1" t="str">
            <v>C_W3A00009CAW_PR19CA001</v>
          </cell>
          <cell r="HI1" t="str">
            <v>C_W3A00010CAW_PR19CA001</v>
          </cell>
          <cell r="HJ1" t="str">
            <v>C_W3A00011CAW_PR19CA001</v>
          </cell>
          <cell r="HK1" t="str">
            <v>C_W3A00012CAW_PR19CA001</v>
          </cell>
          <cell r="HL1" t="str">
            <v>C_W3A00013CAW_PR19CA001</v>
          </cell>
          <cell r="HM1" t="str">
            <v>C_W3A00014CAW_PR19CA001</v>
          </cell>
          <cell r="HN1" t="str">
            <v>C_W3A00015CAW_PR19CA001</v>
          </cell>
          <cell r="HS1" t="str">
            <v>C_BA2070CAW_PR19CA001</v>
          </cell>
          <cell r="HT1" t="str">
            <v>C_W3032WR_PR19CA001</v>
          </cell>
          <cell r="HU1" t="str">
            <v>C_W3033WR_PR19CA001</v>
          </cell>
          <cell r="HV1" t="str">
            <v>C_W3034WR_PR19CA001</v>
          </cell>
          <cell r="HW1" t="str">
            <v>C_W3035WR_PR19CA001</v>
          </cell>
          <cell r="HX1" t="str">
            <v>C_W3036WR_PR19CA001</v>
          </cell>
          <cell r="HY1" t="str">
            <v>C_W3032RWD_PR19CA001</v>
          </cell>
          <cell r="HZ1" t="str">
            <v>C_W3033RWD_PR19CA001</v>
          </cell>
          <cell r="IA1" t="str">
            <v>C_W3034RWD_PR19CA001</v>
          </cell>
          <cell r="IB1" t="str">
            <v>C_W3035RWD_PR19CA001</v>
          </cell>
          <cell r="IC1" t="str">
            <v>C_W3036RWD_PR19CA001</v>
          </cell>
          <cell r="ID1" t="str">
            <v>C_W3032WT_PR19CA001</v>
          </cell>
          <cell r="IE1" t="str">
            <v>C_W3033WT_PR19CA001</v>
          </cell>
          <cell r="IF1" t="str">
            <v>C_W3034WT_PR19CA001</v>
          </cell>
          <cell r="IG1" t="str">
            <v>C_W3035WT_PR19CA001</v>
          </cell>
          <cell r="IH1" t="str">
            <v>C_W3036WT_PR19CA001</v>
          </cell>
          <cell r="II1" t="str">
            <v>C_W3032TWD_PR19CA001</v>
          </cell>
          <cell r="IJ1" t="str">
            <v>C_W3033TWD_PR19CA001</v>
          </cell>
          <cell r="IK1" t="str">
            <v>C_W3034TWD_PR19CA001</v>
          </cell>
          <cell r="IL1" t="str">
            <v>C_W3035TWD_PR19CA001</v>
          </cell>
          <cell r="IM1" t="str">
            <v>C_W3036TWD_PR19CA001</v>
          </cell>
          <cell r="IN1" t="str">
            <v>C_W3032CAW_PR19CA001</v>
          </cell>
          <cell r="IO1" t="str">
            <v>C_W3033CAW_PR19CA001</v>
          </cell>
          <cell r="IP1" t="str">
            <v>C_W3034CAW_PR19CA001</v>
          </cell>
          <cell r="IQ1" t="str">
            <v>C_W3035CAW_PR19CA001</v>
          </cell>
          <cell r="IR1" t="str">
            <v>C_W3036CAW_PR19CA001</v>
          </cell>
          <cell r="JW1" t="str">
            <v>C_REALBOTWR_PR19CA001</v>
          </cell>
          <cell r="JX1" t="str">
            <v>C_REALBOTEXTWD_PR19CA001</v>
          </cell>
          <cell r="JY1" t="str">
            <v>C_REALBOTEXNPW_PR19CA001</v>
          </cell>
          <cell r="JZ1" t="str">
            <v>C_REALBOTEXWW_PR19CA001</v>
          </cell>
          <cell r="KA1" t="str">
            <v>C_REALBOTEXWRP_PR19CA001</v>
          </cell>
          <cell r="KB1" t="str">
            <v>C_CD0011_PR19WW1</v>
          </cell>
          <cell r="KY1" t="str">
            <v>C_PROP_PR19CA001</v>
          </cell>
          <cell r="KZ1" t="str">
            <v>C_MLENGTH_PR19CA001</v>
          </cell>
          <cell r="LA1" t="str">
            <v>C_PCTWTL36_PR19CA001</v>
          </cell>
          <cell r="LB1" t="str">
            <v>C_TWL36_PR19CA001</v>
          </cell>
          <cell r="LC1" t="str">
            <v>C_PCTWT_PR19CA001</v>
          </cell>
          <cell r="LD1" t="str">
            <v>C_WAWTCL_PR19CA001</v>
          </cell>
          <cell r="LE1" t="str">
            <v>C_BOOSTERPL_PR19CA001</v>
          </cell>
          <cell r="LF1" t="str">
            <v>C_BOOSTER_PR19CA001</v>
          </cell>
          <cell r="LG1" t="str">
            <v>C_PROPPLENGTH_PR19C001</v>
          </cell>
          <cell r="LH1" t="str">
            <v>C_WADW_PR19CA001</v>
          </cell>
          <cell r="LI1" t="str">
            <v>Period</v>
          </cell>
          <cell r="LJ1" t="str">
            <v>Price review</v>
          </cell>
        </row>
        <row r="2">
          <cell r="A2" t="str">
            <v>codecombine</v>
          </cell>
          <cell r="B2" t="str">
            <v>companycode</v>
          </cell>
          <cell r="C2" t="str">
            <v>financialyear</v>
          </cell>
          <cell r="D2" t="str">
            <v>mergingcode</v>
          </cell>
          <cell r="E2" t="str">
            <v>merging code combine</v>
          </cell>
          <cell r="F2" t="str">
            <v>cpihadj</v>
          </cell>
          <cell r="G2" t="str">
            <v>WS1001WR</v>
          </cell>
          <cell r="H2" t="str">
            <v>WS1002WR</v>
          </cell>
          <cell r="I2" t="str">
            <v>WS1003WR</v>
          </cell>
          <cell r="J2" t="str">
            <v>WS1004WR</v>
          </cell>
          <cell r="K2" t="str">
            <v>WS1005WR</v>
          </cell>
          <cell r="L2" t="str">
            <v>WS1006WR</v>
          </cell>
          <cell r="M2" t="str">
            <v>WS1007WR</v>
          </cell>
          <cell r="N2" t="str">
            <v>WS1008WR</v>
          </cell>
          <cell r="O2" t="str">
            <v>WS1009WR</v>
          </cell>
          <cell r="P2" t="str">
            <v>WS1010WR</v>
          </cell>
          <cell r="Q2" t="str">
            <v>WS1011WR</v>
          </cell>
          <cell r="R2" t="str">
            <v>WS1012WR</v>
          </cell>
          <cell r="S2" t="str">
            <v>WS1013WR</v>
          </cell>
          <cell r="T2" t="str">
            <v>WS1014WR</v>
          </cell>
          <cell r="U2" t="str">
            <v>WS1015WR</v>
          </cell>
          <cell r="V2" t="str">
            <v>WS1016WR</v>
          </cell>
          <cell r="W2" t="str">
            <v>WS1017WR</v>
          </cell>
          <cell r="X2" t="str">
            <v>WS1018WR</v>
          </cell>
          <cell r="Y2" t="str">
            <v>WS1019WR</v>
          </cell>
          <cell r="Z2" t="str">
            <v>WS1020WR</v>
          </cell>
          <cell r="AA2" t="str">
            <v>WS1025WR</v>
          </cell>
          <cell r="AB2" t="str">
            <v>WS1026WR</v>
          </cell>
          <cell r="AC2" t="str">
            <v>WS1027WR</v>
          </cell>
          <cell r="AD2" t="str">
            <v>WS1021WR</v>
          </cell>
          <cell r="AE2" t="str">
            <v>WS1022WR</v>
          </cell>
          <cell r="AF2" t="str">
            <v>WS1023WR</v>
          </cell>
          <cell r="AG2" t="str">
            <v>WS1024WR</v>
          </cell>
          <cell r="AH2" t="str">
            <v>BP3357020WR</v>
          </cell>
          <cell r="AI2" t="str">
            <v>W3026TEWR</v>
          </cell>
          <cell r="AJ2" t="str">
            <v>WS1001RWD</v>
          </cell>
          <cell r="AK2" t="str">
            <v>WS1002RWD</v>
          </cell>
          <cell r="AL2" t="str">
            <v>WS1003RWD</v>
          </cell>
          <cell r="AM2" t="str">
            <v>WS1004RWD</v>
          </cell>
          <cell r="AN2" t="str">
            <v>WS1005RWD</v>
          </cell>
          <cell r="AO2" t="str">
            <v>WS1006RWD</v>
          </cell>
          <cell r="AP2" t="str">
            <v>WS1007RWD</v>
          </cell>
          <cell r="AQ2" t="str">
            <v>WS1008RWD</v>
          </cell>
          <cell r="AR2" t="str">
            <v>WS1009RWD</v>
          </cell>
          <cell r="AS2" t="str">
            <v>WS1010RWD</v>
          </cell>
          <cell r="AT2" t="str">
            <v>WS1011RWD</v>
          </cell>
          <cell r="AU2" t="str">
            <v>WS1012RWD</v>
          </cell>
          <cell r="AV2" t="str">
            <v>WS1013RWD</v>
          </cell>
          <cell r="AW2" t="str">
            <v>WS1014RWD</v>
          </cell>
          <cell r="AX2" t="str">
            <v>WS1015RWD</v>
          </cell>
          <cell r="AY2" t="str">
            <v>WS1016RWD</v>
          </cell>
          <cell r="AZ2" t="str">
            <v>WS1017RWD</v>
          </cell>
          <cell r="BA2" t="str">
            <v>WS1018RWD</v>
          </cell>
          <cell r="BB2" t="str">
            <v>WS1019RWD</v>
          </cell>
          <cell r="BC2" t="str">
            <v>WS1020RWD</v>
          </cell>
          <cell r="BD2" t="str">
            <v>WS1025RWD</v>
          </cell>
          <cell r="BE2" t="str">
            <v>WS1026RWD</v>
          </cell>
          <cell r="BF2" t="str">
            <v>WS1027RWD</v>
          </cell>
          <cell r="BG2" t="str">
            <v>WS1021RWD</v>
          </cell>
          <cell r="BH2" t="str">
            <v>WS1022RWD</v>
          </cell>
          <cell r="BI2" t="str">
            <v>WS1023RWD</v>
          </cell>
          <cell r="BJ2" t="str">
            <v>WS1024RWD</v>
          </cell>
          <cell r="BK2" t="str">
            <v>BP3357020RWD</v>
          </cell>
          <cell r="BL2" t="str">
            <v>W3026TERWD</v>
          </cell>
          <cell r="BM2" t="str">
            <v>WS1001WT</v>
          </cell>
          <cell r="BN2" t="str">
            <v>WS1002WT</v>
          </cell>
          <cell r="BO2" t="str">
            <v>WS1003WT</v>
          </cell>
          <cell r="BP2" t="str">
            <v>WS1004WT</v>
          </cell>
          <cell r="BQ2" t="str">
            <v>WS1005WT</v>
          </cell>
          <cell r="BR2" t="str">
            <v>WS1006WT</v>
          </cell>
          <cell r="BS2" t="str">
            <v>WS1007WT</v>
          </cell>
          <cell r="BT2" t="str">
            <v>WS1008WT</v>
          </cell>
          <cell r="BU2" t="str">
            <v>WS1009WT</v>
          </cell>
          <cell r="BV2" t="str">
            <v>WS1010WT</v>
          </cell>
          <cell r="BW2" t="str">
            <v>WS1011WT</v>
          </cell>
          <cell r="BX2" t="str">
            <v>WS1012WT</v>
          </cell>
          <cell r="BY2" t="str">
            <v>WS1013WT</v>
          </cell>
          <cell r="BZ2" t="str">
            <v>WS1014WT</v>
          </cell>
          <cell r="CA2" t="str">
            <v>WS1015WT</v>
          </cell>
          <cell r="CB2" t="str">
            <v>WS1016WT</v>
          </cell>
          <cell r="CC2" t="str">
            <v>WS1017WT</v>
          </cell>
          <cell r="CD2" t="str">
            <v>WS1018WT</v>
          </cell>
          <cell r="CE2" t="str">
            <v>WS1019WT</v>
          </cell>
          <cell r="CF2" t="str">
            <v>WS1020WT</v>
          </cell>
          <cell r="CG2" t="str">
            <v>WS1025WT</v>
          </cell>
          <cell r="CH2" t="str">
            <v>WS1026WT</v>
          </cell>
          <cell r="CI2" t="str">
            <v>WS1027WT</v>
          </cell>
          <cell r="CJ2" t="str">
            <v>WS1021WT</v>
          </cell>
          <cell r="CK2" t="str">
            <v>WS1022WT</v>
          </cell>
          <cell r="CL2" t="str">
            <v>WS1023WT</v>
          </cell>
          <cell r="CM2" t="str">
            <v>WS1024WT</v>
          </cell>
          <cell r="CN2" t="str">
            <v>BP3357020WT</v>
          </cell>
          <cell r="CO2" t="str">
            <v>W3026TEWT</v>
          </cell>
          <cell r="CP2" t="str">
            <v>WS1001TWD</v>
          </cell>
          <cell r="CQ2" t="str">
            <v>WS1002TWD</v>
          </cell>
          <cell r="CR2" t="str">
            <v>WS1003TWD</v>
          </cell>
          <cell r="CS2" t="str">
            <v>WS1004TWD</v>
          </cell>
          <cell r="CT2" t="str">
            <v>WS1005TWD</v>
          </cell>
          <cell r="CU2" t="str">
            <v>WS1006TWD</v>
          </cell>
          <cell r="CV2" t="str">
            <v>WS1007TWD</v>
          </cell>
          <cell r="CW2" t="str">
            <v>WS1008TWD</v>
          </cell>
          <cell r="CX2" t="str">
            <v>WS1009TWD</v>
          </cell>
          <cell r="CY2" t="str">
            <v>WS1010TWD</v>
          </cell>
          <cell r="CZ2" t="str">
            <v>WS1011TWD</v>
          </cell>
          <cell r="DA2" t="str">
            <v>WS1012TWD</v>
          </cell>
          <cell r="DB2" t="str">
            <v>WS1013TWD</v>
          </cell>
          <cell r="DC2" t="str">
            <v>WS1014TWD</v>
          </cell>
          <cell r="DD2" t="str">
            <v>WS1015TWD</v>
          </cell>
          <cell r="DE2" t="str">
            <v>WS1016TWD</v>
          </cell>
          <cell r="DF2" t="str">
            <v>WS1017TWD</v>
          </cell>
          <cell r="DG2" t="str">
            <v>WS1018TWD</v>
          </cell>
          <cell r="DH2" t="str">
            <v>WS1019TWD</v>
          </cell>
          <cell r="DI2" t="str">
            <v>WS1020TWD</v>
          </cell>
          <cell r="DJ2" t="str">
            <v>WS1025TWD</v>
          </cell>
          <cell r="DK2" t="str">
            <v>WS1026TWD</v>
          </cell>
          <cell r="DL2" t="str">
            <v>WS1027TWD</v>
          </cell>
          <cell r="DM2" t="str">
            <v>WS1021TWD</v>
          </cell>
          <cell r="DN2" t="str">
            <v>WS1022TWD</v>
          </cell>
          <cell r="DO2" t="str">
            <v>WS1023TWD</v>
          </cell>
          <cell r="DP2" t="str">
            <v>WS1024TWD</v>
          </cell>
          <cell r="DQ2" t="str">
            <v>BP3357020TWD</v>
          </cell>
          <cell r="DR2" t="str">
            <v>W3026TETWD</v>
          </cell>
          <cell r="DS2" t="str">
            <v>BM302NetPlus</v>
          </cell>
          <cell r="DT2" t="str">
            <v>BM336NetPlus</v>
          </cell>
          <cell r="DU2" t="str">
            <v>BM331NetPlus</v>
          </cell>
          <cell r="DV2" t="str">
            <v>BM340NetPlus</v>
          </cell>
          <cell r="DW2" t="str">
            <v>BM339INetPlus</v>
          </cell>
          <cell r="DX2" t="str">
            <v>BM339NINetPlus</v>
          </cell>
          <cell r="DY2" t="str">
            <v>BM339ONetPlus</v>
          </cell>
          <cell r="DZ2" t="str">
            <v>BM317NetPlus</v>
          </cell>
          <cell r="EA2" t="str">
            <v>BM319NetPlus</v>
          </cell>
          <cell r="EB2" t="str">
            <v>BM323NetPlus</v>
          </cell>
          <cell r="EC2" t="str">
            <v>BM351NetPlus</v>
          </cell>
          <cell r="ED2" t="str">
            <v>BC30445NetPlus</v>
          </cell>
          <cell r="EE2" t="str">
            <v>CW00036NetPlus</v>
          </cell>
          <cell r="EF2" t="str">
            <v>BC30444NetPlus</v>
          </cell>
          <cell r="EG2" t="str">
            <v>CW00037NetPlus</v>
          </cell>
          <cell r="EH2" t="str">
            <v>BC30447NetPlus</v>
          </cell>
          <cell r="EI2" t="str">
            <v>BC30498NetPlus</v>
          </cell>
          <cell r="EJ2" t="str">
            <v>BM333NetPlus</v>
          </cell>
          <cell r="EK2" t="str">
            <v>BA1070NetPlus</v>
          </cell>
          <cell r="EL2" t="str">
            <v>BA1071NetPlus</v>
          </cell>
          <cell r="EM2" t="str">
            <v>WS1025NetPlus</v>
          </cell>
          <cell r="EN2" t="str">
            <v>WS1026NetPlus</v>
          </cell>
          <cell r="EO2" t="str">
            <v>WS1027NetPlus</v>
          </cell>
          <cell r="EP2" t="str">
            <v>BM325NetPlus</v>
          </cell>
          <cell r="EQ2" t="str">
            <v>CR00558NetPlus</v>
          </cell>
          <cell r="ER2" t="str">
            <v>CR00561NetPlus</v>
          </cell>
          <cell r="ES2" t="str">
            <v>W3026NetPlus</v>
          </cell>
          <cell r="ET2" t="str">
            <v>BP3357020NetPlus</v>
          </cell>
          <cell r="EU2" t="str">
            <v>W3026TENetPlus</v>
          </cell>
          <cell r="EV2" t="str">
            <v>WS1001CAW</v>
          </cell>
          <cell r="EW2" t="str">
            <v>WS1002CAW</v>
          </cell>
          <cell r="EX2" t="str">
            <v>WS1003CAW</v>
          </cell>
          <cell r="EY2" t="str">
            <v>WS1004CAW</v>
          </cell>
          <cell r="EZ2" t="str">
            <v>WS1005CAW</v>
          </cell>
          <cell r="FA2" t="str">
            <v>WS1006CAW</v>
          </cell>
          <cell r="FB2" t="str">
            <v>WS1007CAW</v>
          </cell>
          <cell r="FC2" t="str">
            <v>WS1008CAW</v>
          </cell>
          <cell r="FD2" t="str">
            <v>WS1009CAW</v>
          </cell>
          <cell r="FE2" t="str">
            <v>WS1010CAW</v>
          </cell>
          <cell r="FF2" t="str">
            <v>WS1011CAW</v>
          </cell>
          <cell r="FG2" t="str">
            <v>WS1012CAW</v>
          </cell>
          <cell r="FH2" t="str">
            <v>WS1013CAW</v>
          </cell>
          <cell r="FI2" t="str">
            <v>WS1014CAW</v>
          </cell>
          <cell r="FJ2" t="str">
            <v>WS1015CAW</v>
          </cell>
          <cell r="FK2" t="str">
            <v>WS1016CAW</v>
          </cell>
          <cell r="FL2" t="str">
            <v>WS1017CAW</v>
          </cell>
          <cell r="FM2" t="str">
            <v>WS1018CAW</v>
          </cell>
          <cell r="FN2" t="str">
            <v>WS1019CAW</v>
          </cell>
          <cell r="FO2" t="str">
            <v>WS1020CAW</v>
          </cell>
          <cell r="FP2" t="str">
            <v>WS1025TCAW</v>
          </cell>
          <cell r="FQ2" t="str">
            <v>WS1026CAW</v>
          </cell>
          <cell r="FR2" t="str">
            <v>WS1027CAW</v>
          </cell>
          <cell r="FS2" t="str">
            <v>WS1021CAW</v>
          </cell>
          <cell r="FT2" t="str">
            <v>WS1022CAW</v>
          </cell>
          <cell r="FU2" t="str">
            <v>WS1023CAW</v>
          </cell>
          <cell r="FV2" t="str">
            <v>WS1024CAW</v>
          </cell>
          <cell r="FW2" t="str">
            <v>BP3357020CAW</v>
          </cell>
          <cell r="FX2" t="str">
            <v>W3026TECAW</v>
          </cell>
          <cell r="FY2" t="str">
            <v>APP28RR_W0002</v>
          </cell>
          <cell r="FZ2" t="str">
            <v>APP28RR_W0003</v>
          </cell>
          <cell r="GA2" t="str">
            <v>WS2001CAW</v>
          </cell>
          <cell r="GB2" t="str">
            <v>W30003000CAW</v>
          </cell>
          <cell r="GC2" t="str">
            <v>WS2002CAW</v>
          </cell>
          <cell r="GD2" t="str">
            <v>WS2003CAW</v>
          </cell>
          <cell r="GE2" t="str">
            <v>W3002CAW</v>
          </cell>
          <cell r="GF2" t="str">
            <v>W3003CAW</v>
          </cell>
          <cell r="GG2" t="str">
            <v>W3006CAW</v>
          </cell>
          <cell r="GH2" t="str">
            <v>W3007SCAW</v>
          </cell>
          <cell r="GI2" t="str">
            <v>W3008SCAW</v>
          </cell>
          <cell r="GJ2" t="str">
            <v>W3007DCAW</v>
          </cell>
          <cell r="GK2" t="str">
            <v>W3008DCAW</v>
          </cell>
          <cell r="GL2" t="str">
            <v>W3009CAW</v>
          </cell>
          <cell r="GM2" t="str">
            <v>WS2004CAW</v>
          </cell>
          <cell r="GN2" t="str">
            <v>W3010CAW</v>
          </cell>
          <cell r="GO2" t="str">
            <v>W3011CAW</v>
          </cell>
          <cell r="GP2" t="str">
            <v>W3012CAW</v>
          </cell>
          <cell r="GQ2" t="str">
            <v>WS2005CAW</v>
          </cell>
          <cell r="GR2" t="str">
            <v>WS2006CAW</v>
          </cell>
          <cell r="GS2" t="str">
            <v>WS2007CAW</v>
          </cell>
          <cell r="GT2" t="str">
            <v>W80008000CAW</v>
          </cell>
          <cell r="GU2" t="str">
            <v>WS2008CAW</v>
          </cell>
          <cell r="GV2" t="str">
            <v>W3027CAW</v>
          </cell>
          <cell r="GW2" t="str">
            <v>W3028OPTCAW</v>
          </cell>
          <cell r="GX2" t="str">
            <v>W3028COMCAW</v>
          </cell>
          <cell r="GY2" t="str">
            <v>W3028NHOCAW</v>
          </cell>
          <cell r="GZ2" t="str">
            <v>W3A00001CAW</v>
          </cell>
          <cell r="HA2" t="str">
            <v>W3A00002CAW</v>
          </cell>
          <cell r="HB2" t="str">
            <v>W3A00003CAW</v>
          </cell>
          <cell r="HC2" t="str">
            <v>W3A00004CAW</v>
          </cell>
          <cell r="HD2" t="str">
            <v>W3A00005CAW</v>
          </cell>
          <cell r="HE2" t="str">
            <v>W3A00006CAW</v>
          </cell>
          <cell r="HF2" t="str">
            <v>W3A00007CAW</v>
          </cell>
          <cell r="HG2" t="str">
            <v>W3A00008CAW</v>
          </cell>
          <cell r="HH2" t="str">
            <v>W3A00009CAW</v>
          </cell>
          <cell r="HI2" t="str">
            <v>W3A00010CAW</v>
          </cell>
          <cell r="HJ2" t="str">
            <v>W3A00011CAW</v>
          </cell>
          <cell r="HK2" t="str">
            <v>W3A00012CAW</v>
          </cell>
          <cell r="HL2" t="str">
            <v>W3A00013CAW</v>
          </cell>
          <cell r="HM2" t="str">
            <v>W3A00014CAW</v>
          </cell>
          <cell r="HN2" t="str">
            <v>W3A00015CAW</v>
          </cell>
          <cell r="HO2" t="str">
            <v>WS1021CAW</v>
          </cell>
          <cell r="HP2" t="str">
            <v>W3026TECAW</v>
          </cell>
          <cell r="HQ2" t="str">
            <v>WS1021WR</v>
          </cell>
          <cell r="HR2" t="str">
            <v>W3026TENetPlus</v>
          </cell>
          <cell r="HS2" t="str">
            <v>BA2070CAW</v>
          </cell>
          <cell r="HT2" t="str">
            <v>W3032WR</v>
          </cell>
          <cell r="HU2" t="str">
            <v>W3033WR</v>
          </cell>
          <cell r="HV2" t="str">
            <v>W3034WR</v>
          </cell>
          <cell r="HW2" t="str">
            <v>W3035WR</v>
          </cell>
          <cell r="HX2" t="str">
            <v>W3036WR</v>
          </cell>
          <cell r="HY2" t="str">
            <v>W3032RWD</v>
          </cell>
          <cell r="HZ2" t="str">
            <v>W3033RWD</v>
          </cell>
          <cell r="IA2" t="str">
            <v>W3034RWD</v>
          </cell>
          <cell r="IB2" t="str">
            <v>W3035RWD</v>
          </cell>
          <cell r="IC2" t="str">
            <v>W3036RWD</v>
          </cell>
          <cell r="ID2" t="str">
            <v>W3032WT</v>
          </cell>
          <cell r="IE2" t="str">
            <v>W3033WT</v>
          </cell>
          <cell r="IF2" t="str">
            <v>W3034WT</v>
          </cell>
          <cell r="IG2" t="str">
            <v>W3035WT</v>
          </cell>
          <cell r="IH2" t="str">
            <v>W3036WT</v>
          </cell>
          <cell r="II2" t="str">
            <v>W3032TWD</v>
          </cell>
          <cell r="IJ2" t="str">
            <v>W3033TWD</v>
          </cell>
          <cell r="IK2" t="str">
            <v>W3034TWD</v>
          </cell>
          <cell r="IL2" t="str">
            <v>W3035TWD</v>
          </cell>
          <cell r="IM2" t="str">
            <v>W3036TWD</v>
          </cell>
          <cell r="IN2" t="str">
            <v>W3032CAW</v>
          </cell>
          <cell r="IO2" t="str">
            <v>W3033CAW</v>
          </cell>
          <cell r="IP2" t="str">
            <v>W3034CAW</v>
          </cell>
          <cell r="IQ2" t="str">
            <v>W3035CAW</v>
          </cell>
          <cell r="IR2" t="str">
            <v>W3036CAW</v>
          </cell>
          <cell r="IS2" t="str">
            <v>W3009WR</v>
          </cell>
          <cell r="IT2" t="str">
            <v>W3009RWD</v>
          </cell>
          <cell r="IU2" t="str">
            <v>W3009WT</v>
          </cell>
          <cell r="IV2" t="str">
            <v>W3009TWD</v>
          </cell>
          <cell r="IW2" t="str">
            <v>W3009CAW</v>
          </cell>
          <cell r="IX2" t="str">
            <v>WS2004WR</v>
          </cell>
          <cell r="IY2" t="str">
            <v>WS2004RWD</v>
          </cell>
          <cell r="IZ2" t="str">
            <v>WS2004WT</v>
          </cell>
          <cell r="JA2" t="str">
            <v>WS2004TWD</v>
          </cell>
          <cell r="JB2" t="str">
            <v>WS2004CAW</v>
          </cell>
          <cell r="JC2" t="str">
            <v>W3002WR</v>
          </cell>
          <cell r="JD2" t="str">
            <v>WS2002RWD</v>
          </cell>
          <cell r="JE2" t="str">
            <v>W3002WT</v>
          </cell>
          <cell r="JF2" t="str">
            <v>W3002TWD</v>
          </cell>
          <cell r="JG2" t="str">
            <v>W3002CAW</v>
          </cell>
          <cell r="JH2" t="str">
            <v>W3009WR,Smoothed</v>
          </cell>
          <cell r="JI2" t="str">
            <v>W3009RWD,Smoothed</v>
          </cell>
          <cell r="JJ2" t="str">
            <v>W3009WT,Smoothed</v>
          </cell>
          <cell r="JK2" t="str">
            <v>W3009TWD,Smoothed</v>
          </cell>
          <cell r="JL2" t="str">
            <v>W3009CAW,Smoothed</v>
          </cell>
          <cell r="JM2" t="str">
            <v>WS2004WR,Smoothed</v>
          </cell>
          <cell r="JN2" t="str">
            <v>WS2004RWD,Smoothed</v>
          </cell>
          <cell r="JO2" t="str">
            <v>WS2004WT,Smoothed</v>
          </cell>
          <cell r="JP2" t="str">
            <v>WS2004TWD,Smoothed</v>
          </cell>
          <cell r="JQ2" t="str">
            <v>WS2004CAW,Smoothed</v>
          </cell>
          <cell r="JR2" t="str">
            <v>W3002WR,Smoothed</v>
          </cell>
          <cell r="JS2" t="str">
            <v>WS2002RWD,Smoothed</v>
          </cell>
          <cell r="JT2" t="str">
            <v>W3002WT,Smoothed</v>
          </cell>
          <cell r="JU2" t="str">
            <v>W3002TWD,Smoothed</v>
          </cell>
          <cell r="JV2" t="str">
            <v>W3002CAW,Smoothed</v>
          </cell>
          <cell r="JW2" t="str">
            <v>realbotexwr</v>
          </cell>
          <cell r="JX2" t="str">
            <v>realbotextwd</v>
          </cell>
          <cell r="JY2" t="str">
            <v>realbotexnpw</v>
          </cell>
          <cell r="JZ2" t="str">
            <v>realbotexww</v>
          </cell>
          <cell r="KA2" t="str">
            <v>realbotexwrp</v>
          </cell>
          <cell r="KB2" t="str">
            <v>populationwater</v>
          </cell>
          <cell r="KC2" t="str">
            <v>BN2221</v>
          </cell>
          <cell r="KD2" t="str">
            <v>BN2161</v>
          </cell>
          <cell r="KE2" t="str">
            <v>BN1100</v>
          </cell>
          <cell r="KF2" t="str">
            <v>BN11590</v>
          </cell>
          <cell r="KG2" t="str">
            <v>BN4848</v>
          </cell>
          <cell r="KH2" t="str">
            <v>BN4846</v>
          </cell>
          <cell r="KI2" t="str">
            <v>BN4847</v>
          </cell>
          <cell r="KJ2" t="str">
            <v>CPMW0098</v>
          </cell>
          <cell r="KK2" t="str">
            <v>CPMW0104</v>
          </cell>
          <cell r="KL2" t="str">
            <v>CPMW0110</v>
          </cell>
          <cell r="KM2" t="str">
            <v>CPMW0116</v>
          </cell>
          <cell r="KN2" t="str">
            <v>CPMW0165</v>
          </cell>
          <cell r="KO2" t="str">
            <v>CPMW0166</v>
          </cell>
          <cell r="KP2" t="str">
            <v>CPMW0167</v>
          </cell>
          <cell r="KQ2" t="str">
            <v>CPMW0027</v>
          </cell>
          <cell r="KR2" t="str">
            <v>CPMW0033</v>
          </cell>
          <cell r="KS2" t="str">
            <v>CPMW0039</v>
          </cell>
          <cell r="KT2" t="str">
            <v>CPMW0045</v>
          </cell>
          <cell r="KU2" t="str">
            <v>CPMW0185</v>
          </cell>
          <cell r="KV2" t="str">
            <v>CPMW0197</v>
          </cell>
          <cell r="KW2" t="str">
            <v>CPMW0198</v>
          </cell>
          <cell r="KX2" t="str">
            <v>BN11390</v>
          </cell>
          <cell r="KY2" t="str">
            <v>properties</v>
          </cell>
          <cell r="KZ2" t="str">
            <v>lengthsofmain</v>
          </cell>
          <cell r="LA2" t="str">
            <v>pctwatertreated36</v>
          </cell>
          <cell r="LB2" t="str">
            <v>watertreated36</v>
          </cell>
          <cell r="LC2" t="str">
            <v>watertreated</v>
          </cell>
          <cell r="LD2" t="str">
            <v>wac</v>
          </cell>
          <cell r="LE2" t="str">
            <v>boosterperlength</v>
          </cell>
          <cell r="LF2" t="str">
            <v>booster</v>
          </cell>
          <cell r="LG2" t="str">
            <v>density</v>
          </cell>
          <cell r="LH2" t="str">
            <v>wedensitywater</v>
          </cell>
          <cell r="LI2" t="str">
            <v>Period</v>
          </cell>
          <cell r="LJ2" t="str">
            <v>Price review</v>
          </cell>
        </row>
        <row r="3">
          <cell r="A3" t="str">
            <v>codecombine</v>
          </cell>
          <cell r="B3" t="str">
            <v>companycode</v>
          </cell>
          <cell r="C3" t="str">
            <v>financialyear</v>
          </cell>
          <cell r="D3" t="str">
            <v>mergingcode</v>
          </cell>
          <cell r="E3" t="str">
            <v>merging code combine</v>
          </cell>
          <cell r="F3" t="str">
            <v>cpihadj</v>
          </cell>
          <cell r="G3" t="str">
            <v>BM102WR</v>
          </cell>
          <cell r="H3" t="str">
            <v>BM336WR</v>
          </cell>
          <cell r="I3" t="str">
            <v>BM131WR</v>
          </cell>
          <cell r="J3" t="str">
            <v>BM140WR</v>
          </cell>
          <cell r="K3" t="str">
            <v>BM339IWR</v>
          </cell>
          <cell r="L3" t="str">
            <v>BM339NIWR</v>
          </cell>
          <cell r="M3" t="str">
            <v>BM339OWR</v>
          </cell>
          <cell r="N3" t="str">
            <v>BM317WR</v>
          </cell>
          <cell r="O3" t="str">
            <v>BM319CAWR</v>
          </cell>
          <cell r="P3" t="str">
            <v>BM323WR</v>
          </cell>
          <cell r="Q3" t="str">
            <v>BM351CAWR</v>
          </cell>
          <cell r="R3" t="str">
            <v>BC30445WR</v>
          </cell>
          <cell r="S3" t="str">
            <v>CW00036WR</v>
          </cell>
          <cell r="T3" t="str">
            <v>BC30444WR</v>
          </cell>
          <cell r="U3" t="str">
            <v>CW00037WR</v>
          </cell>
          <cell r="V3" t="str">
            <v>BC30447WR</v>
          </cell>
          <cell r="W3" t="str">
            <v>BC30498WR</v>
          </cell>
          <cell r="X3" t="str">
            <v>BM333WR</v>
          </cell>
          <cell r="Y3" t="str">
            <v>BA1070WR</v>
          </cell>
          <cell r="Z3" t="str">
            <v>BA1071WR</v>
          </cell>
          <cell r="AA3" t="str">
            <v>WS1025WR</v>
          </cell>
          <cell r="AB3" t="str">
            <v>WS1026WR</v>
          </cell>
          <cell r="AC3" t="str">
            <v>WS1027WR</v>
          </cell>
          <cell r="AD3" t="str">
            <v>BM325CAWR</v>
          </cell>
          <cell r="AE3" t="str">
            <v>CR00558WR</v>
          </cell>
          <cell r="AF3" t="str">
            <v>CR00561WR</v>
          </cell>
          <cell r="AG3" t="str">
            <v>W3026CAWR</v>
          </cell>
          <cell r="AH3" t="str">
            <v>BP3357020WR</v>
          </cell>
          <cell r="AI3" t="str">
            <v>W3026TEWR</v>
          </cell>
          <cell r="AJ3" t="str">
            <v>BM202RWD</v>
          </cell>
          <cell r="AK3" t="str">
            <v>BM336RWD</v>
          </cell>
          <cell r="AL3" t="str">
            <v>BM231RWD</v>
          </cell>
          <cell r="AM3" t="str">
            <v>BM240RWD</v>
          </cell>
          <cell r="AN3" t="str">
            <v>BM339IRWD</v>
          </cell>
          <cell r="AO3" t="str">
            <v>BM339NIRWD</v>
          </cell>
          <cell r="AP3" t="str">
            <v>BM339ORWD</v>
          </cell>
          <cell r="AQ3" t="str">
            <v>BM317RWD</v>
          </cell>
          <cell r="AR3" t="str">
            <v>BM319CARWD</v>
          </cell>
          <cell r="AS3" t="str">
            <v>BM323RWD</v>
          </cell>
          <cell r="AT3" t="str">
            <v>BM351CARWD</v>
          </cell>
          <cell r="AU3" t="str">
            <v>BC30445RWD</v>
          </cell>
          <cell r="AV3" t="str">
            <v>CW00036RWD</v>
          </cell>
          <cell r="AW3" t="str">
            <v>BC30444RWD</v>
          </cell>
          <cell r="AX3" t="str">
            <v>CW00037RWD</v>
          </cell>
          <cell r="AY3" t="str">
            <v>BC30447RWD</v>
          </cell>
          <cell r="AZ3" t="str">
            <v>BC30498RWD</v>
          </cell>
          <cell r="BA3" t="str">
            <v>BM333RWD</v>
          </cell>
          <cell r="BB3" t="str">
            <v>BA1070RWD</v>
          </cell>
          <cell r="BC3" t="str">
            <v>BA1071RWD</v>
          </cell>
          <cell r="BD3" t="str">
            <v>WS1025RWD</v>
          </cell>
          <cell r="BE3" t="str">
            <v>WS1026RWD</v>
          </cell>
          <cell r="BF3" t="str">
            <v>WS1027RWD</v>
          </cell>
          <cell r="BG3" t="str">
            <v>BM325CARWD</v>
          </cell>
          <cell r="BH3" t="str">
            <v>CR00558RWD</v>
          </cell>
          <cell r="BI3" t="str">
            <v>CR00561RWD</v>
          </cell>
          <cell r="BJ3" t="str">
            <v>W3026CARWD</v>
          </cell>
          <cell r="BK3" t="str">
            <v>BP3357020RWD</v>
          </cell>
          <cell r="BL3" t="str">
            <v>W3026TERWD</v>
          </cell>
          <cell r="BM3" t="str">
            <v>BM102WT</v>
          </cell>
          <cell r="BN3" t="str">
            <v>BM336WT</v>
          </cell>
          <cell r="BO3" t="str">
            <v>BM131WT</v>
          </cell>
          <cell r="BP3" t="str">
            <v>BM140WT</v>
          </cell>
          <cell r="BQ3" t="str">
            <v>BM339IWT</v>
          </cell>
          <cell r="BR3" t="str">
            <v>BM339NIWT</v>
          </cell>
          <cell r="BS3" t="str">
            <v>BM339OWT</v>
          </cell>
          <cell r="BT3" t="str">
            <v>BM317WT</v>
          </cell>
          <cell r="BU3" t="str">
            <v>BM319CAWT</v>
          </cell>
          <cell r="BV3" t="str">
            <v>BM323WT</v>
          </cell>
          <cell r="BW3" t="str">
            <v>BM351CAWT</v>
          </cell>
          <cell r="BX3" t="str">
            <v>BC30445WT</v>
          </cell>
          <cell r="BY3" t="str">
            <v>CW00036WT</v>
          </cell>
          <cell r="BZ3" t="str">
            <v>BC30444WT</v>
          </cell>
          <cell r="CA3" t="str">
            <v>CW00037WT</v>
          </cell>
          <cell r="CB3" t="str">
            <v>BC30447WT</v>
          </cell>
          <cell r="CC3" t="str">
            <v>BC30498WT</v>
          </cell>
          <cell r="CD3" t="str">
            <v>BM333WT</v>
          </cell>
          <cell r="CE3" t="str">
            <v>BA1070WT</v>
          </cell>
          <cell r="CF3" t="str">
            <v>BA1071WT</v>
          </cell>
          <cell r="CG3" t="str">
            <v>WS1025WT</v>
          </cell>
          <cell r="CH3" t="str">
            <v>WS1026WT</v>
          </cell>
          <cell r="CI3" t="str">
            <v>WS1027WT</v>
          </cell>
          <cell r="CJ3" t="str">
            <v>BM325CAWT</v>
          </cell>
          <cell r="CK3" t="str">
            <v>CR00558WT</v>
          </cell>
          <cell r="CL3" t="str">
            <v>CR00561WT</v>
          </cell>
          <cell r="CM3" t="str">
            <v>W3026CAWT</v>
          </cell>
          <cell r="CN3" t="str">
            <v>BP3357020WT</v>
          </cell>
          <cell r="CO3" t="str">
            <v>W3026TEWT</v>
          </cell>
          <cell r="CP3" t="str">
            <v>BM202TWD</v>
          </cell>
          <cell r="CQ3" t="str">
            <v>BM336TWD</v>
          </cell>
          <cell r="CR3" t="str">
            <v>BM231TWD</v>
          </cell>
          <cell r="CS3" t="str">
            <v>BM240TWD</v>
          </cell>
          <cell r="CT3" t="str">
            <v>BM339ITWD</v>
          </cell>
          <cell r="CU3" t="str">
            <v>BM339NITWD</v>
          </cell>
          <cell r="CV3" t="str">
            <v>BM339OWD</v>
          </cell>
          <cell r="CW3" t="str">
            <v>BM317TWD</v>
          </cell>
          <cell r="CX3" t="str">
            <v>BM319CATWD</v>
          </cell>
          <cell r="CY3" t="str">
            <v>BM323TWD</v>
          </cell>
          <cell r="CZ3" t="str">
            <v>BM351CATWD</v>
          </cell>
          <cell r="DA3" t="str">
            <v>BC30445TWD</v>
          </cell>
          <cell r="DB3" t="str">
            <v>CW00036TWD</v>
          </cell>
          <cell r="DC3" t="str">
            <v>BC30444TWD</v>
          </cell>
          <cell r="DD3" t="str">
            <v>CW00037TWD</v>
          </cell>
          <cell r="DE3" t="str">
            <v>BC30447TWD</v>
          </cell>
          <cell r="DF3" t="str">
            <v>BC30498TWD</v>
          </cell>
          <cell r="DG3" t="str">
            <v>BM333TWD</v>
          </cell>
          <cell r="DH3" t="str">
            <v>BA1070TWD</v>
          </cell>
          <cell r="DI3" t="str">
            <v>BA1071TWD</v>
          </cell>
          <cell r="DJ3" t="str">
            <v>WS1025TWD</v>
          </cell>
          <cell r="DK3" t="str">
            <v>WS1026TWD</v>
          </cell>
          <cell r="DL3" t="str">
            <v>WS1027TWD</v>
          </cell>
          <cell r="DM3" t="str">
            <v>BM325CATWD</v>
          </cell>
          <cell r="DN3" t="str">
            <v>CR00558TWD</v>
          </cell>
          <cell r="DO3" t="str">
            <v>CR00561TWD</v>
          </cell>
          <cell r="DP3" t="str">
            <v>W3026CATWD</v>
          </cell>
          <cell r="DQ3" t="str">
            <v>BP3357020TWD</v>
          </cell>
          <cell r="DR3" t="str">
            <v>W3026TETWD</v>
          </cell>
          <cell r="DS3" t="str">
            <v>BM302NetPlus</v>
          </cell>
          <cell r="DT3" t="str">
            <v>BM336NetPlus</v>
          </cell>
          <cell r="DU3" t="str">
            <v>BM331NetPlus</v>
          </cell>
          <cell r="DV3" t="str">
            <v>BM340NetPlus</v>
          </cell>
          <cell r="DW3" t="str">
            <v>BM339INetPlus</v>
          </cell>
          <cell r="DX3" t="str">
            <v>BM339NINetPlus</v>
          </cell>
          <cell r="DY3" t="str">
            <v>BM339ONetPlus</v>
          </cell>
          <cell r="DZ3" t="str">
            <v>BM317NetPlus</v>
          </cell>
          <cell r="EA3" t="str">
            <v>BM319NetPlus</v>
          </cell>
          <cell r="EB3" t="str">
            <v>BM323NetPlus</v>
          </cell>
          <cell r="EC3" t="str">
            <v>BM351NetPlus</v>
          </cell>
          <cell r="ED3" t="str">
            <v>BC30445NetPlus</v>
          </cell>
          <cell r="EE3" t="str">
            <v>CW00036NetPlus</v>
          </cell>
          <cell r="EF3" t="str">
            <v>BC30444NetPlus</v>
          </cell>
          <cell r="EG3" t="str">
            <v>CW00037NetPlus</v>
          </cell>
          <cell r="EH3" t="str">
            <v>BC30447NetPlus</v>
          </cell>
          <cell r="EI3" t="str">
            <v>BC30498NetPlus</v>
          </cell>
          <cell r="EJ3" t="str">
            <v>BM333NetPlus</v>
          </cell>
          <cell r="EK3" t="str">
            <v>BA1070NetPlus</v>
          </cell>
          <cell r="EL3" t="str">
            <v>BA1071NetPlus</v>
          </cell>
          <cell r="EM3" t="str">
            <v>WS1025NetPlus</v>
          </cell>
          <cell r="EN3" t="str">
            <v>WS1026NetPlus</v>
          </cell>
          <cell r="EO3" t="str">
            <v>WS1027NetPlus</v>
          </cell>
          <cell r="EP3" t="str">
            <v>BM325NetPlus</v>
          </cell>
          <cell r="EQ3" t="str">
            <v>CR00558NetPlus</v>
          </cell>
          <cell r="ER3" t="str">
            <v>CR00561NetPlus</v>
          </cell>
          <cell r="ES3" t="str">
            <v>W3026NetPlus</v>
          </cell>
          <cell r="ET3" t="str">
            <v>BP3357020NetPlus</v>
          </cell>
          <cell r="EU3" t="str">
            <v>W3026TENetPlus</v>
          </cell>
          <cell r="EV3" t="str">
            <v>BM302CAW</v>
          </cell>
          <cell r="EW3" t="str">
            <v>BM336CAW</v>
          </cell>
          <cell r="EX3" t="str">
            <v>BM331CAW</v>
          </cell>
          <cell r="EY3" t="str">
            <v>BM340CAW</v>
          </cell>
          <cell r="EZ3" t="str">
            <v>BM339ICAW</v>
          </cell>
          <cell r="FA3" t="str">
            <v>BM339NICAW</v>
          </cell>
          <cell r="FB3" t="str">
            <v>BM339OCAW</v>
          </cell>
          <cell r="FC3" t="str">
            <v>BM317CAW</v>
          </cell>
          <cell r="FD3" t="str">
            <v>BM319CAW</v>
          </cell>
          <cell r="FE3" t="str">
            <v>BM323CAW</v>
          </cell>
          <cell r="FF3" t="str">
            <v>BM351CAW</v>
          </cell>
          <cell r="FG3" t="str">
            <v>BC30445CAW</v>
          </cell>
          <cell r="FH3" t="str">
            <v>CW00036CAW</v>
          </cell>
          <cell r="FI3" t="str">
            <v>BC30444CAW</v>
          </cell>
          <cell r="FJ3" t="str">
            <v>CW00037CAW</v>
          </cell>
          <cell r="FK3" t="str">
            <v>BC30447CAW</v>
          </cell>
          <cell r="FL3" t="str">
            <v>BC30498CAW</v>
          </cell>
          <cell r="FM3" t="str">
            <v>BM333CAW</v>
          </cell>
          <cell r="FN3" t="str">
            <v>BA1070CAW</v>
          </cell>
          <cell r="FO3" t="str">
            <v>BA1071CAW</v>
          </cell>
          <cell r="FP3" t="str">
            <v>WS1025TCAW</v>
          </cell>
          <cell r="FQ3" t="str">
            <v>WS1026CAW</v>
          </cell>
          <cell r="FR3" t="str">
            <v>WS1027CAW</v>
          </cell>
          <cell r="FS3" t="str">
            <v>BM325CAW</v>
          </cell>
          <cell r="FT3" t="str">
            <v>CR00558CAW</v>
          </cell>
          <cell r="FU3" t="str">
            <v>CR00561CAW</v>
          </cell>
          <cell r="FV3" t="str">
            <v>W3026CAW</v>
          </cell>
          <cell r="FW3" t="str">
            <v>BP3357020CAW</v>
          </cell>
          <cell r="FX3" t="str">
            <v>W3026TECAW</v>
          </cell>
          <cell r="FY3" t="str">
            <v>APP28RR_W0002</v>
          </cell>
          <cell r="FZ3" t="str">
            <v>APP28RR_W0003</v>
          </cell>
          <cell r="GA3" t="str">
            <v>W3001CAW</v>
          </cell>
          <cell r="GB3" t="str">
            <v>W30003000CAW</v>
          </cell>
          <cell r="GC3" t="str">
            <v>WS2002CAW</v>
          </cell>
          <cell r="GD3" t="str">
            <v>WS2003CAW</v>
          </cell>
          <cell r="GE3" t="str">
            <v>W3002CAW</v>
          </cell>
          <cell r="GF3" t="str">
            <v>W3003CAW</v>
          </cell>
          <cell r="GG3" t="str">
            <v>W3006CAW</v>
          </cell>
          <cell r="GH3" t="str">
            <v>W3007SCAW</v>
          </cell>
          <cell r="GI3" t="str">
            <v>W3008SCAW</v>
          </cell>
          <cell r="GJ3" t="str">
            <v>W3007DCAW</v>
          </cell>
          <cell r="GK3" t="str">
            <v>W3008DCAW</v>
          </cell>
          <cell r="GL3" t="str">
            <v>W3009CAW</v>
          </cell>
          <cell r="GM3" t="str">
            <v>WS2004CAW</v>
          </cell>
          <cell r="GN3" t="str">
            <v>W3010CAW</v>
          </cell>
          <cell r="GO3" t="str">
            <v>W3011CAW</v>
          </cell>
          <cell r="GP3" t="str">
            <v>W3012CAW</v>
          </cell>
          <cell r="GQ3" t="str">
            <v>WS2005CAW</v>
          </cell>
          <cell r="GR3" t="str">
            <v>WS2006CAW</v>
          </cell>
          <cell r="GS3" t="str">
            <v>WS2007CAW</v>
          </cell>
          <cell r="GT3" t="str">
            <v>W80008000CAW</v>
          </cell>
          <cell r="GU3" t="str">
            <v>WS2008CAW</v>
          </cell>
          <cell r="GV3" t="str">
            <v>W3027CAW</v>
          </cell>
          <cell r="GW3" t="str">
            <v>W3028OPTCAW</v>
          </cell>
          <cell r="GX3" t="str">
            <v>W3028COMCAW</v>
          </cell>
          <cell r="GY3" t="str">
            <v>W3028NHOCAW</v>
          </cell>
          <cell r="GZ3" t="str">
            <v>W3A00001CAW</v>
          </cell>
          <cell r="HA3" t="str">
            <v>W3A00002CAW</v>
          </cell>
          <cell r="HB3" t="str">
            <v>W3A00003CAW</v>
          </cell>
          <cell r="HC3" t="str">
            <v>W3A00004CAW</v>
          </cell>
          <cell r="HD3" t="str">
            <v>W3A00005CAW</v>
          </cell>
          <cell r="HE3" t="str">
            <v>W3A00006CAW</v>
          </cell>
          <cell r="HF3" t="str">
            <v>W3A00007CAW</v>
          </cell>
          <cell r="HG3" t="str">
            <v>W3A00008CAW</v>
          </cell>
          <cell r="HH3" t="str">
            <v>W3A00009CAW</v>
          </cell>
          <cell r="HI3" t="str">
            <v>W3A00010CAW</v>
          </cell>
          <cell r="HJ3" t="str">
            <v>W3A00011CAW</v>
          </cell>
          <cell r="HK3" t="str">
            <v>W3A00012CAW</v>
          </cell>
          <cell r="HL3" t="str">
            <v>W3A00013CAW</v>
          </cell>
          <cell r="HM3" t="str">
            <v>W3A00014CAW</v>
          </cell>
          <cell r="HN3" t="str">
            <v>W3A00015CAW</v>
          </cell>
          <cell r="HO3" t="str">
            <v>BM325CAW</v>
          </cell>
          <cell r="HP3" t="str">
            <v>W3026TECAW</v>
          </cell>
          <cell r="HQ3" t="str">
            <v>BM325CAWR</v>
          </cell>
          <cell r="HR3" t="str">
            <v>W3026TENetPlus</v>
          </cell>
          <cell r="HS3" t="str">
            <v>BA2070CAW</v>
          </cell>
          <cell r="HT3" t="str">
            <v>W3032WR</v>
          </cell>
          <cell r="HU3" t="str">
            <v>W3033WR</v>
          </cell>
          <cell r="HV3" t="str">
            <v>W3034WR</v>
          </cell>
          <cell r="HW3" t="str">
            <v>W3035WR</v>
          </cell>
          <cell r="HX3" t="str">
            <v>W3036WR</v>
          </cell>
          <cell r="HY3" t="str">
            <v>W3032RWD</v>
          </cell>
          <cell r="HZ3" t="str">
            <v>W3033RWD</v>
          </cell>
          <cell r="IA3" t="str">
            <v>W3034RWD</v>
          </cell>
          <cell r="IB3" t="str">
            <v>W3035RWD</v>
          </cell>
          <cell r="IC3" t="str">
            <v>W3036RWD</v>
          </cell>
          <cell r="ID3" t="str">
            <v>W3032WT</v>
          </cell>
          <cell r="IE3" t="str">
            <v>W3033WT</v>
          </cell>
          <cell r="IF3" t="str">
            <v>W3034WT</v>
          </cell>
          <cell r="IG3" t="str">
            <v>W3035WT</v>
          </cell>
          <cell r="IH3" t="str">
            <v>W3036WT</v>
          </cell>
          <cell r="II3" t="str">
            <v>W3032TWD</v>
          </cell>
          <cell r="IJ3" t="str">
            <v>W3033TWD</v>
          </cell>
          <cell r="IK3" t="str">
            <v>W3034TWD</v>
          </cell>
          <cell r="IL3" t="str">
            <v>W3035TWD</v>
          </cell>
          <cell r="IM3" t="str">
            <v>W3036TWD</v>
          </cell>
          <cell r="IN3" t="str">
            <v>W3032CAW</v>
          </cell>
          <cell r="IO3" t="str">
            <v>W3033CAW</v>
          </cell>
          <cell r="IP3" t="str">
            <v>W3034CAW</v>
          </cell>
          <cell r="IQ3" t="str">
            <v>W3035CAW</v>
          </cell>
          <cell r="IR3" t="str">
            <v>W3036CAW</v>
          </cell>
          <cell r="IS3" t="str">
            <v>W3009WR</v>
          </cell>
          <cell r="IT3" t="str">
            <v>W3009RWD</v>
          </cell>
          <cell r="IU3" t="str">
            <v>W3009WT</v>
          </cell>
          <cell r="IV3" t="str">
            <v>W3009TWD</v>
          </cell>
          <cell r="IW3" t="str">
            <v>W3009CAW</v>
          </cell>
          <cell r="IX3" t="str">
            <v>WS2004WR</v>
          </cell>
          <cell r="IY3" t="str">
            <v>WS2004RWD</v>
          </cell>
          <cell r="IZ3" t="str">
            <v>WS2004WT</v>
          </cell>
          <cell r="JA3" t="str">
            <v>WS2004TWD</v>
          </cell>
          <cell r="JB3" t="str">
            <v>WS2004CAW</v>
          </cell>
          <cell r="JC3" t="str">
            <v>W3002WR</v>
          </cell>
          <cell r="JD3" t="str">
            <v>W3002RWD</v>
          </cell>
          <cell r="JE3" t="str">
            <v>W3002WT</v>
          </cell>
          <cell r="JF3" t="str">
            <v>W3002TWD</v>
          </cell>
          <cell r="JG3" t="str">
            <v>W3002CAW</v>
          </cell>
          <cell r="JH3" t="str">
            <v>W3009WR,Smoothed</v>
          </cell>
          <cell r="JI3" t="str">
            <v>W3009RWD,Smoothed</v>
          </cell>
          <cell r="JJ3" t="str">
            <v>W3009WT,Smoothed</v>
          </cell>
          <cell r="JK3" t="str">
            <v>W3009TWD,Smoothed</v>
          </cell>
          <cell r="JL3" t="str">
            <v>W3009CAW,Smoothed</v>
          </cell>
          <cell r="JM3" t="str">
            <v>WS2004WR,Smoothed</v>
          </cell>
          <cell r="JN3" t="str">
            <v>WS2004RWD,Smoothed</v>
          </cell>
          <cell r="JO3" t="str">
            <v>WS2004WT,Smoothed</v>
          </cell>
          <cell r="JP3" t="str">
            <v>WS2004TWD,Smoothed</v>
          </cell>
          <cell r="JQ3" t="str">
            <v>WS2004CAW,Smoothed</v>
          </cell>
          <cell r="JR3" t="str">
            <v>W3002WR,Smoothed</v>
          </cell>
          <cell r="JS3" t="str">
            <v>W3002RWD,Smoothed</v>
          </cell>
          <cell r="JT3" t="str">
            <v>W3002WT,Smoothed</v>
          </cell>
          <cell r="JU3" t="str">
            <v>W3002TWD,Smoothed</v>
          </cell>
          <cell r="JV3" t="str">
            <v>W3002CAW,Smoothed</v>
          </cell>
          <cell r="JW3" t="str">
            <v>realbotexwr</v>
          </cell>
          <cell r="JX3" t="str">
            <v>realbotextwd</v>
          </cell>
          <cell r="JY3" t="str">
            <v>realbotexnpw</v>
          </cell>
          <cell r="JZ3" t="str">
            <v>realbotexww</v>
          </cell>
          <cell r="KA3" t="str">
            <v>realbotexwrp</v>
          </cell>
          <cell r="KB3" t="str">
            <v>C_CD0011_PR19WW1</v>
          </cell>
          <cell r="KC3" t="str">
            <v>BN2221</v>
          </cell>
          <cell r="KD3" t="str">
            <v>BN2161</v>
          </cell>
          <cell r="KE3" t="str">
            <v>BN1100</v>
          </cell>
          <cell r="KF3" t="str">
            <v>BN11590</v>
          </cell>
          <cell r="KG3" t="str">
            <v>BN4848</v>
          </cell>
          <cell r="KH3" t="str">
            <v>BN4846</v>
          </cell>
          <cell r="KI3" t="str">
            <v>BN4847</v>
          </cell>
          <cell r="KJ3" t="str">
            <v>CPMW0098</v>
          </cell>
          <cell r="KK3" t="str">
            <v>CPMW0104</v>
          </cell>
          <cell r="KL3" t="str">
            <v>CPMW0110</v>
          </cell>
          <cell r="KM3" t="str">
            <v>CPMW0116</v>
          </cell>
          <cell r="KN3" t="str">
            <v>CPMW0165</v>
          </cell>
          <cell r="KO3" t="str">
            <v>CPMW0166</v>
          </cell>
          <cell r="KP3" t="str">
            <v>CPMW0167</v>
          </cell>
          <cell r="KQ3" t="str">
            <v>CPMW0027</v>
          </cell>
          <cell r="KR3" t="str">
            <v>CPMW0033</v>
          </cell>
          <cell r="KS3" t="str">
            <v>CPMW0039</v>
          </cell>
          <cell r="KT3" t="str">
            <v>CPMW0045</v>
          </cell>
          <cell r="KU3" t="str">
            <v>CPMW0185</v>
          </cell>
          <cell r="KV3" t="str">
            <v>CPMW0197</v>
          </cell>
          <cell r="KW3" t="str">
            <v>CPMW0198</v>
          </cell>
          <cell r="KX3" t="str">
            <v>BN11390</v>
          </cell>
          <cell r="KY3" t="str">
            <v>properties</v>
          </cell>
          <cell r="KZ3" t="str">
            <v>lengthsofmain</v>
          </cell>
          <cell r="LA3" t="str">
            <v>pctwatertreated36</v>
          </cell>
          <cell r="LB3" t="str">
            <v>watertreated36</v>
          </cell>
          <cell r="LC3" t="str">
            <v>watertreated</v>
          </cell>
          <cell r="LD3" t="str">
            <v>wac</v>
          </cell>
          <cell r="LE3" t="str">
            <v>boosterperlength</v>
          </cell>
          <cell r="LF3" t="str">
            <v>booster</v>
          </cell>
          <cell r="LG3" t="str">
            <v>density</v>
          </cell>
          <cell r="LH3" t="str">
            <v>wedensitywater</v>
          </cell>
          <cell r="LI3" t="str">
            <v>Period</v>
          </cell>
          <cell r="LJ3" t="str">
            <v>Price review</v>
          </cell>
        </row>
        <row r="4">
          <cell r="A4" t="str">
            <v>Combination of company and year</v>
          </cell>
          <cell r="B4" t="str">
            <v>Company unique code</v>
          </cell>
          <cell r="C4" t="str">
            <v>Financial year</v>
          </cell>
          <cell r="D4" t="str">
            <v>Merging code</v>
          </cell>
          <cell r="E4" t="str">
            <v>Combination of merged company and year</v>
          </cell>
          <cell r="F4" t="str">
            <v>CPIH adjustment</v>
          </cell>
          <cell r="G4" t="str">
            <v>£m,Water resources - Power</v>
          </cell>
          <cell r="H4" t="str">
            <v>£m,Water resources - Income treated as negative expenditure</v>
          </cell>
          <cell r="I4" t="str">
            <v>£m,Water resources - Abstraction Charges / Discharge constent</v>
          </cell>
          <cell r="J4" t="str">
            <v>£m,Water resources - Bulk supply</v>
          </cell>
          <cell r="K4" t="str">
            <v>£m,Water resources - Renewals expensed in year (Infrastructure)</v>
          </cell>
          <cell r="L4" t="str">
            <v>£m,Water resources - Renewals expensed in year (Non-Infrastructure)</v>
          </cell>
          <cell r="M4" t="str">
            <v>£m,Water resources - Other operating expenditure excluding renewals</v>
          </cell>
          <cell r="N4" t="str">
            <v>£m,Water resources - Local authority and Cumulo rates</v>
          </cell>
          <cell r="O4" t="str">
            <v>£m,Water resources - Total operating expenditure excluding third party services</v>
          </cell>
          <cell r="P4" t="str">
            <v>£m,Water resources - Third party services</v>
          </cell>
          <cell r="Q4" t="str">
            <v>£m,Water resources - Total operating expenditure</v>
          </cell>
          <cell r="R4" t="str">
            <v>£m,Water resources - Maintaining the long term capability of the assets - infra</v>
          </cell>
          <cell r="S4" t="str">
            <v>£m,Water resources - Maintaining the long term capability of the assets - non-infra</v>
          </cell>
          <cell r="T4" t="str">
            <v>£m,Water resources - Other capital expenditure - infra</v>
          </cell>
          <cell r="U4" t="str">
            <v>£m,Water resources - Other capital expenditure - non-infra</v>
          </cell>
          <cell r="V4" t="str">
            <v>£m,Water resources - Infrastructure network reinforcement</v>
          </cell>
          <cell r="W4" t="str">
            <v>£m,Water resources - Total gross capital expenditure excluding third party services</v>
          </cell>
          <cell r="X4" t="str">
            <v>£m,Water resources - Third party services</v>
          </cell>
          <cell r="Y4" t="str">
            <v>£m,Water resources - Total gross capital expenditure</v>
          </cell>
          <cell r="Z4" t="str">
            <v>£m,Water resources - Grants and contributions (price control)</v>
          </cell>
          <cell r="AA4" t="str">
            <v>£m, Water resources - Grants and contributions operating expenditure</v>
          </cell>
          <cell r="AB4" t="str">
            <v>£m, Water resources - Grants and contributions capital expenditure</v>
          </cell>
          <cell r="AC4" t="str">
            <v>£m, Water resources - Grants and contributions totex expenditure</v>
          </cell>
          <cell r="AD4" t="str">
            <v>£m,Water resources - Totex</v>
          </cell>
          <cell r="AE4" t="str">
            <v>£m,Water resources - Pension deficit recovery payments</v>
          </cell>
          <cell r="AF4" t="str">
            <v>£m,Water resources - Other cash items</v>
          </cell>
          <cell r="AG4" t="str">
            <v>£m,Water resources - Totex including cash items</v>
          </cell>
          <cell r="AH4" t="str">
            <v>£m,Water resources - Total atypical expenditure</v>
          </cell>
          <cell r="AI4" t="str">
            <v>£m,Water resources - Total expenditure</v>
          </cell>
          <cell r="AJ4" t="str">
            <v>£m,Raw water distribution - Power</v>
          </cell>
          <cell r="AK4" t="str">
            <v>£m,Raw water distribution - Income treated as negative expenditure</v>
          </cell>
          <cell r="AL4" t="str">
            <v>£m,Raw water distribution - Abstraction Charges / Discharge constent</v>
          </cell>
          <cell r="AM4" t="str">
            <v>£m,Raw water distribution - Bulk supply</v>
          </cell>
          <cell r="AN4" t="str">
            <v>£m,Raw water distribution - Renewals expensed in year (Infrastructure)</v>
          </cell>
          <cell r="AO4" t="str">
            <v>£m,Raw water distribution - Renewals expensed in year (Non-Infrastructure)</v>
          </cell>
          <cell r="AP4" t="str">
            <v>£m,Raw water distribution - Other operating expenditure excluding renewals</v>
          </cell>
          <cell r="AQ4" t="str">
            <v>£m,Raw water distribution - Local authority and Cumulo rates</v>
          </cell>
          <cell r="AR4" t="str">
            <v>£m,Raw water distribution - Total operating expenditure excluding third party services</v>
          </cell>
          <cell r="AS4" t="str">
            <v>£m,Raw water distribution - Third party services</v>
          </cell>
          <cell r="AT4" t="str">
            <v>£m,Raw water distribution - Total operating expenditure</v>
          </cell>
          <cell r="AU4" t="str">
            <v>£m,Raw water distribution - Maintaining the long term capability of the assets - infra</v>
          </cell>
          <cell r="AV4" t="str">
            <v>£m,Raw water distribution - Maintaining the long term capability of the assets - non-infra</v>
          </cell>
          <cell r="AW4" t="str">
            <v>£m,Raw water distribution - Other capital expenditure - infra</v>
          </cell>
          <cell r="AX4" t="str">
            <v>£m,Raw water distribution - Other capital expenditure - non-infra</v>
          </cell>
          <cell r="AY4" t="str">
            <v>£m,Raw water distribution - Infrastructure network reinforcement</v>
          </cell>
          <cell r="AZ4" t="str">
            <v>£m,Raw water distribution - Total gross capital expenditure excluding third party services</v>
          </cell>
          <cell r="BA4" t="str">
            <v>£m,Raw water distribution - Third party services</v>
          </cell>
          <cell r="BB4" t="str">
            <v>£m,Raw water distribution - Total gross capital expenditure</v>
          </cell>
          <cell r="BC4" t="str">
            <v>£m,Raw water distribution - Grants and contributions (price control)</v>
          </cell>
          <cell r="BD4" t="str">
            <v>£m, Raw water distribution - Grants and contributions operating expenditure</v>
          </cell>
          <cell r="BE4" t="str">
            <v>£m, Raw water distribution - Grants and contributions capital expenditure</v>
          </cell>
          <cell r="BF4" t="str">
            <v>£m, Raw water distribution - Grants and contributions totex expenditure</v>
          </cell>
          <cell r="BG4" t="str">
            <v>£m,Raw water distribution - Totex</v>
          </cell>
          <cell r="BH4" t="str">
            <v>£m,Raw water distribution - Pension deficit recovery payments</v>
          </cell>
          <cell r="BI4" t="str">
            <v>£m,Raw water distribution - Other cash items</v>
          </cell>
          <cell r="BJ4" t="str">
            <v>£m,Raw water distribution - Totex including cash items</v>
          </cell>
          <cell r="BK4" t="str">
            <v>£m,Raw water distribution - Total atypical expenditure</v>
          </cell>
          <cell r="BL4" t="str">
            <v>£m,Raw water distribution - Total expenditure</v>
          </cell>
          <cell r="BM4" t="str">
            <v>£m,Water treatment - Power</v>
          </cell>
          <cell r="BN4" t="str">
            <v>£m,Water treatment - Income treated as negative expenditure</v>
          </cell>
          <cell r="BO4" t="str">
            <v>£m,Water treatment - Abstraction Charges / Discharge constent</v>
          </cell>
          <cell r="BP4" t="str">
            <v>£m,Water treatment - Bulk supply</v>
          </cell>
          <cell r="BQ4" t="str">
            <v>£m,Water treatment - Renewals expensed in year (Infrastructure)</v>
          </cell>
          <cell r="BR4" t="str">
            <v>£m,Water treatment - Renewals expensed in year (Non-Infrastructure)</v>
          </cell>
          <cell r="BS4" t="str">
            <v>£m,Water treatment - Other operating expenditure excluding renewals</v>
          </cell>
          <cell r="BT4" t="str">
            <v>£m,Water treatment - Local authority and Cumulo rates</v>
          </cell>
          <cell r="BU4" t="str">
            <v>£m,Water treatment - Total operating expenditure excluding third party services</v>
          </cell>
          <cell r="BV4" t="str">
            <v>£m,Water treatment - Third party services</v>
          </cell>
          <cell r="BW4" t="str">
            <v>£m,Water treatment - Total operating expenditure</v>
          </cell>
          <cell r="BX4" t="str">
            <v>£m,Water treatment - Maintaining the long term capability of the assets - infra</v>
          </cell>
          <cell r="BY4" t="str">
            <v>£m,Water treatment - Maintaining the long term capability of the assets - non-infra</v>
          </cell>
          <cell r="BZ4" t="str">
            <v>£m,Water treatment - Other capital expenditure - infra</v>
          </cell>
          <cell r="CA4" t="str">
            <v>£m,Water treatment - Other capital expenditure - non-infra</v>
          </cell>
          <cell r="CB4" t="str">
            <v>£m,Water treatment - Infrastructure network reinforcement</v>
          </cell>
          <cell r="CC4" t="str">
            <v>£m,Water treatment - Total gross capital expenditure excluding third party services</v>
          </cell>
          <cell r="CD4" t="str">
            <v>£m,Water treatment - Third party services</v>
          </cell>
          <cell r="CE4" t="str">
            <v>£m,Water treatment - Total gross capital expenditure</v>
          </cell>
          <cell r="CF4" t="str">
            <v>£m,Water treatment - Grants and contributions (price control)</v>
          </cell>
          <cell r="CG4" t="str">
            <v>£m, Water treatment - Grants and contributions operating expenditure</v>
          </cell>
          <cell r="CH4" t="str">
            <v>£m, Water treatment - Grants and contributions capital expenditure</v>
          </cell>
          <cell r="CI4" t="str">
            <v>£m, Water treatment - Grants and contributions totex expenditure</v>
          </cell>
          <cell r="CJ4" t="str">
            <v>£m,Water treatment - Totex</v>
          </cell>
          <cell r="CK4" t="str">
            <v>£m,Water treatment - Pension deficit recovery payments</v>
          </cell>
          <cell r="CL4" t="str">
            <v>£m,Water treatment - Other cash items</v>
          </cell>
          <cell r="CM4" t="str">
            <v>£m,Water treatment - Totex including cash items</v>
          </cell>
          <cell r="CN4" t="str">
            <v>£m,Water treatment - Total atypical expenditure</v>
          </cell>
          <cell r="CO4" t="str">
            <v>£m,Water treatment - Total expenditure</v>
          </cell>
          <cell r="CP4" t="str">
            <v>£m,Treated water distribution - Power</v>
          </cell>
          <cell r="CQ4" t="str">
            <v>£m,Treated water distribution - Income treated as negative expenditure</v>
          </cell>
          <cell r="CR4" t="str">
            <v>£m,Treated water distribution - Abstraction Charges / Discharge constent</v>
          </cell>
          <cell r="CS4" t="str">
            <v>£m,Treated water distribution - Bulk supply</v>
          </cell>
          <cell r="CT4" t="str">
            <v>£m,Treated water distribution - Renewals expensed in year (Infrastructure)</v>
          </cell>
          <cell r="CU4" t="str">
            <v>£m,Treated water distribution - Renewals expensed in year (Non-Infrastructure)</v>
          </cell>
          <cell r="CV4" t="str">
            <v>£m,Treated water distribution - Other operating expenditure excluding renewals</v>
          </cell>
          <cell r="CW4" t="str">
            <v>£m,Treated water distribution - Local authority and Cumulo rates</v>
          </cell>
          <cell r="CX4" t="str">
            <v>£m,Treated water distribution - Total operating expenditure excluding third party services</v>
          </cell>
          <cell r="CY4" t="str">
            <v>£m,Treated water distribution - Third party services</v>
          </cell>
          <cell r="CZ4" t="str">
            <v>£m,Treated water distribution - Total operating expenditure</v>
          </cell>
          <cell r="DA4" t="str">
            <v>£m,Treated water distribution - Maintaining the long term capability of the assets - infra</v>
          </cell>
          <cell r="DB4" t="str">
            <v>£m,Treated water distribution - Maintaining the long term capability of the assets - non-infra</v>
          </cell>
          <cell r="DC4" t="str">
            <v>£m,Treated water distribution - Other capital expenditure - infra</v>
          </cell>
          <cell r="DD4" t="str">
            <v>£m,Treated water distribution - Other capital expenditure - non-infra</v>
          </cell>
          <cell r="DE4" t="str">
            <v>£m,Treated water distribution - Infrastructure network reinforcement</v>
          </cell>
          <cell r="DF4" t="str">
            <v>£m,Treated water distribution - Total gross capital expenditure excluding third party services</v>
          </cell>
          <cell r="DG4" t="str">
            <v>£m,Treated water distribution - Third party services</v>
          </cell>
          <cell r="DH4" t="str">
            <v>£m,Treated water distribution - Total gross capital expenditure</v>
          </cell>
          <cell r="DI4" t="str">
            <v>£m,Treated water distribution - Grants and contributions (price control)</v>
          </cell>
          <cell r="DJ4" t="str">
            <v>£m, Treated water distribution - Grants and contributions operating expenditure</v>
          </cell>
          <cell r="DK4" t="str">
            <v>£m, Treated water distribution - Grants and contributions capital expenditure</v>
          </cell>
          <cell r="DL4" t="str">
            <v>£m, Treated water distribution - Grants and contributions totex expenditure</v>
          </cell>
          <cell r="DM4" t="str">
            <v>£m,Treated water distribution - Totex</v>
          </cell>
          <cell r="DN4" t="str">
            <v>£m,Treated water distribution - Pension deficit recovery payments</v>
          </cell>
          <cell r="DO4" t="str">
            <v>£m,Treated water distribution - Other cash items</v>
          </cell>
          <cell r="DP4" t="str">
            <v>£m,Treated water distribution - Totex including cash items</v>
          </cell>
          <cell r="DQ4" t="str">
            <v>£m,Treated water distribution - Total atypical expenditure</v>
          </cell>
          <cell r="DR4" t="str">
            <v>£m,Treated water distribution - Total expenditure</v>
          </cell>
          <cell r="DS4" t="str">
            <v>£m,Total network plus water - Power</v>
          </cell>
          <cell r="DT4" t="str">
            <v>£m,Total network plus water - Income treated as negative expenditure</v>
          </cell>
          <cell r="DU4" t="str">
            <v>£m,Total network plus water - Abstraction Charges / Discharge constent</v>
          </cell>
          <cell r="DV4" t="str">
            <v>£m,Total network plus water - Bulk supply</v>
          </cell>
          <cell r="DW4" t="str">
            <v>£m,Total network plus water - Renewals expensed in year (Infrastructure)</v>
          </cell>
          <cell r="DX4" t="str">
            <v>£m,Total network plus water - Renewals expensed in year (Non-Infrastructure)</v>
          </cell>
          <cell r="DY4" t="str">
            <v>£m,Total network plus water - Other operating expenditure excluding renewals</v>
          </cell>
          <cell r="DZ4" t="str">
            <v>£m,Total network plus water - Local authority and Cumulo rates</v>
          </cell>
          <cell r="EA4" t="str">
            <v>£m,Total network plus water - Total operating expenditure excluding third party services</v>
          </cell>
          <cell r="EB4" t="str">
            <v>£m,Total network plus water - Third party services</v>
          </cell>
          <cell r="EC4" t="str">
            <v>£m,Total network plus water - Total operating expenditure</v>
          </cell>
          <cell r="ED4" t="str">
            <v>£m,Total network plus water - Maintaining the long term capability of the assets - infra</v>
          </cell>
          <cell r="EE4" t="str">
            <v>£m,Total network plus water - Maintaining the long term capability of the assets - non-infra</v>
          </cell>
          <cell r="EF4" t="str">
            <v>£m,Total network plus water - Other capital expenditure - infra</v>
          </cell>
          <cell r="EG4" t="str">
            <v>£m,Total network plus water - Other capital expenditure - non-infra</v>
          </cell>
          <cell r="EH4" t="str">
            <v>£m,Total network plus water - Infrastructure network reinforcement</v>
          </cell>
          <cell r="EI4" t="str">
            <v>£m,Total network plus water - Total gross capital expenditure excluding third party services</v>
          </cell>
          <cell r="EJ4" t="str">
            <v>£m,Total network plus water - Third party services</v>
          </cell>
          <cell r="EK4" t="str">
            <v>£m,Total network plus water - Total gross capital expenditure</v>
          </cell>
          <cell r="EL4" t="str">
            <v>£m,Total network plus water - Grants and contributions (price control)</v>
          </cell>
          <cell r="EM4" t="str">
            <v>£m, Total network plus water - Grants and contributions operating expenditure</v>
          </cell>
          <cell r="EN4" t="str">
            <v>£m, Total network plus water - Grants and contributions capital expenditure</v>
          </cell>
          <cell r="EO4" t="str">
            <v>£m, Total network plus water - Grants and contributions totex expenditure</v>
          </cell>
          <cell r="EP4" t="str">
            <v>£m,Total network plus water - Totex</v>
          </cell>
          <cell r="EQ4" t="str">
            <v>£m,Total network plus water - Pension deficit recovery payments</v>
          </cell>
          <cell r="ER4" t="str">
            <v>£m,Total network plus water - Other cash items</v>
          </cell>
          <cell r="ES4" t="str">
            <v>£m,Total network plus water - Totex including cash items</v>
          </cell>
          <cell r="ET4" t="str">
            <v>£m,Total network plus water - Total atypical expenditure</v>
          </cell>
          <cell r="EU4" t="str">
            <v>£m,Total network plus water - Total expenditure</v>
          </cell>
          <cell r="EV4" t="str">
            <v>£m,Total wholesale water - Power</v>
          </cell>
          <cell r="EW4" t="str">
            <v>£m,Total wholesale water - Income treated as negative expenditure</v>
          </cell>
          <cell r="EX4" t="str">
            <v>£m,Total wholesale water - Abstraction Charges / Discharge constent</v>
          </cell>
          <cell r="EY4" t="str">
            <v>£m,Total wholesale water - Bulk supply</v>
          </cell>
          <cell r="EZ4" t="str">
            <v>£m,Total wholesale water - Renewals expensed in year (Infrastructure)</v>
          </cell>
          <cell r="FA4" t="str">
            <v>£m,Total wholesale water - Renewals expensed in year (Non-Infrastructure)</v>
          </cell>
          <cell r="FB4" t="str">
            <v>£m,Total wholesale water - Other operating expenditure excluding renewals</v>
          </cell>
          <cell r="FC4" t="str">
            <v>£m,Total wholesale water - Local authority and Cumulo rates</v>
          </cell>
          <cell r="FD4" t="str">
            <v>£m,Total wholesale water - Total operating expenditure excluding third party services</v>
          </cell>
          <cell r="FE4" t="str">
            <v>£m,Total wholesale water - Third party services</v>
          </cell>
          <cell r="FF4" t="str">
            <v>£m,Total wholesale water - Total operating expenditure</v>
          </cell>
          <cell r="FG4" t="str">
            <v>£m,Total wholesale water - Maintaining the long term capability of the assets - infra</v>
          </cell>
          <cell r="FH4" t="str">
            <v>£m,Total wholesale water - Maintaining the long term capability of the assets - non-infra</v>
          </cell>
          <cell r="FI4" t="str">
            <v>£m,Total wholesale water - Other capital expenditure - infra</v>
          </cell>
          <cell r="FJ4" t="str">
            <v>£m,Total wholesale water - Other capital expenditure - non-infra</v>
          </cell>
          <cell r="FK4" t="str">
            <v>£m,Total wholesale water - Infrastructure network reinforcement</v>
          </cell>
          <cell r="FL4" t="str">
            <v>£m,Total wholesale water - Total gross capital expenditure excluding third party services</v>
          </cell>
          <cell r="FM4" t="str">
            <v>£m,Total wholesale water - Third party services</v>
          </cell>
          <cell r="FN4" t="str">
            <v>£m,Total wholesale water - Total gross capital expenditure</v>
          </cell>
          <cell r="FO4" t="str">
            <v>£m,Total wholesale water - Grants and contributions (price control)</v>
          </cell>
          <cell r="FP4" t="str">
            <v>£m, Wholesale water - Grants and contributions operating expenditure</v>
          </cell>
          <cell r="FQ4" t="str">
            <v>£m, Wholesale water - Grants and contributions capital expenditure</v>
          </cell>
          <cell r="FR4" t="str">
            <v>£m, Wholesale water - Grants and contributions totex expenditure</v>
          </cell>
          <cell r="FS4" t="str">
            <v>£m,Total wholesale water - Totex</v>
          </cell>
          <cell r="FT4" t="str">
            <v>£m,Total wholesale water - Pension deficit recovery payments</v>
          </cell>
          <cell r="FU4" t="str">
            <v>£m,Total wholesale water - Other cash items</v>
          </cell>
          <cell r="FV4" t="str">
            <v>£m,Total wholesale water - Totex including cash items</v>
          </cell>
          <cell r="FW4" t="str">
            <v>£m,Total wholesale water - Total atypical expenditure</v>
          </cell>
          <cell r="FX4" t="str">
            <v>£m,Total wholesale water - Total expenditure</v>
          </cell>
          <cell r="FY4" t="str">
            <v>Diversions expenditure - water    NRSWA</v>
          </cell>
          <cell r="FZ4" t="str">
            <v>Diversions expenditure - water    Other non-s185</v>
          </cell>
          <cell r="GA4" t="str">
            <v>£m, Total wholesale water -  Making ecological improvements at abstractions (habitats directive, SSSI, BAPs)</v>
          </cell>
          <cell r="GB4" t="str">
            <v>£m, Total Wholesale Water, NEP - Eels Regulations (measures at intakes)</v>
          </cell>
          <cell r="GC4" t="str">
            <v>£m, Total wholesale      water - WINEP / NEP ~ Eels Regulations (measures at intakes)</v>
          </cell>
          <cell r="GD4" t="str">
            <v>£m, Total wholesale      water - WINEP / NEP ~ Invasive non-native species</v>
          </cell>
          <cell r="GE4" t="str">
            <v>£m, Total wholesale water - Addressing low pressure</v>
          </cell>
          <cell r="GF4" t="str">
            <v>£m, Total wholesale water - Improving taste / odour / colour</v>
          </cell>
          <cell r="GG4" t="str">
            <v>£m, Total wholesale water - Meeting lead standards</v>
          </cell>
          <cell r="GH4" t="str">
            <v>£m, Total wholesale water - Supply side enhancements to the supply/demand balance (dry year critical / peak conditions)</v>
          </cell>
          <cell r="GI4" t="str">
            <v>£m, Total wholesale water - Supply side enhancements to the supply/demand balance (dry year annual average conditions)</v>
          </cell>
          <cell r="GJ4" t="str">
            <v>£m, Total wholesale water - Demand side enhancements to the supply/demand balance (dry year critical / peak conditions)</v>
          </cell>
          <cell r="GK4" t="str">
            <v>£m, Total wholesale water - Demand side enhancements to the supply/demand balance (dry year annual average conditions)</v>
          </cell>
          <cell r="GL4" t="str">
            <v>£m, Total wholesale water - New developments</v>
          </cell>
          <cell r="GM4" t="str">
            <v>£m, Total wholesale      water - New connections element of new development (CPs, meters)</v>
          </cell>
          <cell r="GN4" t="str">
            <v>£m, Total wholesale water - Investment to address raw water deterioration (THM, nitrates, Crypto, pesticides, others)</v>
          </cell>
          <cell r="GO4" t="str">
            <v>£m, Total wholesale water - Resilience</v>
          </cell>
          <cell r="GP4" t="str">
            <v>£m, Total wholesale water - SEMD</v>
          </cell>
          <cell r="GQ4" t="str">
            <v>£m, Total wholesale      water - Non-SEMD related security enhancement</v>
          </cell>
          <cell r="GR4" t="str">
            <v>£m, Total wholesale      water - WINEP / NEP ~ Drinking Water Protected Areas (schemes)</v>
          </cell>
          <cell r="GS4" t="str">
            <v>£m, Total wholesale      water - WINEP / NEP ~ Water Framework Directive measures</v>
          </cell>
          <cell r="GT4" t="str">
            <v>£m, Total Wholesale Water, NEP - Investigations</v>
          </cell>
          <cell r="GU4" t="str">
            <v>£m, Total wholesale      water - WINEP / NEP ~ Investigations</v>
          </cell>
          <cell r="GV4" t="str">
            <v>£m, Total wholesale water - Improvements to river flows</v>
          </cell>
          <cell r="GW4" t="str">
            <v>£m, Total wholesale water - Optant residential metering</v>
          </cell>
          <cell r="GX4" t="str">
            <v>£m, Total wholesale water - Selective residential metering</v>
          </cell>
          <cell r="GY4" t="str">
            <v>£m, Total wholesale water - Non-household metering</v>
          </cell>
          <cell r="GZ4" t="str">
            <v>£m, Total wholesale      water - W3A00001</v>
          </cell>
          <cell r="HA4" t="str">
            <v>£m, Total wholesale      water - W3A00002</v>
          </cell>
          <cell r="HB4" t="str">
            <v>£m, Total wholesale      water - W3A00003</v>
          </cell>
          <cell r="HC4" t="str">
            <v>£m, Total wholesale      water - W3A00004</v>
          </cell>
          <cell r="HD4" t="str">
            <v>£m, Total wholesale      water - W3A00005</v>
          </cell>
          <cell r="HE4" t="str">
            <v>£m, Total wholesale      water - W3A00006</v>
          </cell>
          <cell r="HF4" t="str">
            <v>£m, Total wholesale      water - W3A00007</v>
          </cell>
          <cell r="HG4" t="str">
            <v>£m, Total wholesale      water - W3A00008</v>
          </cell>
          <cell r="HH4" t="str">
            <v>£m, Total wholesale      water - W3A00009</v>
          </cell>
          <cell r="HI4" t="str">
            <v>£m, Total wholesale      water - W3A00010</v>
          </cell>
          <cell r="HJ4" t="str">
            <v>£m, Total wholesale      water - W3A00011</v>
          </cell>
          <cell r="HK4" t="str">
            <v>£m, Total wholesale      water - W3A00012</v>
          </cell>
          <cell r="HL4" t="str">
            <v>£m, Total wholesale      water - W3A00013</v>
          </cell>
          <cell r="HM4" t="str">
            <v>£m, Total wholesale      water - W3A00014</v>
          </cell>
          <cell r="HN4" t="str">
            <v>£m, Total wholesale      water - W3A00015</v>
          </cell>
          <cell r="HO4" t="str">
            <v>£m,Total wholesale water - Totex</v>
          </cell>
          <cell r="HP4" t="str">
            <v>£m,Total wholesale water - Total expenditure</v>
          </cell>
          <cell r="HQ4" t="str">
            <v>£m,Water resources - Totex</v>
          </cell>
          <cell r="HR4" t="str">
            <v>£m,Total network plus water - Total expenditure</v>
          </cell>
          <cell r="HS4" t="str">
            <v>£m, Total wholesale water - Total enhancement capital expenditure</v>
          </cell>
          <cell r="HT4" t="str">
            <v>£m, Water resources, costs associated with Traffic Management Act</v>
          </cell>
          <cell r="HU4" t="str">
            <v>£m, Water resources, canal &amp; River Trust service charges and discharge consents</v>
          </cell>
          <cell r="HV4" t="str">
            <v>£m, Water resources, environment Agency service charges/discharge consents</v>
          </cell>
          <cell r="HW4" t="str">
            <v>£m, Water resources, other service charges/permits</v>
          </cell>
          <cell r="HX4" t="str">
            <v>£m, Water resources, statutory water softening</v>
          </cell>
          <cell r="HY4" t="str">
            <v>£m, Raw water distribution, costs associated with Traffic Management Act</v>
          </cell>
          <cell r="HZ4" t="str">
            <v>£m, Raw water distribution, canal &amp; River Trust service charges and discharge consents</v>
          </cell>
          <cell r="IA4" t="str">
            <v>£m, Raw water distribution, environment Agency service charges/discharge consents</v>
          </cell>
          <cell r="IB4" t="str">
            <v>£m, Raw water distribution, other service charges/permits</v>
          </cell>
          <cell r="IC4" t="str">
            <v>£m, Raw water distribution, statutory water softening</v>
          </cell>
          <cell r="ID4" t="str">
            <v>£m, Water treatment, costs associated with Traffic Management Act</v>
          </cell>
          <cell r="IE4" t="str">
            <v>£m, Water treatment, canal &amp; River Trust service charges and discharge consents</v>
          </cell>
          <cell r="IF4" t="str">
            <v>£m, Water treatment, environment Agency service charges/discharge consents</v>
          </cell>
          <cell r="IG4" t="str">
            <v>£m, Water treatment, other service charges/permits</v>
          </cell>
          <cell r="IH4" t="str">
            <v>£m, Water treatment, statutory water softening</v>
          </cell>
          <cell r="II4" t="str">
            <v>£m, Treated water distribution, costs associated with Traffic Management Act</v>
          </cell>
          <cell r="IJ4" t="str">
            <v>£m, Treated water distribution, canal &amp; River Trust service charges and discharge consents</v>
          </cell>
          <cell r="IK4" t="str">
            <v>£m, Treated water distribution, environment Agency service charges/discharge consents</v>
          </cell>
          <cell r="IL4" t="str">
            <v>£m, Treated water distribution, other service charges/permits</v>
          </cell>
          <cell r="IM4" t="str">
            <v>£m, Treated water distribution, statutory water softening</v>
          </cell>
          <cell r="IN4" t="str">
            <v>£m, Wholesale water, costs associated with Traffic Management Act</v>
          </cell>
          <cell r="IO4" t="str">
            <v>£m, Wholesale water, canal &amp; River Trust service charges and discharge consents</v>
          </cell>
          <cell r="IP4" t="str">
            <v>£m, Wholesale water, environment Agency service charges/discharge consents</v>
          </cell>
          <cell r="IQ4" t="str">
            <v>£m, Wholesale water, other service charges/permits</v>
          </cell>
          <cell r="IR4" t="str">
            <v>£m, Wholesale water, statutory water softening</v>
          </cell>
          <cell r="IS4" t="str">
            <v>£m, Water resources - New developments</v>
          </cell>
          <cell r="IT4" t="str">
            <v>£m, Raw water distribution - New developments</v>
          </cell>
          <cell r="IU4" t="str">
            <v>£m, Water treatment - New developments</v>
          </cell>
          <cell r="IV4" t="str">
            <v>£m, Treated water distribution - New developments</v>
          </cell>
          <cell r="IW4" t="str">
            <v>£m, Total wholesale water - New developments</v>
          </cell>
          <cell r="IX4" t="str">
            <v>£m, Water_resources_new connections</v>
          </cell>
          <cell r="IY4" t="str">
            <v>£m, Raw water distribution_new_connections_additional</v>
          </cell>
          <cell r="IZ4" t="str">
            <v>£m, Water treatment_new_connections_additional</v>
          </cell>
          <cell r="JA4" t="str">
            <v>£m, Treated water distribution_new_connections_additional</v>
          </cell>
          <cell r="JB4" t="str">
            <v>£m, Total wholesale      water - New connections element of new development (CPs, meters)</v>
          </cell>
          <cell r="JC4" t="str">
            <v>£m, Water resources - Addressing low pressure</v>
          </cell>
          <cell r="JD4" t="str">
            <v>£m, Raw water distribution - Addressing low pressure</v>
          </cell>
          <cell r="JE4" t="str">
            <v>£m, Water treatment - Addressing low pressure</v>
          </cell>
          <cell r="JF4" t="str">
            <v>£m, Treated water distribution - Addressing low pressure</v>
          </cell>
          <cell r="JG4" t="str">
            <v>£m, Total wholesale water - Addressing low pressure</v>
          </cell>
          <cell r="JH4" t="str">
            <v>£m, Water resources - New developments,Smoothed</v>
          </cell>
          <cell r="JI4" t="str">
            <v>£m, Raw water distribution - New developments,Smoothed</v>
          </cell>
          <cell r="JJ4" t="str">
            <v>£m, Water treatment - New developments,Smoothed</v>
          </cell>
          <cell r="JK4" t="str">
            <v>£m, Treated water distribution - New developments,Smoothed</v>
          </cell>
          <cell r="JL4" t="str">
            <v>£m, Total wholesale water - New developments,Smoothed</v>
          </cell>
          <cell r="JM4" t="str">
            <v>£m, Water_resources_new connections,Smoothed</v>
          </cell>
          <cell r="JN4" t="str">
            <v>£m, Raw water distribution_new_connections_additional,Smoothed</v>
          </cell>
          <cell r="JO4" t="str">
            <v>£m, Water treatment_new_connections_additional,Smoothed</v>
          </cell>
          <cell r="JP4" t="str">
            <v>£m, Treated water distribution_new_connections_additional,Smoothed</v>
          </cell>
          <cell r="JQ4" t="str">
            <v>£m, Total wholesale      water - New connections element of new development (CPs, meters),Smoothed</v>
          </cell>
          <cell r="JR4" t="str">
            <v>£m, Water resources - Addressing low pressure,Smoothed</v>
          </cell>
          <cell r="JS4" t="str">
            <v>£m, Raw water distribution - Addressing low pressure,Smoothed</v>
          </cell>
          <cell r="JT4" t="str">
            <v>£m, Water treatment - Addressing low pressure,Smoothed</v>
          </cell>
          <cell r="JU4" t="str">
            <v>£m, Treated water distribution - Addressing low pressure,Smoothed</v>
          </cell>
          <cell r="JV4" t="str">
            <v>£m, Total wholesale water - Addressing low pressure,Smoothed</v>
          </cell>
          <cell r="JW4" t="str">
            <v>Botex for water resources (£m)</v>
          </cell>
          <cell r="JX4" t="str">
            <v>botex for treated water distribution (£m)</v>
          </cell>
          <cell r="JY4" t="str">
            <v>Botex for network plus water (£m)</v>
          </cell>
          <cell r="JZ4" t="str">
            <v>botex for wholesale water (£m)</v>
          </cell>
          <cell r="KA4" t="str">
            <v>botex for water resources plus (£m)</v>
          </cell>
          <cell r="KB4" t="str">
            <v>populationwater</v>
          </cell>
          <cell r="KC4" t="str">
            <v>000s, Total non-household connected properties at year end</v>
          </cell>
          <cell r="KD4" t="str">
            <v>000s, Total household connected properties at year end</v>
          </cell>
          <cell r="KE4" t="str">
            <v>km, Total length of potable mains as at 31 March</v>
          </cell>
          <cell r="KF4" t="str">
            <v>km, Total length of non-potable and partially treated main for supplying customers</v>
          </cell>
          <cell r="KG4" t="str">
            <v>Propn 0 to 1, Proportion of distribution input derived from boreholes, excluding managed aquifer recharge (MAR) water supply schemes</v>
          </cell>
          <cell r="KH4" t="str">
            <v>Propn 0 to 1, Proportion of distribution input derived from artificial recharge (AR) water supply schemes</v>
          </cell>
          <cell r="KI4" t="str">
            <v>Propn 0 to 1, Proportion of distribution input derived from aquifer storage and recovery (ASR) water supply schemes</v>
          </cell>
          <cell r="KJ4" t="str">
            <v>Ml/d, Total water treated at all SW simple disinfection works</v>
          </cell>
          <cell r="KK4" t="str">
            <v>Ml/d, Total water treated at all SW1 works</v>
          </cell>
          <cell r="KL4" t="str">
            <v>Ml/d, Total water treated at all SW2 works</v>
          </cell>
          <cell r="KM4" t="str">
            <v>Ml/d, Total water treated at all SW3 works</v>
          </cell>
          <cell r="KN4" t="str">
            <v>Ml/d, Total water treated at all SW4 works</v>
          </cell>
          <cell r="KO4" t="str">
            <v>Ml/d, Total water treated at all SW5 works</v>
          </cell>
          <cell r="KP4" t="str">
            <v>Ml/d, Total water treated at all SW6 works</v>
          </cell>
          <cell r="KQ4" t="str">
            <v>Ml/d, Total water treated at all GW simple disinfection works</v>
          </cell>
          <cell r="KR4" t="str">
            <v>Ml/d, Total water treated at all GW1 works</v>
          </cell>
          <cell r="KS4" t="str">
            <v>Ml/d, Total water treated at all GW2 works</v>
          </cell>
          <cell r="KT4" t="str">
            <v>Ml/d, Total water treated at all GW3 works</v>
          </cell>
          <cell r="KU4" t="str">
            <v>Ml/d, Total water treated at all GW4 works</v>
          </cell>
          <cell r="KV4" t="str">
            <v>Ml/d, Total water treated at all GW5 works</v>
          </cell>
          <cell r="KW4" t="str">
            <v>Ml/d, Total water treated at all GW6 works</v>
          </cell>
          <cell r="KX4" t="str">
            <v>nr, Number of booster pumping stations</v>
          </cell>
          <cell r="KY4" t="str">
            <v>Connected properties (nr)</v>
          </cell>
          <cell r="KZ4" t="str">
            <v>km</v>
          </cell>
          <cell r="LA4" t="str">
            <v>xy%</v>
          </cell>
          <cell r="LB4" t="str">
            <v>Ml</v>
          </cell>
          <cell r="LC4" t="str">
            <v>Ml</v>
          </cell>
          <cell r="LD4" t="str">
            <v>nr</v>
          </cell>
          <cell r="LE4" t="str">
            <v>nr/km</v>
          </cell>
          <cell r="LF4" t="str">
            <v>nr</v>
          </cell>
          <cell r="LG4" t="str">
            <v>properties per lengths of main</v>
          </cell>
          <cell r="LH4" t="str">
            <v>wedensitywater</v>
          </cell>
          <cell r="LI4" t="str">
            <v>Period</v>
          </cell>
          <cell r="LJ4" t="str">
            <v>Price review</v>
          </cell>
        </row>
        <row r="5">
          <cell r="A5" t="str">
            <v>ANH12</v>
          </cell>
          <cell r="B5" t="str">
            <v>ANH</v>
          </cell>
          <cell r="C5" t="str">
            <v>2011-12</v>
          </cell>
          <cell r="D5" t="str">
            <v>ANH</v>
          </cell>
          <cell r="E5" t="str">
            <v>ANH12</v>
          </cell>
          <cell r="F5">
            <v>1.1050631792877967</v>
          </cell>
          <cell r="G5">
            <v>6.6863375941673109</v>
          </cell>
          <cell r="H5">
            <v>-0.11050631792877968</v>
          </cell>
          <cell r="I5">
            <v>13.81328974109746</v>
          </cell>
          <cell r="J5">
            <v>0</v>
          </cell>
          <cell r="K5">
            <v>0</v>
          </cell>
          <cell r="L5">
            <v>0</v>
          </cell>
          <cell r="M5">
            <v>9.3171116613922305</v>
          </cell>
          <cell r="N5">
            <v>3.2046832199346102</v>
          </cell>
          <cell r="O5">
            <v>32.910915898662765</v>
          </cell>
          <cell r="P5">
            <v>1.8786074047892545</v>
          </cell>
          <cell r="Q5">
            <v>34.789523303452022</v>
          </cell>
          <cell r="R5">
            <v>3.8769141574888208</v>
          </cell>
          <cell r="S5">
            <v>7.5110514493744782</v>
          </cell>
          <cell r="T5">
            <v>0.33690427143872043</v>
          </cell>
          <cell r="U5">
            <v>3.0088985443640528</v>
          </cell>
          <cell r="V5">
            <v>0</v>
          </cell>
          <cell r="W5">
            <v>14.733768422666015</v>
          </cell>
          <cell r="X5">
            <v>0</v>
          </cell>
          <cell r="Y5">
            <v>14.733768422666015</v>
          </cell>
          <cell r="Z5">
            <v>0</v>
          </cell>
          <cell r="AA5">
            <v>0</v>
          </cell>
          <cell r="AB5">
            <v>0</v>
          </cell>
          <cell r="AC5">
            <v>0</v>
          </cell>
          <cell r="AD5">
            <v>49.523291726118146</v>
          </cell>
          <cell r="AE5">
            <v>0.84561041011960003</v>
          </cell>
          <cell r="AF5">
            <v>0</v>
          </cell>
          <cell r="AG5">
            <v>50.368902136237665</v>
          </cell>
          <cell r="AH5">
            <v>-3.1463580680079865E-2</v>
          </cell>
          <cell r="AI5">
            <v>50.337438555557647</v>
          </cell>
          <cell r="AJ5">
            <v>3.3998326750003267</v>
          </cell>
          <cell r="AK5">
            <v>0</v>
          </cell>
          <cell r="AL5">
            <v>5.6358222143677632E-2</v>
          </cell>
          <cell r="AM5">
            <v>0</v>
          </cell>
          <cell r="AN5">
            <v>0</v>
          </cell>
          <cell r="AO5">
            <v>0</v>
          </cell>
          <cell r="AP5">
            <v>2.3309139636212377</v>
          </cell>
          <cell r="AQ5">
            <v>0.55253158964389837</v>
          </cell>
          <cell r="AR5">
            <v>6.3396364504091407</v>
          </cell>
          <cell r="AS5">
            <v>0.99455686135901711</v>
          </cell>
          <cell r="AT5">
            <v>7.334193311768157</v>
          </cell>
          <cell r="AU5">
            <v>0.24644836526125291</v>
          </cell>
          <cell r="AV5">
            <v>0</v>
          </cell>
          <cell r="AW5">
            <v>0</v>
          </cell>
          <cell r="AX5">
            <v>0</v>
          </cell>
          <cell r="AY5">
            <v>0</v>
          </cell>
          <cell r="AZ5">
            <v>0.24644836526125291</v>
          </cell>
          <cell r="BA5">
            <v>0</v>
          </cell>
          <cell r="BB5">
            <v>0.24644836526125291</v>
          </cell>
          <cell r="BC5">
            <v>0</v>
          </cell>
          <cell r="BD5">
            <v>0</v>
          </cell>
          <cell r="BE5">
            <v>0</v>
          </cell>
          <cell r="BF5">
            <v>0</v>
          </cell>
          <cell r="BG5">
            <v>7.5806416770294103</v>
          </cell>
          <cell r="BH5">
            <v>9.4197318412810704E-2</v>
          </cell>
          <cell r="BI5">
            <v>0</v>
          </cell>
          <cell r="BJ5">
            <v>7.674838995442216</v>
          </cell>
          <cell r="BK5">
            <v>-5.0386178579015742E-2</v>
          </cell>
          <cell r="BL5">
            <v>7.6244528168632009</v>
          </cell>
          <cell r="BM5">
            <v>5.6663877916672192</v>
          </cell>
          <cell r="BN5">
            <v>0</v>
          </cell>
          <cell r="BO5">
            <v>0.49617336750022073</v>
          </cell>
          <cell r="BP5">
            <v>1.326075815145356</v>
          </cell>
          <cell r="BQ5">
            <v>0</v>
          </cell>
          <cell r="BR5">
            <v>0</v>
          </cell>
          <cell r="BS5">
            <v>23.092585472523638</v>
          </cell>
          <cell r="BT5">
            <v>6.0778474860828817</v>
          </cell>
          <cell r="BU5">
            <v>36.659069932919216</v>
          </cell>
          <cell r="BV5">
            <v>1.2155694972165765</v>
          </cell>
          <cell r="BW5">
            <v>37.874639430135794</v>
          </cell>
          <cell r="BX5">
            <v>0</v>
          </cell>
          <cell r="BY5">
            <v>44.794690110324765</v>
          </cell>
          <cell r="BZ5">
            <v>2.9478138366051065E-2</v>
          </cell>
          <cell r="CA5">
            <v>27.918624281872926</v>
          </cell>
          <cell r="CB5">
            <v>0</v>
          </cell>
          <cell r="CC5">
            <v>72.742792530563747</v>
          </cell>
          <cell r="CD5">
            <v>0</v>
          </cell>
          <cell r="CE5">
            <v>72.742792530563747</v>
          </cell>
          <cell r="CF5">
            <v>0</v>
          </cell>
          <cell r="CG5">
            <v>0</v>
          </cell>
          <cell r="CH5">
            <v>0</v>
          </cell>
          <cell r="CI5">
            <v>0</v>
          </cell>
          <cell r="CJ5">
            <v>110.61743196069877</v>
          </cell>
          <cell r="CK5">
            <v>2.9396059711583984</v>
          </cell>
          <cell r="CL5">
            <v>0</v>
          </cell>
          <cell r="CM5">
            <v>113.55703793185722</v>
          </cell>
          <cell r="CN5">
            <v>0.19376224809597206</v>
          </cell>
          <cell r="CO5">
            <v>113.75080017995329</v>
          </cell>
          <cell r="CP5">
            <v>10.879464560001045</v>
          </cell>
          <cell r="CQ5">
            <v>-0.11050631792877968</v>
          </cell>
          <cell r="CR5">
            <v>0</v>
          </cell>
          <cell r="CS5">
            <v>0</v>
          </cell>
          <cell r="CT5">
            <v>0</v>
          </cell>
          <cell r="CU5">
            <v>0</v>
          </cell>
          <cell r="CV5">
            <v>42.072146946941515</v>
          </cell>
          <cell r="CW5">
            <v>32.709870106918785</v>
          </cell>
          <cell r="CX5">
            <v>85.550975295932545</v>
          </cell>
          <cell r="CY5">
            <v>1.4365821330741357</v>
          </cell>
          <cell r="CZ5">
            <v>86.987557429006671</v>
          </cell>
          <cell r="DA5">
            <v>49.798138718102429</v>
          </cell>
          <cell r="DB5">
            <v>19.923321233140054</v>
          </cell>
          <cell r="DC5">
            <v>19.452983221524903</v>
          </cell>
          <cell r="DD5">
            <v>21.118381679424452</v>
          </cell>
          <cell r="DE5">
            <v>10.878151157736994</v>
          </cell>
          <cell r="DF5">
            <v>121.17097600992849</v>
          </cell>
          <cell r="DG5">
            <v>0</v>
          </cell>
          <cell r="DH5">
            <v>121.17097600992849</v>
          </cell>
          <cell r="DI5">
            <v>15.614542723336569</v>
          </cell>
          <cell r="DJ5">
            <v>0</v>
          </cell>
          <cell r="DK5">
            <v>0</v>
          </cell>
          <cell r="DL5">
            <v>15.614542723336569</v>
          </cell>
          <cell r="DM5">
            <v>192.54399071559794</v>
          </cell>
          <cell r="DN5">
            <v>5.0130297040380922</v>
          </cell>
          <cell r="DO5">
            <v>0</v>
          </cell>
          <cell r="DP5">
            <v>197.55702041963613</v>
          </cell>
          <cell r="DQ5">
            <v>0.3300438671382544</v>
          </cell>
          <cell r="DR5">
            <v>197.8870642867752</v>
          </cell>
          <cell r="DS5">
            <v>19.945685026668592</v>
          </cell>
          <cell r="DT5">
            <v>-0.11050631792877968</v>
          </cell>
          <cell r="DU5">
            <v>0.55253158964389837</v>
          </cell>
          <cell r="DV5">
            <v>1.326075815145356</v>
          </cell>
          <cell r="DW5">
            <v>0</v>
          </cell>
          <cell r="DX5">
            <v>0</v>
          </cell>
          <cell r="DY5">
            <v>67.495646383086395</v>
          </cell>
          <cell r="DZ5">
            <v>39.340249182645564</v>
          </cell>
          <cell r="EA5">
            <v>128.54968167926089</v>
          </cell>
          <cell r="EB5">
            <v>3.6467084916497292</v>
          </cell>
          <cell r="EC5">
            <v>132.19639017091063</v>
          </cell>
          <cell r="ED5">
            <v>50.04458708336368</v>
          </cell>
          <cell r="EE5">
            <v>64.718011343464823</v>
          </cell>
          <cell r="EF5">
            <v>19.482461359890955</v>
          </cell>
          <cell r="EG5">
            <v>49.037005961297382</v>
          </cell>
          <cell r="EH5">
            <v>10.878151157736994</v>
          </cell>
          <cell r="EI5">
            <v>194.16021690575349</v>
          </cell>
          <cell r="EJ5">
            <v>0</v>
          </cell>
          <cell r="EK5">
            <v>194.16021690575349</v>
          </cell>
          <cell r="EL5">
            <v>15.614542723336569</v>
          </cell>
          <cell r="EM5">
            <v>0</v>
          </cell>
          <cell r="EN5">
            <v>0</v>
          </cell>
          <cell r="EO5">
            <v>15.614542723336569</v>
          </cell>
          <cell r="EP5">
            <v>310.7420643533261</v>
          </cell>
          <cell r="EQ5">
            <v>8.0468329936093017</v>
          </cell>
          <cell r="ER5">
            <v>0</v>
          </cell>
          <cell r="ES5">
            <v>318.78889734693558</v>
          </cell>
          <cell r="ET5">
            <v>0.4734199366552107</v>
          </cell>
          <cell r="EU5">
            <v>319.2623172835917</v>
          </cell>
          <cell r="EV5">
            <v>26.632022620835905</v>
          </cell>
          <cell r="EW5">
            <v>-0.22101263585755937</v>
          </cell>
          <cell r="EX5">
            <v>14.365821330741358</v>
          </cell>
          <cell r="EY5">
            <v>1.326075815145356</v>
          </cell>
          <cell r="EZ5">
            <v>0</v>
          </cell>
          <cell r="FA5">
            <v>0</v>
          </cell>
          <cell r="FB5">
            <v>76.812758044478613</v>
          </cell>
          <cell r="FC5">
            <v>42.544932402580173</v>
          </cell>
          <cell r="FD5">
            <v>161.46059757792298</v>
          </cell>
          <cell r="FE5">
            <v>5.5253158964389835</v>
          </cell>
          <cell r="FF5">
            <v>166.98591347436195</v>
          </cell>
          <cell r="FG5">
            <v>53.9215012408525</v>
          </cell>
          <cell r="FH5">
            <v>72.22906279283923</v>
          </cell>
          <cell r="FI5">
            <v>19.819365631329674</v>
          </cell>
          <cell r="FJ5">
            <v>52.045904505661426</v>
          </cell>
          <cell r="FK5">
            <v>10.878151157736994</v>
          </cell>
          <cell r="FL5">
            <v>208.89398532841929</v>
          </cell>
          <cell r="FM5">
            <v>0</v>
          </cell>
          <cell r="FN5">
            <v>208.89398532841929</v>
          </cell>
          <cell r="FO5">
            <v>15.614542723336569</v>
          </cell>
          <cell r="FP5">
            <v>0</v>
          </cell>
          <cell r="FQ5">
            <v>0</v>
          </cell>
          <cell r="FR5">
            <v>15.614542723336569</v>
          </cell>
          <cell r="FS5">
            <v>360.26535607944578</v>
          </cell>
          <cell r="FT5">
            <v>8.8924434037289011</v>
          </cell>
          <cell r="FU5">
            <v>0</v>
          </cell>
          <cell r="FV5">
            <v>369.15779948317464</v>
          </cell>
          <cell r="FW5">
            <v>0.44195635597513183</v>
          </cell>
          <cell r="FX5">
            <v>369.59975583914957</v>
          </cell>
          <cell r="FY5">
            <v>0</v>
          </cell>
          <cell r="FZ5">
            <v>0</v>
          </cell>
          <cell r="GA5">
            <v>0.99407199278784097</v>
          </cell>
          <cell r="GB5" t="e">
            <v>#N/A</v>
          </cell>
          <cell r="GC5" t="e">
            <v>#N/A</v>
          </cell>
          <cell r="GD5" t="e">
            <v>#N/A</v>
          </cell>
          <cell r="GE5">
            <v>1.1952175584786955</v>
          </cell>
          <cell r="GF5">
            <v>0</v>
          </cell>
          <cell r="GG5">
            <v>1.6614335617152949</v>
          </cell>
          <cell r="GH5">
            <v>0</v>
          </cell>
          <cell r="GI5">
            <v>11.1083279428604</v>
          </cell>
          <cell r="GJ5">
            <v>0</v>
          </cell>
          <cell r="GK5">
            <v>10.925139626648418</v>
          </cell>
          <cell r="GL5">
            <v>8.2536054515295554</v>
          </cell>
          <cell r="GM5">
            <v>8.5156168595917627</v>
          </cell>
          <cell r="GN5">
            <v>8.0329090403303667</v>
          </cell>
          <cell r="GO5">
            <v>4.6825726628312792</v>
          </cell>
          <cell r="GP5">
            <v>12.566699557326407</v>
          </cell>
          <cell r="GQ5" t="e">
            <v>#N/A</v>
          </cell>
          <cell r="GR5" t="e">
            <v>#N/A</v>
          </cell>
          <cell r="GS5" t="e">
            <v>#N/A</v>
          </cell>
          <cell r="GT5" t="e">
            <v>#N/A</v>
          </cell>
          <cell r="GU5" t="e">
            <v>#N/A</v>
          </cell>
          <cell r="GV5">
            <v>7.2985511068304296E-2</v>
          </cell>
          <cell r="GW5">
            <v>4.7277102904868773</v>
          </cell>
          <cell r="GX5">
            <v>9.4660122800282736</v>
          </cell>
          <cell r="GY5">
            <v>0.54171604678165575</v>
          </cell>
          <cell r="GZ5">
            <v>8.5156168595917627</v>
          </cell>
          <cell r="HA5">
            <v>0</v>
          </cell>
          <cell r="HB5">
            <v>0</v>
          </cell>
          <cell r="HC5">
            <v>0</v>
          </cell>
          <cell r="HD5">
            <v>0</v>
          </cell>
          <cell r="HE5">
            <v>0</v>
          </cell>
          <cell r="HF5">
            <v>0</v>
          </cell>
          <cell r="HG5">
            <v>0</v>
          </cell>
          <cell r="HH5">
            <v>0</v>
          </cell>
          <cell r="HI5" t="e">
            <v>#N/A</v>
          </cell>
          <cell r="HJ5" t="e">
            <v>#N/A</v>
          </cell>
          <cell r="HK5" t="e">
            <v>#N/A</v>
          </cell>
          <cell r="HL5" t="e">
            <v>#N/A</v>
          </cell>
          <cell r="HM5" t="e">
            <v>#N/A</v>
          </cell>
          <cell r="HN5" t="e">
            <v>#N/A</v>
          </cell>
          <cell r="HO5">
            <v>360.26535607944578</v>
          </cell>
          <cell r="HP5">
            <v>369.59975583914957</v>
          </cell>
          <cell r="HQ5">
            <v>49.523291726118146</v>
          </cell>
          <cell r="HR5">
            <v>319.2623172835917</v>
          </cell>
          <cell r="HS5">
            <v>82.744018382465129</v>
          </cell>
          <cell r="HT5">
            <v>0</v>
          </cell>
          <cell r="HU5">
            <v>0</v>
          </cell>
          <cell r="HV5">
            <v>13.81328974109746</v>
          </cell>
          <cell r="HW5">
            <v>0</v>
          </cell>
          <cell r="HX5">
            <v>0</v>
          </cell>
          <cell r="HY5">
            <v>0</v>
          </cell>
          <cell r="HZ5">
            <v>0</v>
          </cell>
          <cell r="IA5">
            <v>5.6358222143677632E-2</v>
          </cell>
          <cell r="IB5">
            <v>0</v>
          </cell>
          <cell r="IC5">
            <v>0</v>
          </cell>
          <cell r="ID5">
            <v>0</v>
          </cell>
          <cell r="IE5">
            <v>0</v>
          </cell>
          <cell r="IF5">
            <v>0.49617336750022073</v>
          </cell>
          <cell r="IG5">
            <v>0</v>
          </cell>
          <cell r="IH5">
            <v>0</v>
          </cell>
          <cell r="II5">
            <v>1.723898559688963E-2</v>
          </cell>
          <cell r="IJ5">
            <v>0</v>
          </cell>
          <cell r="IK5">
            <v>0</v>
          </cell>
          <cell r="IL5">
            <v>0</v>
          </cell>
          <cell r="IM5">
            <v>0</v>
          </cell>
          <cell r="IN5">
            <v>1.723898559688963E-2</v>
          </cell>
          <cell r="IO5">
            <v>0</v>
          </cell>
          <cell r="IP5">
            <v>14.365821330741358</v>
          </cell>
          <cell r="IQ5">
            <v>0</v>
          </cell>
          <cell r="IR5">
            <v>0</v>
          </cell>
          <cell r="IS5">
            <v>0</v>
          </cell>
          <cell r="IT5">
            <v>0</v>
          </cell>
          <cell r="IU5">
            <v>0</v>
          </cell>
          <cell r="IV5">
            <v>8.2536054515295554</v>
          </cell>
          <cell r="IW5">
            <v>8.2536054515295554</v>
          </cell>
          <cell r="IX5">
            <v>0</v>
          </cell>
          <cell r="IY5">
            <v>0</v>
          </cell>
          <cell r="IZ5">
            <v>0</v>
          </cell>
          <cell r="JA5">
            <v>8.5156168595917627</v>
          </cell>
          <cell r="JB5">
            <v>8.5156168595917627</v>
          </cell>
          <cell r="JC5">
            <v>0</v>
          </cell>
          <cell r="JD5">
            <v>0</v>
          </cell>
          <cell r="JE5">
            <v>0</v>
          </cell>
          <cell r="JF5">
            <v>1.1952175584786955</v>
          </cell>
          <cell r="JG5">
            <v>1.1952175584786955</v>
          </cell>
          <cell r="JH5">
            <v>0</v>
          </cell>
          <cell r="JI5">
            <v>0</v>
          </cell>
          <cell r="JJ5">
            <v>0</v>
          </cell>
          <cell r="JK5">
            <v>14.15260621382259</v>
          </cell>
          <cell r="JL5">
            <v>14.15260621382259</v>
          </cell>
          <cell r="JM5">
            <v>3.9529271001032988E-4</v>
          </cell>
          <cell r="JN5">
            <v>-2.3370828388381804E-6</v>
          </cell>
          <cell r="JO5">
            <v>0</v>
          </cell>
          <cell r="JP5">
            <v>9.6007248273918933</v>
          </cell>
          <cell r="JQ5">
            <v>9.601117783019065</v>
          </cell>
          <cell r="JR5">
            <v>0</v>
          </cell>
          <cell r="JS5">
            <v>0.31774170059505163</v>
          </cell>
          <cell r="JT5">
            <v>0</v>
          </cell>
          <cell r="JU5">
            <v>2.0471300629232219</v>
          </cell>
          <cell r="JV5">
            <v>2.0471300629232219</v>
          </cell>
          <cell r="JW5">
            <v>27.280908544494061</v>
          </cell>
          <cell r="JX5">
            <v>140.50976602425942</v>
          </cell>
          <cell r="JY5">
            <v>221.36670021780316</v>
          </cell>
          <cell r="JZ5">
            <v>248.64760876229721</v>
          </cell>
          <cell r="KA5">
            <v>108.13784273803779</v>
          </cell>
          <cell r="KB5">
            <v>4511916.7312000003</v>
          </cell>
          <cell r="KC5">
            <v>109.548</v>
          </cell>
          <cell r="KD5">
            <v>1980.1</v>
          </cell>
          <cell r="KE5">
            <v>37876.639999999999</v>
          </cell>
          <cell r="KF5">
            <v>88.391529000000006</v>
          </cell>
          <cell r="KG5">
            <v>0.53100000000000003</v>
          </cell>
          <cell r="KH5">
            <v>0</v>
          </cell>
          <cell r="KI5">
            <v>0</v>
          </cell>
          <cell r="KJ5">
            <v>0</v>
          </cell>
          <cell r="KK5">
            <v>0</v>
          </cell>
          <cell r="KL5">
            <v>0</v>
          </cell>
          <cell r="KM5">
            <v>0</v>
          </cell>
          <cell r="KN5">
            <v>4.0599999999999996</v>
          </cell>
          <cell r="KO5">
            <v>535.26</v>
          </cell>
          <cell r="KP5">
            <v>0</v>
          </cell>
          <cell r="KQ5">
            <v>16.871726917961102</v>
          </cell>
          <cell r="KR5">
            <v>7.5356602461932196</v>
          </cell>
          <cell r="KS5">
            <v>199.53593245559901</v>
          </cell>
          <cell r="KT5">
            <v>192.62</v>
          </cell>
          <cell r="KU5">
            <v>158.96</v>
          </cell>
          <cell r="KV5">
            <v>35.119999999999997</v>
          </cell>
          <cell r="KW5">
            <v>0</v>
          </cell>
          <cell r="KX5">
            <v>424</v>
          </cell>
          <cell r="KY5">
            <v>2089648.0000000002</v>
          </cell>
          <cell r="KZ5">
            <v>37965.031529</v>
          </cell>
          <cell r="LA5">
            <v>80.526046718272525</v>
          </cell>
          <cell r="LB5">
            <v>926.02</v>
          </cell>
          <cell r="LC5">
            <v>1149.9633196197531</v>
          </cell>
          <cell r="LD5">
            <v>4.9031223418861236</v>
          </cell>
          <cell r="LE5">
            <v>1.116817194465183E-2</v>
          </cell>
          <cell r="LF5">
            <v>424</v>
          </cell>
          <cell r="LG5">
            <v>55.041387188202386</v>
          </cell>
          <cell r="LH5">
            <v>653.15657187383704</v>
          </cell>
          <cell r="LI5" t="str">
            <v>N/A</v>
          </cell>
          <cell r="LJ5" t="str">
            <v>PR09 (£m)</v>
          </cell>
        </row>
        <row r="6">
          <cell r="A6" t="str">
            <v>ANH13</v>
          </cell>
          <cell r="B6" t="str">
            <v>ANH</v>
          </cell>
          <cell r="C6" t="str">
            <v>2012-13</v>
          </cell>
          <cell r="D6" t="str">
            <v>ANH</v>
          </cell>
          <cell r="E6" t="str">
            <v>ANH13</v>
          </cell>
          <cell r="F6">
            <v>1.0790336496980155</v>
          </cell>
          <cell r="G6">
            <v>6.9112105263157897</v>
          </cell>
          <cell r="H6">
            <v>-0.10790336496980156</v>
          </cell>
          <cell r="I6">
            <v>11.114046591889561</v>
          </cell>
          <cell r="J6">
            <v>0</v>
          </cell>
          <cell r="K6">
            <v>0</v>
          </cell>
          <cell r="L6">
            <v>0</v>
          </cell>
          <cell r="M6">
            <v>9.0136636654539277</v>
          </cell>
          <cell r="N6">
            <v>3.3450043140638481</v>
          </cell>
          <cell r="O6">
            <v>30.276021732753311</v>
          </cell>
          <cell r="P6">
            <v>1.6185504745470234</v>
          </cell>
          <cell r="Q6">
            <v>31.894572207300335</v>
          </cell>
          <cell r="R6">
            <v>4.5846469480135461</v>
          </cell>
          <cell r="S6">
            <v>9.3103198494966524</v>
          </cell>
          <cell r="T6">
            <v>1.1271052021876791</v>
          </cell>
          <cell r="U6">
            <v>2.5428381654708887</v>
          </cell>
          <cell r="V6">
            <v>0</v>
          </cell>
          <cell r="W6">
            <v>17.564910165168754</v>
          </cell>
          <cell r="X6">
            <v>0</v>
          </cell>
          <cell r="Y6">
            <v>17.564910165168754</v>
          </cell>
          <cell r="Z6">
            <v>0</v>
          </cell>
          <cell r="AA6">
            <v>0</v>
          </cell>
          <cell r="AB6">
            <v>0</v>
          </cell>
          <cell r="AC6">
            <v>0</v>
          </cell>
          <cell r="AD6">
            <v>49.45948237246909</v>
          </cell>
          <cell r="AE6">
            <v>0.8177913655060004</v>
          </cell>
          <cell r="AF6">
            <v>0</v>
          </cell>
          <cell r="AG6">
            <v>50.277273737975094</v>
          </cell>
          <cell r="AH6">
            <v>-0.32910526315789473</v>
          </cell>
          <cell r="AI6">
            <v>49.948168474817194</v>
          </cell>
          <cell r="AJ6">
            <v>3.2856574633304572</v>
          </cell>
          <cell r="AK6">
            <v>0</v>
          </cell>
          <cell r="AL6">
            <v>3.129197584124245E-2</v>
          </cell>
          <cell r="AM6">
            <v>0</v>
          </cell>
          <cell r="AN6">
            <v>0</v>
          </cell>
          <cell r="AO6">
            <v>0</v>
          </cell>
          <cell r="AP6">
            <v>2.4173631860484517</v>
          </cell>
          <cell r="AQ6">
            <v>0.53951682484900776</v>
          </cell>
          <cell r="AR6">
            <v>6.2738294500691589</v>
          </cell>
          <cell r="AS6">
            <v>0.97113028472821394</v>
          </cell>
          <cell r="AT6">
            <v>7.2449597347973729</v>
          </cell>
          <cell r="AU6">
            <v>0.30907825251834337</v>
          </cell>
          <cell r="AV6">
            <v>2.1668040945104699E-2</v>
          </cell>
          <cell r="AW6">
            <v>0</v>
          </cell>
          <cell r="AX6">
            <v>0</v>
          </cell>
          <cell r="AY6">
            <v>0</v>
          </cell>
          <cell r="AZ6">
            <v>0.33074629346344764</v>
          </cell>
          <cell r="BA6">
            <v>0</v>
          </cell>
          <cell r="BB6">
            <v>0.33074629346344764</v>
          </cell>
          <cell r="BC6">
            <v>0</v>
          </cell>
          <cell r="BD6">
            <v>0</v>
          </cell>
          <cell r="BE6">
            <v>0</v>
          </cell>
          <cell r="BF6">
            <v>0</v>
          </cell>
          <cell r="BG6">
            <v>7.5757060282608153</v>
          </cell>
          <cell r="BH6">
            <v>9.1098397950092183E-2</v>
          </cell>
          <cell r="BI6">
            <v>0</v>
          </cell>
          <cell r="BJ6">
            <v>7.6668044262109101</v>
          </cell>
          <cell r="BK6">
            <v>-0.15645987920621224</v>
          </cell>
          <cell r="BL6">
            <v>7.5103445470046983</v>
          </cell>
          <cell r="BM6">
            <v>5.7782251941328733</v>
          </cell>
          <cell r="BN6">
            <v>-0.10790336496980156</v>
          </cell>
          <cell r="BO6">
            <v>0.484486108714409</v>
          </cell>
          <cell r="BP6">
            <v>1.2948403796376187</v>
          </cell>
          <cell r="BQ6">
            <v>0</v>
          </cell>
          <cell r="BR6">
            <v>0</v>
          </cell>
          <cell r="BS6">
            <v>22.336074874249363</v>
          </cell>
          <cell r="BT6">
            <v>6.582105263157894</v>
          </cell>
          <cell r="BU6">
            <v>36.36782845492236</v>
          </cell>
          <cell r="BV6">
            <v>1.1869370146678171</v>
          </cell>
          <cell r="BW6">
            <v>37.55476546959018</v>
          </cell>
          <cell r="BX6">
            <v>0</v>
          </cell>
          <cell r="BY6">
            <v>49.433682260992107</v>
          </cell>
          <cell r="BZ6">
            <v>7.4339317068421049E-2</v>
          </cell>
          <cell r="CA6">
            <v>32.601711487756035</v>
          </cell>
          <cell r="CB6">
            <v>0</v>
          </cell>
          <cell r="CC6">
            <v>82.109733065816556</v>
          </cell>
          <cell r="CD6">
            <v>0</v>
          </cell>
          <cell r="CE6">
            <v>82.109733065816556</v>
          </cell>
          <cell r="CF6">
            <v>0</v>
          </cell>
          <cell r="CG6">
            <v>0</v>
          </cell>
          <cell r="CH6">
            <v>0</v>
          </cell>
          <cell r="CI6">
            <v>0</v>
          </cell>
          <cell r="CJ6">
            <v>119.66449853540587</v>
          </cell>
          <cell r="CK6">
            <v>2.8428982808563292</v>
          </cell>
          <cell r="CL6">
            <v>0</v>
          </cell>
          <cell r="CM6">
            <v>122.50739681626239</v>
          </cell>
          <cell r="CN6">
            <v>-0.27515358067299395</v>
          </cell>
          <cell r="CO6">
            <v>122.23224323558939</v>
          </cell>
          <cell r="CP6">
            <v>11.216554788610871</v>
          </cell>
          <cell r="CQ6">
            <v>-0.21580672993960312</v>
          </cell>
          <cell r="CR6">
            <v>0</v>
          </cell>
          <cell r="CS6">
            <v>0</v>
          </cell>
          <cell r="CT6">
            <v>0</v>
          </cell>
          <cell r="CU6">
            <v>0</v>
          </cell>
          <cell r="CV6">
            <v>42.483890163808226</v>
          </cell>
          <cell r="CW6">
            <v>33.557946505608285</v>
          </cell>
          <cell r="CX6">
            <v>87.042584728087775</v>
          </cell>
          <cell r="CY6">
            <v>1.1869370146678171</v>
          </cell>
          <cell r="CZ6">
            <v>88.229521742755495</v>
          </cell>
          <cell r="DA6">
            <v>47.650703618272424</v>
          </cell>
          <cell r="DB6">
            <v>28.58834161164793</v>
          </cell>
          <cell r="DC6">
            <v>19.37823844862433</v>
          </cell>
          <cell r="DD6">
            <v>17.61670669717353</v>
          </cell>
          <cell r="DE6">
            <v>21.773066684302744</v>
          </cell>
          <cell r="DF6">
            <v>135.00705706002009</v>
          </cell>
          <cell r="DG6">
            <v>0</v>
          </cell>
          <cell r="DH6">
            <v>135.00705706002009</v>
          </cell>
          <cell r="DI6">
            <v>13.334620141754961</v>
          </cell>
          <cell r="DJ6">
            <v>0</v>
          </cell>
          <cell r="DK6">
            <v>0</v>
          </cell>
          <cell r="DL6">
            <v>13.334620141754961</v>
          </cell>
          <cell r="DM6">
            <v>209.90195866102084</v>
          </cell>
          <cell r="DN6">
            <v>4.848110143780767</v>
          </cell>
          <cell r="DO6">
            <v>0</v>
          </cell>
          <cell r="DP6">
            <v>214.75006880480146</v>
          </cell>
          <cell r="DQ6">
            <v>-0.53412165660051769</v>
          </cell>
          <cell r="DR6">
            <v>214.21594714820094</v>
          </cell>
          <cell r="DS6">
            <v>20.280437446074203</v>
          </cell>
          <cell r="DT6">
            <v>-0.32371009490940472</v>
          </cell>
          <cell r="DU6">
            <v>0.51577808455565144</v>
          </cell>
          <cell r="DV6">
            <v>1.2948403796376187</v>
          </cell>
          <cell r="DW6">
            <v>0</v>
          </cell>
          <cell r="DX6">
            <v>0</v>
          </cell>
          <cell r="DY6">
            <v>67.237328224106037</v>
          </cell>
          <cell r="DZ6">
            <v>40.679568593615187</v>
          </cell>
          <cell r="EA6">
            <v>129.68424263307929</v>
          </cell>
          <cell r="EB6">
            <v>3.3450043140638481</v>
          </cell>
          <cell r="EC6">
            <v>133.02924694714304</v>
          </cell>
          <cell r="ED6">
            <v>47.959781870790763</v>
          </cell>
          <cell r="EE6">
            <v>78.04369191358515</v>
          </cell>
          <cell r="EF6">
            <v>19.452577765692748</v>
          </cell>
          <cell r="EG6">
            <v>50.218418184929561</v>
          </cell>
          <cell r="EH6">
            <v>21.773066684302744</v>
          </cell>
          <cell r="EI6">
            <v>217.44753641930012</v>
          </cell>
          <cell r="EJ6">
            <v>0</v>
          </cell>
          <cell r="EK6">
            <v>217.44753641930012</v>
          </cell>
          <cell r="EL6">
            <v>13.334620141754961</v>
          </cell>
          <cell r="EM6">
            <v>0</v>
          </cell>
          <cell r="EN6">
            <v>0</v>
          </cell>
          <cell r="EO6">
            <v>13.334620141754961</v>
          </cell>
          <cell r="EP6">
            <v>337.14216322468752</v>
          </cell>
          <cell r="EQ6">
            <v>7.7821068225871892</v>
          </cell>
          <cell r="ER6">
            <v>0</v>
          </cell>
          <cell r="ES6">
            <v>344.92427004727477</v>
          </cell>
          <cell r="ET6">
            <v>-0.96573511647972388</v>
          </cell>
          <cell r="EU6">
            <v>343.95853493079505</v>
          </cell>
          <cell r="EV6">
            <v>27.19164797238999</v>
          </cell>
          <cell r="EW6">
            <v>-0.43161345987920624</v>
          </cell>
          <cell r="EX6">
            <v>11.629824676445212</v>
          </cell>
          <cell r="EY6">
            <v>1.2948403796376187</v>
          </cell>
          <cell r="EZ6">
            <v>0</v>
          </cell>
          <cell r="FA6">
            <v>0</v>
          </cell>
          <cell r="FB6">
            <v>76.250991889559955</v>
          </cell>
          <cell r="FC6">
            <v>44.02457290767903</v>
          </cell>
          <cell r="FD6">
            <v>159.96026436583261</v>
          </cell>
          <cell r="FE6">
            <v>4.9635547886108711</v>
          </cell>
          <cell r="FF6">
            <v>164.92381915444346</v>
          </cell>
          <cell r="FG6">
            <v>52.544428818804313</v>
          </cell>
          <cell r="FH6">
            <v>87.354011763081758</v>
          </cell>
          <cell r="FI6">
            <v>20.57968296788043</v>
          </cell>
          <cell r="FJ6">
            <v>52.761256350400444</v>
          </cell>
          <cell r="FK6">
            <v>21.773066684302744</v>
          </cell>
          <cell r="FL6">
            <v>235.01244658446959</v>
          </cell>
          <cell r="FM6">
            <v>0</v>
          </cell>
          <cell r="FN6">
            <v>235.01244658446959</v>
          </cell>
          <cell r="FO6">
            <v>13.334620141754961</v>
          </cell>
          <cell r="FP6">
            <v>0</v>
          </cell>
          <cell r="FQ6">
            <v>0</v>
          </cell>
          <cell r="FR6">
            <v>13.334620141754961</v>
          </cell>
          <cell r="FS6">
            <v>386.60164559715815</v>
          </cell>
          <cell r="FT6">
            <v>8.5998981880931833</v>
          </cell>
          <cell r="FU6">
            <v>0</v>
          </cell>
          <cell r="FV6">
            <v>395.20154378525126</v>
          </cell>
          <cell r="FW6">
            <v>-1.2948403796376187</v>
          </cell>
          <cell r="FX6">
            <v>393.90670340561365</v>
          </cell>
          <cell r="FY6">
            <v>0</v>
          </cell>
          <cell r="FZ6">
            <v>0</v>
          </cell>
          <cell r="GA6">
            <v>0.34273024263330454</v>
          </cell>
          <cell r="GB6" t="e">
            <v>#N/A</v>
          </cell>
          <cell r="GC6" t="e">
            <v>#N/A</v>
          </cell>
          <cell r="GD6" t="e">
            <v>#N/A</v>
          </cell>
          <cell r="GE6">
            <v>0.62541708755987924</v>
          </cell>
          <cell r="GF6">
            <v>0</v>
          </cell>
          <cell r="GG6">
            <v>2.9913400119675582</v>
          </cell>
          <cell r="GH6">
            <v>0</v>
          </cell>
          <cell r="GI6">
            <v>27.860029107979948</v>
          </cell>
          <cell r="GJ6">
            <v>0</v>
          </cell>
          <cell r="GK6">
            <v>21.77979644150923</v>
          </cell>
          <cell r="GL6">
            <v>7.0383695688559964</v>
          </cell>
          <cell r="GM6">
            <v>7.9157908541846425</v>
          </cell>
          <cell r="GN6">
            <v>3.8836889273047106</v>
          </cell>
          <cell r="GO6">
            <v>1.6327549042640963</v>
          </cell>
          <cell r="GP6">
            <v>7.3972275248110444</v>
          </cell>
          <cell r="GQ6" t="e">
            <v>#N/A</v>
          </cell>
          <cell r="GR6" t="e">
            <v>#N/A</v>
          </cell>
          <cell r="GS6" t="e">
            <v>#N/A</v>
          </cell>
          <cell r="GT6" t="e">
            <v>#N/A</v>
          </cell>
          <cell r="GU6" t="e">
            <v>#N/A</v>
          </cell>
          <cell r="GV6">
            <v>-7.2137715616911132E-4</v>
          </cell>
          <cell r="GW6">
            <v>4.4752870554063842</v>
          </cell>
          <cell r="GX6">
            <v>8.5534510119965486</v>
          </cell>
          <cell r="GY6">
            <v>0.618931039490768</v>
          </cell>
          <cell r="GZ6">
            <v>7.9157908541846425</v>
          </cell>
          <cell r="HA6">
            <v>0</v>
          </cell>
          <cell r="HB6">
            <v>0</v>
          </cell>
          <cell r="HC6">
            <v>0</v>
          </cell>
          <cell r="HD6">
            <v>0</v>
          </cell>
          <cell r="HE6">
            <v>0</v>
          </cell>
          <cell r="HF6">
            <v>0</v>
          </cell>
          <cell r="HG6">
            <v>0</v>
          </cell>
          <cell r="HH6">
            <v>0</v>
          </cell>
          <cell r="HI6" t="e">
            <v>#N/A</v>
          </cell>
          <cell r="HJ6" t="e">
            <v>#N/A</v>
          </cell>
          <cell r="HK6" t="e">
            <v>#N/A</v>
          </cell>
          <cell r="HL6" t="e">
            <v>#N/A</v>
          </cell>
          <cell r="HM6" t="e">
            <v>#N/A</v>
          </cell>
          <cell r="HN6" t="e">
            <v>#N/A</v>
          </cell>
          <cell r="HO6">
            <v>386.60164559715815</v>
          </cell>
          <cell r="HP6">
            <v>393.90670340561365</v>
          </cell>
          <cell r="HQ6">
            <v>49.45948237246909</v>
          </cell>
          <cell r="HR6">
            <v>343.95853493079505</v>
          </cell>
          <cell r="HS6">
            <v>95.114092400807962</v>
          </cell>
          <cell r="HT6">
            <v>0</v>
          </cell>
          <cell r="HU6">
            <v>0</v>
          </cell>
          <cell r="HV6">
            <v>11.114046591889561</v>
          </cell>
          <cell r="HW6">
            <v>0</v>
          </cell>
          <cell r="HX6">
            <v>0</v>
          </cell>
          <cell r="HY6">
            <v>0</v>
          </cell>
          <cell r="HZ6">
            <v>0</v>
          </cell>
          <cell r="IA6">
            <v>3.129197584124245E-2</v>
          </cell>
          <cell r="IB6">
            <v>0</v>
          </cell>
          <cell r="IC6">
            <v>0</v>
          </cell>
          <cell r="ID6">
            <v>0</v>
          </cell>
          <cell r="IE6">
            <v>0</v>
          </cell>
          <cell r="IF6">
            <v>0.484486108714409</v>
          </cell>
          <cell r="IG6">
            <v>0</v>
          </cell>
          <cell r="IH6">
            <v>0</v>
          </cell>
          <cell r="II6">
            <v>3.6363433994823127E-2</v>
          </cell>
          <cell r="IJ6">
            <v>0</v>
          </cell>
          <cell r="IK6">
            <v>0</v>
          </cell>
          <cell r="IL6">
            <v>0</v>
          </cell>
          <cell r="IM6">
            <v>0</v>
          </cell>
          <cell r="IN6">
            <v>3.6363433994823127E-2</v>
          </cell>
          <cell r="IO6">
            <v>0</v>
          </cell>
          <cell r="IP6">
            <v>11.629824676445212</v>
          </cell>
          <cell r="IQ6">
            <v>0</v>
          </cell>
          <cell r="IR6">
            <v>0</v>
          </cell>
          <cell r="IS6">
            <v>0</v>
          </cell>
          <cell r="IT6">
            <v>0</v>
          </cell>
          <cell r="IU6">
            <v>0</v>
          </cell>
          <cell r="IV6">
            <v>7.0383695688559964</v>
          </cell>
          <cell r="IW6">
            <v>7.0383695688559964</v>
          </cell>
          <cell r="IX6">
            <v>1.0790336496980155E-3</v>
          </cell>
          <cell r="IY6">
            <v>0</v>
          </cell>
          <cell r="IZ6">
            <v>0</v>
          </cell>
          <cell r="JA6">
            <v>7.9147118205349436</v>
          </cell>
          <cell r="JB6">
            <v>7.9157908541846425</v>
          </cell>
          <cell r="JC6">
            <v>0</v>
          </cell>
          <cell r="JD6">
            <v>0</v>
          </cell>
          <cell r="JE6">
            <v>0</v>
          </cell>
          <cell r="JF6">
            <v>0.62541708755987924</v>
          </cell>
          <cell r="JG6">
            <v>0.62541708755987924</v>
          </cell>
          <cell r="JH6">
            <v>0</v>
          </cell>
          <cell r="JI6">
            <v>0</v>
          </cell>
          <cell r="JJ6">
            <v>0</v>
          </cell>
          <cell r="JK6">
            <v>14.15260621382259</v>
          </cell>
          <cell r="JL6">
            <v>14.15260621382259</v>
          </cell>
          <cell r="JM6">
            <v>3.9529271001032988E-4</v>
          </cell>
          <cell r="JN6">
            <v>-2.3370828388381804E-6</v>
          </cell>
          <cell r="JO6">
            <v>0</v>
          </cell>
          <cell r="JP6">
            <v>9.6007248273918933</v>
          </cell>
          <cell r="JQ6">
            <v>9.601117783019065</v>
          </cell>
          <cell r="JR6">
            <v>0</v>
          </cell>
          <cell r="JS6">
            <v>0.31774170059505163</v>
          </cell>
          <cell r="JT6">
            <v>0</v>
          </cell>
          <cell r="JU6">
            <v>2.0471300629232219</v>
          </cell>
          <cell r="JV6">
            <v>2.0471300629232219</v>
          </cell>
          <cell r="JW6">
            <v>29.713016657959816</v>
          </cell>
          <cell r="JX6">
            <v>145.2658184953558</v>
          </cell>
          <cell r="JY6">
            <v>230.03450478224028</v>
          </cell>
          <cell r="JZ6">
            <v>259.7475214402001</v>
          </cell>
          <cell r="KA6">
            <v>114.4817029448443</v>
          </cell>
          <cell r="KB6">
            <v>4547416.1969999997</v>
          </cell>
          <cell r="KC6">
            <v>108.85599999999999</v>
          </cell>
          <cell r="KD6">
            <v>1995.7660000000001</v>
          </cell>
          <cell r="KE6">
            <v>38006.129999999997</v>
          </cell>
          <cell r="KF6">
            <v>88.409452999999999</v>
          </cell>
          <cell r="KG6">
            <v>0.52700000000000002</v>
          </cell>
          <cell r="KH6">
            <v>0</v>
          </cell>
          <cell r="KI6">
            <v>0</v>
          </cell>
          <cell r="KJ6">
            <v>0</v>
          </cell>
          <cell r="KK6">
            <v>0</v>
          </cell>
          <cell r="KL6">
            <v>0</v>
          </cell>
          <cell r="KM6">
            <v>0</v>
          </cell>
          <cell r="KN6">
            <v>5.16</v>
          </cell>
          <cell r="KO6">
            <v>507.16</v>
          </cell>
          <cell r="KP6">
            <v>0</v>
          </cell>
          <cell r="KQ6">
            <v>12.88</v>
          </cell>
          <cell r="KR6">
            <v>7.08</v>
          </cell>
          <cell r="KS6">
            <v>179.15</v>
          </cell>
          <cell r="KT6">
            <v>152.99</v>
          </cell>
          <cell r="KU6">
            <v>171.32</v>
          </cell>
          <cell r="KV6">
            <v>47.08</v>
          </cell>
          <cell r="KW6">
            <v>0</v>
          </cell>
          <cell r="KX6">
            <v>430</v>
          </cell>
          <cell r="KY6">
            <v>2104622.0000000005</v>
          </cell>
          <cell r="KZ6">
            <v>38094.539452999998</v>
          </cell>
          <cell r="LA6">
            <v>81.611902255222475</v>
          </cell>
          <cell r="LB6">
            <v>883.71</v>
          </cell>
          <cell r="LC6">
            <v>1082.82</v>
          </cell>
          <cell r="LD6">
            <v>4.9724700319536037</v>
          </cell>
          <cell r="LE6">
            <v>1.1287707009308309E-2</v>
          </cell>
          <cell r="LF6">
            <v>430</v>
          </cell>
          <cell r="LG6">
            <v>55.247340700801111</v>
          </cell>
          <cell r="LH6">
            <v>661.06876204408263</v>
          </cell>
          <cell r="LI6" t="str">
            <v>N/A</v>
          </cell>
          <cell r="LJ6" t="str">
            <v>PR09 (£m)</v>
          </cell>
        </row>
        <row r="7">
          <cell r="A7" t="str">
            <v>ANH14</v>
          </cell>
          <cell r="B7" t="str">
            <v>ANH</v>
          </cell>
          <cell r="C7" t="str">
            <v>2013-14</v>
          </cell>
          <cell r="D7" t="str">
            <v>ANH</v>
          </cell>
          <cell r="E7" t="str">
            <v>ANH14</v>
          </cell>
          <cell r="F7">
            <v>1.0569641649763351</v>
          </cell>
          <cell r="G7">
            <v>7.4085057471264353</v>
          </cell>
          <cell r="H7">
            <v>0</v>
          </cell>
          <cell r="I7">
            <v>10.992427315753885</v>
          </cell>
          <cell r="J7">
            <v>0</v>
          </cell>
          <cell r="K7">
            <v>0</v>
          </cell>
          <cell r="L7">
            <v>0</v>
          </cell>
          <cell r="M7">
            <v>12.528681700693953</v>
          </cell>
          <cell r="N7">
            <v>3.5289520166147956</v>
          </cell>
          <cell r="O7">
            <v>34.458566780188981</v>
          </cell>
          <cell r="P7">
            <v>1.5854462474645026</v>
          </cell>
          <cell r="Q7">
            <v>36.044013027653484</v>
          </cell>
          <cell r="R7">
            <v>3.3703298480266897</v>
          </cell>
          <cell r="S7">
            <v>5.7749393495099692</v>
          </cell>
          <cell r="T7">
            <v>0.47530860990052387</v>
          </cell>
          <cell r="U7">
            <v>5.4431050434642652</v>
          </cell>
          <cell r="V7">
            <v>0</v>
          </cell>
          <cell r="W7">
            <v>15.063682850901404</v>
          </cell>
          <cell r="X7">
            <v>0</v>
          </cell>
          <cell r="Y7">
            <v>15.063682850901404</v>
          </cell>
          <cell r="Z7">
            <v>0</v>
          </cell>
          <cell r="AA7">
            <v>0</v>
          </cell>
          <cell r="AB7">
            <v>0</v>
          </cell>
          <cell r="AC7">
            <v>0</v>
          </cell>
          <cell r="AD7">
            <v>51.107695878554999</v>
          </cell>
          <cell r="AE7">
            <v>0.82548901284651766</v>
          </cell>
          <cell r="AF7">
            <v>0</v>
          </cell>
          <cell r="AG7">
            <v>51.933184891401517</v>
          </cell>
          <cell r="AH7">
            <v>-1.2133874459589489</v>
          </cell>
          <cell r="AI7">
            <v>50.719797445442545</v>
          </cell>
          <cell r="AJ7">
            <v>3.5383908045977028</v>
          </cell>
          <cell r="AK7">
            <v>0</v>
          </cell>
          <cell r="AL7">
            <v>4.016463826910073E-2</v>
          </cell>
          <cell r="AM7">
            <v>0</v>
          </cell>
          <cell r="AN7">
            <v>0</v>
          </cell>
          <cell r="AO7">
            <v>0</v>
          </cell>
          <cell r="AP7">
            <v>3.1077957510396841</v>
          </cell>
          <cell r="AQ7">
            <v>0.56463232265836782</v>
          </cell>
          <cell r="AR7">
            <v>7.2509835165648511</v>
          </cell>
          <cell r="AS7">
            <v>1.1626605814739686</v>
          </cell>
          <cell r="AT7">
            <v>8.4136440980388194</v>
          </cell>
          <cell r="AU7">
            <v>0.16312179358247123</v>
          </cell>
          <cell r="AV7">
            <v>1.1249837615317988</v>
          </cell>
          <cell r="AW7">
            <v>0.25289487719452325</v>
          </cell>
          <cell r="AX7">
            <v>0</v>
          </cell>
          <cell r="AY7">
            <v>0</v>
          </cell>
          <cell r="AZ7">
            <v>1.5410004323087934</v>
          </cell>
          <cell r="BA7">
            <v>0</v>
          </cell>
          <cell r="BB7">
            <v>1.5410004323087934</v>
          </cell>
          <cell r="BC7">
            <v>0</v>
          </cell>
          <cell r="BD7">
            <v>0</v>
          </cell>
          <cell r="BE7">
            <v>0</v>
          </cell>
          <cell r="BF7">
            <v>0</v>
          </cell>
          <cell r="BG7">
            <v>9.9546445303476148</v>
          </cell>
          <cell r="BH7">
            <v>9.1955882352941137E-2</v>
          </cell>
          <cell r="BI7">
            <v>0</v>
          </cell>
          <cell r="BJ7">
            <v>10.046600412700554</v>
          </cell>
          <cell r="BK7">
            <v>-0.29795213334126197</v>
          </cell>
          <cell r="BL7">
            <v>9.7486482793592941</v>
          </cell>
          <cell r="BM7">
            <v>5.9710344827586193</v>
          </cell>
          <cell r="BN7">
            <v>-0.10569641649763351</v>
          </cell>
          <cell r="BO7">
            <v>0.47457691007437447</v>
          </cell>
          <cell r="BP7">
            <v>1.2683569979716021</v>
          </cell>
          <cell r="BQ7">
            <v>0</v>
          </cell>
          <cell r="BR7">
            <v>0</v>
          </cell>
          <cell r="BS7">
            <v>23.358984769485296</v>
          </cell>
          <cell r="BT7">
            <v>6.4932717105712285</v>
          </cell>
          <cell r="BU7">
            <v>37.460528454363491</v>
          </cell>
          <cell r="BV7">
            <v>1.2683569979716021</v>
          </cell>
          <cell r="BW7">
            <v>38.728885452335085</v>
          </cell>
          <cell r="BX7">
            <v>0</v>
          </cell>
          <cell r="BY7">
            <v>35.01453371008018</v>
          </cell>
          <cell r="BZ7">
            <v>1.2127160790060848E-2</v>
          </cell>
          <cell r="CA7">
            <v>31.085063421393787</v>
          </cell>
          <cell r="CB7">
            <v>0</v>
          </cell>
          <cell r="CC7">
            <v>66.111724292264029</v>
          </cell>
          <cell r="CD7">
            <v>0</v>
          </cell>
          <cell r="CE7">
            <v>66.111724292264029</v>
          </cell>
          <cell r="CF7">
            <v>0</v>
          </cell>
          <cell r="CG7">
            <v>0</v>
          </cell>
          <cell r="CH7">
            <v>0</v>
          </cell>
          <cell r="CI7">
            <v>0</v>
          </cell>
          <cell r="CJ7">
            <v>104.84060974459912</v>
          </cell>
          <cell r="CK7">
            <v>2.8696577079107497</v>
          </cell>
          <cell r="CL7">
            <v>0</v>
          </cell>
          <cell r="CM7">
            <v>107.71026745250893</v>
          </cell>
          <cell r="CN7">
            <v>-1.8946645435664868</v>
          </cell>
          <cell r="CO7">
            <v>105.81560290894328</v>
          </cell>
          <cell r="CP7">
            <v>11.831494252873609</v>
          </cell>
          <cell r="CQ7">
            <v>-0.21139283299526701</v>
          </cell>
          <cell r="CR7">
            <v>0</v>
          </cell>
          <cell r="CS7">
            <v>0</v>
          </cell>
          <cell r="CT7">
            <v>0</v>
          </cell>
          <cell r="CU7">
            <v>0</v>
          </cell>
          <cell r="CV7">
            <v>46.899787609747904</v>
          </cell>
          <cell r="CW7">
            <v>32.748674714185377</v>
          </cell>
          <cell r="CX7">
            <v>91.268563743811612</v>
          </cell>
          <cell r="CY7">
            <v>1.6911426639621361</v>
          </cell>
          <cell r="CZ7">
            <v>92.959706407773766</v>
          </cell>
          <cell r="DA7">
            <v>35.839413764115257</v>
          </cell>
          <cell r="DB7">
            <v>21.207046727029773</v>
          </cell>
          <cell r="DC7">
            <v>18.636724511845667</v>
          </cell>
          <cell r="DD7">
            <v>10.598953777933481</v>
          </cell>
          <cell r="DE7">
            <v>25.020486436414274</v>
          </cell>
          <cell r="DF7">
            <v>111.30262521733782</v>
          </cell>
          <cell r="DG7">
            <v>0</v>
          </cell>
          <cell r="DH7">
            <v>111.30262521733782</v>
          </cell>
          <cell r="DI7">
            <v>12.154024242479712</v>
          </cell>
          <cell r="DJ7">
            <v>0</v>
          </cell>
          <cell r="DK7">
            <v>0</v>
          </cell>
          <cell r="DL7">
            <v>12.154024242479712</v>
          </cell>
          <cell r="DM7">
            <v>192.10830738263186</v>
          </cell>
          <cell r="DN7">
            <v>4.8937440838404314</v>
          </cell>
          <cell r="DO7">
            <v>0</v>
          </cell>
          <cell r="DP7">
            <v>197.0020514664723</v>
          </cell>
          <cell r="DQ7">
            <v>-8.7490837743611358</v>
          </cell>
          <cell r="DR7">
            <v>188.25296769211116</v>
          </cell>
          <cell r="DS7">
            <v>21.34091954022993</v>
          </cell>
          <cell r="DT7">
            <v>-0.31708924949290057</v>
          </cell>
          <cell r="DU7">
            <v>0.51474154834347519</v>
          </cell>
          <cell r="DV7">
            <v>1.2683569979716021</v>
          </cell>
          <cell r="DW7">
            <v>0</v>
          </cell>
          <cell r="DX7">
            <v>0</v>
          </cell>
          <cell r="DY7">
            <v>73.366568130272881</v>
          </cell>
          <cell r="DZ7">
            <v>39.806578747414981</v>
          </cell>
          <cell r="EA7">
            <v>135.98007571473997</v>
          </cell>
          <cell r="EB7">
            <v>4.1221602434077065</v>
          </cell>
          <cell r="EC7">
            <v>140.10223595814767</v>
          </cell>
          <cell r="ED7">
            <v>36.002535557697726</v>
          </cell>
          <cell r="EE7">
            <v>57.346564198641758</v>
          </cell>
          <cell r="EF7">
            <v>18.90174654983025</v>
          </cell>
          <cell r="EG7">
            <v>41.684017199327265</v>
          </cell>
          <cell r="EH7">
            <v>25.020486436414274</v>
          </cell>
          <cell r="EI7">
            <v>178.95534994191067</v>
          </cell>
          <cell r="EJ7">
            <v>0</v>
          </cell>
          <cell r="EK7">
            <v>178.95534994191067</v>
          </cell>
          <cell r="EL7">
            <v>12.154024242479712</v>
          </cell>
          <cell r="EM7">
            <v>0</v>
          </cell>
          <cell r="EN7">
            <v>0</v>
          </cell>
          <cell r="EO7">
            <v>12.154024242479712</v>
          </cell>
          <cell r="EP7">
            <v>306.90356165757862</v>
          </cell>
          <cell r="EQ7">
            <v>7.8553576741041224</v>
          </cell>
          <cell r="ER7">
            <v>0</v>
          </cell>
          <cell r="ES7">
            <v>314.7589193316818</v>
          </cell>
          <cell r="ET7">
            <v>-10.941700451268884</v>
          </cell>
          <cell r="EU7">
            <v>303.81721888041369</v>
          </cell>
          <cell r="EV7">
            <v>28.749425287356313</v>
          </cell>
          <cell r="EW7">
            <v>-0.31708924949290052</v>
          </cell>
          <cell r="EX7">
            <v>11.507168864097361</v>
          </cell>
          <cell r="EY7">
            <v>1.2683569979716021</v>
          </cell>
          <cell r="EZ7">
            <v>0</v>
          </cell>
          <cell r="FA7">
            <v>0</v>
          </cell>
          <cell r="FB7">
            <v>85.895249830966748</v>
          </cell>
          <cell r="FC7">
            <v>43.335530764029734</v>
          </cell>
          <cell r="FD7">
            <v>170.43864249492893</v>
          </cell>
          <cell r="FE7">
            <v>5.7076064908722097</v>
          </cell>
          <cell r="FF7">
            <v>176.14624898580115</v>
          </cell>
          <cell r="FG7">
            <v>39.372865405724419</v>
          </cell>
          <cell r="FH7">
            <v>63.121503548151715</v>
          </cell>
          <cell r="FI7">
            <v>19.377055159730773</v>
          </cell>
          <cell r="FJ7">
            <v>47.127122242791536</v>
          </cell>
          <cell r="FK7">
            <v>25.020486436414274</v>
          </cell>
          <cell r="FL7">
            <v>194.01903279281186</v>
          </cell>
          <cell r="FM7">
            <v>0</v>
          </cell>
          <cell r="FN7">
            <v>194.01903279281186</v>
          </cell>
          <cell r="FO7">
            <v>12.154024242479712</v>
          </cell>
          <cell r="FP7">
            <v>0</v>
          </cell>
          <cell r="FQ7">
            <v>0</v>
          </cell>
          <cell r="FR7">
            <v>12.154024242479712</v>
          </cell>
          <cell r="FS7">
            <v>358.01125753613331</v>
          </cell>
          <cell r="FT7">
            <v>8.6808466869506393</v>
          </cell>
          <cell r="FU7">
            <v>0</v>
          </cell>
          <cell r="FV7">
            <v>366.69210422308396</v>
          </cell>
          <cell r="FW7">
            <v>-12.155087897227748</v>
          </cell>
          <cell r="FX7">
            <v>354.53701632585609</v>
          </cell>
          <cell r="FY7">
            <v>0</v>
          </cell>
          <cell r="FZ7">
            <v>0</v>
          </cell>
          <cell r="GA7">
            <v>0.92275802934621332</v>
          </cell>
          <cell r="GB7" t="e">
            <v>#N/A</v>
          </cell>
          <cell r="GC7" t="e">
            <v>#N/A</v>
          </cell>
          <cell r="GD7" t="e">
            <v>#N/A</v>
          </cell>
          <cell r="GE7">
            <v>0.79254707261004043</v>
          </cell>
          <cell r="GF7">
            <v>0</v>
          </cell>
          <cell r="GG7">
            <v>2.0702200956556789</v>
          </cell>
          <cell r="GH7">
            <v>0</v>
          </cell>
          <cell r="GI7">
            <v>22.057069842749417</v>
          </cell>
          <cell r="GJ7">
            <v>0</v>
          </cell>
          <cell r="GK7">
            <v>24.890010425725716</v>
          </cell>
          <cell r="GL7">
            <v>7.720389495426299</v>
          </cell>
          <cell r="GM7">
            <v>8.493764029749828</v>
          </cell>
          <cell r="GN7">
            <v>1.0457510681701991</v>
          </cell>
          <cell r="GO7">
            <v>5.3305633297214037</v>
          </cell>
          <cell r="GP7">
            <v>8.2372311639198763</v>
          </cell>
          <cell r="GQ7" t="e">
            <v>#N/A</v>
          </cell>
          <cell r="GR7" t="e">
            <v>#N/A</v>
          </cell>
          <cell r="GS7" t="e">
            <v>#N/A</v>
          </cell>
          <cell r="GT7" t="e">
            <v>#N/A</v>
          </cell>
          <cell r="GU7" t="e">
            <v>#N/A</v>
          </cell>
          <cell r="GV7">
            <v>0</v>
          </cell>
          <cell r="GW7">
            <v>4.4032179755933045</v>
          </cell>
          <cell r="GX7">
            <v>5.1010764410209584</v>
          </cell>
          <cell r="GY7">
            <v>0.46097085665128451</v>
          </cell>
          <cell r="GZ7">
            <v>8.493764029749828</v>
          </cell>
          <cell r="HA7">
            <v>0</v>
          </cell>
          <cell r="HB7">
            <v>0</v>
          </cell>
          <cell r="HC7">
            <v>0</v>
          </cell>
          <cell r="HD7">
            <v>0</v>
          </cell>
          <cell r="HE7">
            <v>0</v>
          </cell>
          <cell r="HF7">
            <v>0</v>
          </cell>
          <cell r="HG7">
            <v>0</v>
          </cell>
          <cell r="HH7">
            <v>0</v>
          </cell>
          <cell r="HI7" t="e">
            <v>#N/A</v>
          </cell>
          <cell r="HJ7" t="e">
            <v>#N/A</v>
          </cell>
          <cell r="HK7" t="e">
            <v>#N/A</v>
          </cell>
          <cell r="HL7" t="e">
            <v>#N/A</v>
          </cell>
          <cell r="HM7" t="e">
            <v>#N/A</v>
          </cell>
          <cell r="HN7" t="e">
            <v>#N/A</v>
          </cell>
          <cell r="HO7">
            <v>358.01125753613331</v>
          </cell>
          <cell r="HP7">
            <v>354.53701632585609</v>
          </cell>
          <cell r="HQ7">
            <v>51.107695878554999</v>
          </cell>
          <cell r="HR7">
            <v>303.81721888041369</v>
          </cell>
          <cell r="HS7">
            <v>91.525569826340131</v>
          </cell>
          <cell r="HT7">
            <v>0</v>
          </cell>
          <cell r="HU7">
            <v>0</v>
          </cell>
          <cell r="HV7">
            <v>10.992427315753885</v>
          </cell>
          <cell r="HW7">
            <v>0</v>
          </cell>
          <cell r="HX7">
            <v>0</v>
          </cell>
          <cell r="HY7">
            <v>0</v>
          </cell>
          <cell r="HZ7">
            <v>0</v>
          </cell>
          <cell r="IA7">
            <v>4.016463826910073E-2</v>
          </cell>
          <cell r="IB7">
            <v>0</v>
          </cell>
          <cell r="IC7">
            <v>0</v>
          </cell>
          <cell r="ID7">
            <v>0</v>
          </cell>
          <cell r="IE7">
            <v>0</v>
          </cell>
          <cell r="IF7">
            <v>0.47457691007437447</v>
          </cell>
          <cell r="IG7">
            <v>0</v>
          </cell>
          <cell r="IH7">
            <v>0</v>
          </cell>
          <cell r="II7">
            <v>0.14797498309668691</v>
          </cell>
          <cell r="IJ7">
            <v>0</v>
          </cell>
          <cell r="IK7">
            <v>0</v>
          </cell>
          <cell r="IL7">
            <v>0</v>
          </cell>
          <cell r="IM7">
            <v>0</v>
          </cell>
          <cell r="IN7">
            <v>0.14797498309668691</v>
          </cell>
          <cell r="IO7">
            <v>0</v>
          </cell>
          <cell r="IP7">
            <v>11.507168864097361</v>
          </cell>
          <cell r="IQ7">
            <v>0</v>
          </cell>
          <cell r="IR7">
            <v>0</v>
          </cell>
          <cell r="IS7">
            <v>0</v>
          </cell>
          <cell r="IT7">
            <v>0</v>
          </cell>
          <cell r="IU7">
            <v>0</v>
          </cell>
          <cell r="IV7">
            <v>7.720389495426299</v>
          </cell>
          <cell r="IW7">
            <v>7.720389495426299</v>
          </cell>
          <cell r="IX7">
            <v>1.056964164976335E-3</v>
          </cell>
          <cell r="IY7">
            <v>0</v>
          </cell>
          <cell r="IZ7">
            <v>0</v>
          </cell>
          <cell r="JA7">
            <v>8.4927070655848524</v>
          </cell>
          <cell r="JB7">
            <v>8.493764029749828</v>
          </cell>
          <cell r="JC7">
            <v>0</v>
          </cell>
          <cell r="JD7">
            <v>0</v>
          </cell>
          <cell r="JE7">
            <v>0</v>
          </cell>
          <cell r="JF7">
            <v>0.79254707261004043</v>
          </cell>
          <cell r="JG7">
            <v>0.79254707261004043</v>
          </cell>
          <cell r="JH7">
            <v>0</v>
          </cell>
          <cell r="JI7">
            <v>0</v>
          </cell>
          <cell r="JJ7">
            <v>0</v>
          </cell>
          <cell r="JK7">
            <v>14.15260621382259</v>
          </cell>
          <cell r="JL7">
            <v>14.15260621382259</v>
          </cell>
          <cell r="JM7">
            <v>3.9529271001032988E-4</v>
          </cell>
          <cell r="JN7">
            <v>-2.3370828388381804E-6</v>
          </cell>
          <cell r="JO7">
            <v>0</v>
          </cell>
          <cell r="JP7">
            <v>9.6007248273918933</v>
          </cell>
          <cell r="JQ7">
            <v>9.601117783019065</v>
          </cell>
          <cell r="JR7">
            <v>0</v>
          </cell>
          <cell r="JS7">
            <v>0.31774170059505163</v>
          </cell>
          <cell r="JT7">
            <v>0</v>
          </cell>
          <cell r="JU7">
            <v>2.0471300629232219</v>
          </cell>
          <cell r="JV7">
            <v>2.0471300629232219</v>
          </cell>
          <cell r="JW7">
            <v>29.083513609522026</v>
          </cell>
          <cell r="JX7">
            <v>132.42401817129578</v>
          </cell>
          <cell r="JY7">
            <v>205.86552382584537</v>
          </cell>
          <cell r="JZ7">
            <v>234.94903743536739</v>
          </cell>
          <cell r="KA7">
            <v>102.5250192640716</v>
          </cell>
          <cell r="KB7">
            <v>4582979.5762</v>
          </cell>
          <cell r="KC7">
            <v>107.892</v>
          </cell>
          <cell r="KD7">
            <v>2012.3330000000001</v>
          </cell>
          <cell r="KE7">
            <v>38076.050000000003</v>
          </cell>
          <cell r="KF7">
            <v>88.409452999999999</v>
          </cell>
          <cell r="KG7">
            <v>0.52900000000000003</v>
          </cell>
          <cell r="KH7">
            <v>0</v>
          </cell>
          <cell r="KI7">
            <v>0</v>
          </cell>
          <cell r="KJ7">
            <v>0</v>
          </cell>
          <cell r="KK7">
            <v>0</v>
          </cell>
          <cell r="KL7">
            <v>0</v>
          </cell>
          <cell r="KM7">
            <v>0</v>
          </cell>
          <cell r="KN7">
            <v>5.56</v>
          </cell>
          <cell r="KO7">
            <v>514.38</v>
          </cell>
          <cell r="KP7">
            <v>0</v>
          </cell>
          <cell r="KQ7">
            <v>4.7701130358890502</v>
          </cell>
          <cell r="KR7">
            <v>7.1192699620655198</v>
          </cell>
          <cell r="KS7">
            <v>165.2220259929</v>
          </cell>
          <cell r="KT7">
            <v>152.72594044594001</v>
          </cell>
          <cell r="KU7">
            <v>190.451507603902</v>
          </cell>
          <cell r="KV7">
            <v>60.801142959303398</v>
          </cell>
          <cell r="KW7">
            <v>0</v>
          </cell>
          <cell r="KX7">
            <v>430</v>
          </cell>
          <cell r="KY7">
            <v>2120225</v>
          </cell>
          <cell r="KZ7">
            <v>38164.459453000003</v>
          </cell>
          <cell r="LA7">
            <v>83.914025140926711</v>
          </cell>
          <cell r="LB7">
            <v>923.9185910091453</v>
          </cell>
          <cell r="LC7">
            <v>1101.03</v>
          </cell>
          <cell r="LD7">
            <v>5.0468405842691038</v>
          </cell>
          <cell r="LE7">
            <v>1.1267027128460977E-2</v>
          </cell>
          <cell r="LF7">
            <v>430</v>
          </cell>
          <cell r="LG7">
            <v>55.554959519630636</v>
          </cell>
          <cell r="LH7">
            <v>666.43627331999971</v>
          </cell>
          <cell r="LI7" t="str">
            <v>N/A</v>
          </cell>
          <cell r="LJ7" t="str">
            <v>PR09 (£m)</v>
          </cell>
        </row>
        <row r="8">
          <cell r="A8" t="str">
            <v>ANH15</v>
          </cell>
          <cell r="B8" t="str">
            <v>ANH</v>
          </cell>
          <cell r="C8" t="str">
            <v>2014-15</v>
          </cell>
          <cell r="D8" t="str">
            <v>ANH</v>
          </cell>
          <cell r="E8" t="str">
            <v>ANH15</v>
          </cell>
          <cell r="F8">
            <v>1.0450405281189941</v>
          </cell>
          <cell r="G8">
            <v>7.5336503743503629</v>
          </cell>
          <cell r="H8">
            <v>-0.10450405281189941</v>
          </cell>
          <cell r="I8">
            <v>10.76391743962564</v>
          </cell>
          <cell r="J8">
            <v>0</v>
          </cell>
          <cell r="K8">
            <v>0</v>
          </cell>
          <cell r="L8">
            <v>0</v>
          </cell>
          <cell r="M8">
            <v>12.909865620674431</v>
          </cell>
          <cell r="N8">
            <v>3.5531377956045795</v>
          </cell>
          <cell r="O8">
            <v>34.656067177443006</v>
          </cell>
          <cell r="P8">
            <v>1.6720648449903905</v>
          </cell>
          <cell r="Q8">
            <v>36.3281320224335</v>
          </cell>
          <cell r="R8">
            <v>1.7565246839699176</v>
          </cell>
          <cell r="S8">
            <v>3.450626041805112</v>
          </cell>
          <cell r="T8">
            <v>0.21698858698241835</v>
          </cell>
          <cell r="U8">
            <v>7.0967695545668938</v>
          </cell>
          <cell r="V8">
            <v>0</v>
          </cell>
          <cell r="W8">
            <v>12.5209088673243</v>
          </cell>
          <cell r="X8">
            <v>0</v>
          </cell>
          <cell r="Y8">
            <v>12.5209088673243</v>
          </cell>
          <cell r="Z8">
            <v>0</v>
          </cell>
          <cell r="AA8">
            <v>0</v>
          </cell>
          <cell r="AB8">
            <v>0</v>
          </cell>
          <cell r="AC8">
            <v>0</v>
          </cell>
          <cell r="AD8">
            <v>48.849040889757802</v>
          </cell>
          <cell r="AE8">
            <v>0.81408657140469642</v>
          </cell>
          <cell r="AF8">
            <v>0</v>
          </cell>
          <cell r="AG8">
            <v>49.663127461162496</v>
          </cell>
          <cell r="AH8">
            <v>-5.6525774237361635</v>
          </cell>
          <cell r="AI8">
            <v>44.010550037426327</v>
          </cell>
          <cell r="AJ8">
            <v>3.5515780336223157</v>
          </cell>
          <cell r="AK8">
            <v>0</v>
          </cell>
          <cell r="AL8">
            <v>4.5981783237235736E-2</v>
          </cell>
          <cell r="AM8">
            <v>0</v>
          </cell>
          <cell r="AN8">
            <v>0</v>
          </cell>
          <cell r="AO8">
            <v>0</v>
          </cell>
          <cell r="AP8">
            <v>3.804265005958182</v>
          </cell>
          <cell r="AQ8">
            <v>0.62702431687139637</v>
          </cell>
          <cell r="AR8">
            <v>8.0288491396891288</v>
          </cell>
          <cell r="AS8">
            <v>1.0450405281189941</v>
          </cell>
          <cell r="AT8">
            <v>9.0738896678081229</v>
          </cell>
          <cell r="AU8">
            <v>0.15819503481454003</v>
          </cell>
          <cell r="AV8">
            <v>2.9495501507195621</v>
          </cell>
          <cell r="AW8">
            <v>0.98066505342892962</v>
          </cell>
          <cell r="AX8">
            <v>1.5867751163365924E-2</v>
          </cell>
          <cell r="AY8">
            <v>0</v>
          </cell>
          <cell r="AZ8">
            <v>4.1042779901263975</v>
          </cell>
          <cell r="BA8">
            <v>0</v>
          </cell>
          <cell r="BB8">
            <v>4.1042779901263975</v>
          </cell>
          <cell r="BC8">
            <v>0</v>
          </cell>
          <cell r="BD8">
            <v>0</v>
          </cell>
          <cell r="BE8">
            <v>0</v>
          </cell>
          <cell r="BF8">
            <v>0</v>
          </cell>
          <cell r="BG8">
            <v>13.178167657934502</v>
          </cell>
          <cell r="BH8">
            <v>9.0918525946352483E-2</v>
          </cell>
          <cell r="BI8">
            <v>0</v>
          </cell>
          <cell r="BJ8">
            <v>13.269086183880853</v>
          </cell>
          <cell r="BK8">
            <v>-0.10294429082963229</v>
          </cell>
          <cell r="BL8">
            <v>13.166141893051186</v>
          </cell>
          <cell r="BM8">
            <v>6.1345438762567177</v>
          </cell>
          <cell r="BN8">
            <v>-0.10450405281189941</v>
          </cell>
          <cell r="BO8">
            <v>0.46922319712542837</v>
          </cell>
          <cell r="BP8">
            <v>1.3585526865546924</v>
          </cell>
          <cell r="BQ8">
            <v>0</v>
          </cell>
          <cell r="BR8">
            <v>0</v>
          </cell>
          <cell r="BS8">
            <v>22.990967476606517</v>
          </cell>
          <cell r="BT8">
            <v>7.0017715383972607</v>
          </cell>
          <cell r="BU8">
            <v>37.85055472212867</v>
          </cell>
          <cell r="BV8">
            <v>1.3585526865546924</v>
          </cell>
          <cell r="BW8">
            <v>39.209107408683366</v>
          </cell>
          <cell r="BX8">
            <v>0</v>
          </cell>
          <cell r="BY8">
            <v>29.884461341042023</v>
          </cell>
          <cell r="BZ8">
            <v>2.2655364636416816E-2</v>
          </cell>
          <cell r="CA8">
            <v>40.343976247947694</v>
          </cell>
          <cell r="CB8">
            <v>0</v>
          </cell>
          <cell r="CC8">
            <v>70.251092953626127</v>
          </cell>
          <cell r="CD8">
            <v>0</v>
          </cell>
          <cell r="CE8">
            <v>70.251092953626127</v>
          </cell>
          <cell r="CF8">
            <v>0</v>
          </cell>
          <cell r="CG8">
            <v>0</v>
          </cell>
          <cell r="CH8">
            <v>0</v>
          </cell>
          <cell r="CI8">
            <v>0</v>
          </cell>
          <cell r="CJ8">
            <v>109.46020036230951</v>
          </cell>
          <cell r="CK8">
            <v>2.8331048717305927</v>
          </cell>
          <cell r="CL8">
            <v>0</v>
          </cell>
          <cell r="CM8">
            <v>112.29330523404009</v>
          </cell>
          <cell r="CN8">
            <v>-0.17781286597845539</v>
          </cell>
          <cell r="CO8">
            <v>112.11549236806094</v>
          </cell>
          <cell r="CP8">
            <v>11.623346291854849</v>
          </cell>
          <cell r="CQ8">
            <v>-0.20900810562379882</v>
          </cell>
          <cell r="CR8">
            <v>0</v>
          </cell>
          <cell r="CS8">
            <v>0</v>
          </cell>
          <cell r="CT8">
            <v>0</v>
          </cell>
          <cell r="CU8">
            <v>0</v>
          </cell>
          <cell r="CV8">
            <v>50.1328559370383</v>
          </cell>
          <cell r="CW8">
            <v>33.963817163867304</v>
          </cell>
          <cell r="CX8">
            <v>95.511011287136654</v>
          </cell>
          <cell r="CY8">
            <v>1.4630567393665916</v>
          </cell>
          <cell r="CZ8">
            <v>96.974068026503247</v>
          </cell>
          <cell r="DA8">
            <v>32.966484014882049</v>
          </cell>
          <cell r="DB8">
            <v>21.767144614728331</v>
          </cell>
          <cell r="DC8">
            <v>24.173847869549601</v>
          </cell>
          <cell r="DD8">
            <v>6.1546115999150848</v>
          </cell>
          <cell r="DE8">
            <v>32.360233247299661</v>
          </cell>
          <cell r="DF8">
            <v>117.42232134637462</v>
          </cell>
          <cell r="DG8">
            <v>0</v>
          </cell>
          <cell r="DH8">
            <v>117.42232134637462</v>
          </cell>
          <cell r="DI8">
            <v>17.936030584106295</v>
          </cell>
          <cell r="DJ8">
            <v>0</v>
          </cell>
          <cell r="DK8">
            <v>0</v>
          </cell>
          <cell r="DL8">
            <v>17.936030584106295</v>
          </cell>
          <cell r="DM8">
            <v>196.46035878877117</v>
          </cell>
          <cell r="DN8">
            <v>4.8312223614941097</v>
          </cell>
          <cell r="DO8">
            <v>0</v>
          </cell>
          <cell r="DP8">
            <v>201.29158115026527</v>
          </cell>
          <cell r="DQ8">
            <v>-0.33690858816970604</v>
          </cell>
          <cell r="DR8">
            <v>200.95467256209506</v>
          </cell>
          <cell r="DS8">
            <v>21.309468201733882</v>
          </cell>
          <cell r="DT8">
            <v>-0.31351215843569824</v>
          </cell>
          <cell r="DU8">
            <v>0.51520498036266404</v>
          </cell>
          <cell r="DV8">
            <v>1.3585526865546924</v>
          </cell>
          <cell r="DW8">
            <v>0</v>
          </cell>
          <cell r="DX8">
            <v>0</v>
          </cell>
          <cell r="DY8">
            <v>76.928088419603</v>
          </cell>
          <cell r="DZ8">
            <v>41.59261301913596</v>
          </cell>
          <cell r="EA8">
            <v>141.39041514895447</v>
          </cell>
          <cell r="EB8">
            <v>3.8666499540402777</v>
          </cell>
          <cell r="EC8">
            <v>145.25706510299474</v>
          </cell>
          <cell r="ED8">
            <v>33.124679049696582</v>
          </cell>
          <cell r="EE8">
            <v>54.601156106489917</v>
          </cell>
          <cell r="EF8">
            <v>25.177168287614943</v>
          </cell>
          <cell r="EG8">
            <v>46.514455599026142</v>
          </cell>
          <cell r="EH8">
            <v>32.360233247299661</v>
          </cell>
          <cell r="EI8">
            <v>191.77769229012713</v>
          </cell>
          <cell r="EJ8">
            <v>0</v>
          </cell>
          <cell r="EK8">
            <v>191.77769229012713</v>
          </cell>
          <cell r="EL8">
            <v>17.936030584106295</v>
          </cell>
          <cell r="EM8">
            <v>0</v>
          </cell>
          <cell r="EN8">
            <v>0</v>
          </cell>
          <cell r="EO8">
            <v>17.936030584106295</v>
          </cell>
          <cell r="EP8">
            <v>319.0987268090152</v>
          </cell>
          <cell r="EQ8">
            <v>7.7552457591710553</v>
          </cell>
          <cell r="ER8">
            <v>0</v>
          </cell>
          <cell r="ES8">
            <v>326.85397256818624</v>
          </cell>
          <cell r="ET8">
            <v>-0.61766574497779358</v>
          </cell>
          <cell r="EU8">
            <v>326.23630682320714</v>
          </cell>
          <cell r="EV8">
            <v>28.843118576084237</v>
          </cell>
          <cell r="EW8">
            <v>-0.41801621124759764</v>
          </cell>
          <cell r="EX8">
            <v>11.279122419988303</v>
          </cell>
          <cell r="EY8">
            <v>1.3585526865546924</v>
          </cell>
          <cell r="EZ8">
            <v>0</v>
          </cell>
          <cell r="FA8">
            <v>0</v>
          </cell>
          <cell r="FB8">
            <v>89.837954040277339</v>
          </cell>
          <cell r="FC8">
            <v>45.145750814740545</v>
          </cell>
          <cell r="FD8">
            <v>176.04648232639764</v>
          </cell>
          <cell r="FE8">
            <v>5.538714799030668</v>
          </cell>
          <cell r="FF8">
            <v>181.58519712542827</v>
          </cell>
          <cell r="FG8">
            <v>34.881203733666503</v>
          </cell>
          <cell r="FH8">
            <v>58.051782148295032</v>
          </cell>
          <cell r="FI8">
            <v>25.394156874597364</v>
          </cell>
          <cell r="FJ8">
            <v>53.61122515359304</v>
          </cell>
          <cell r="FK8">
            <v>32.360233247299661</v>
          </cell>
          <cell r="FL8">
            <v>204.29860115745075</v>
          </cell>
          <cell r="FM8">
            <v>0</v>
          </cell>
          <cell r="FN8">
            <v>204.29860115745075</v>
          </cell>
          <cell r="FO8">
            <v>17.936030584106295</v>
          </cell>
          <cell r="FP8">
            <v>0</v>
          </cell>
          <cell r="FQ8">
            <v>0</v>
          </cell>
          <cell r="FR8">
            <v>17.936030584106295</v>
          </cell>
          <cell r="FS8">
            <v>367.94776769877274</v>
          </cell>
          <cell r="FT8">
            <v>8.5693323305757509</v>
          </cell>
          <cell r="FU8">
            <v>0</v>
          </cell>
          <cell r="FV8">
            <v>376.51710002934851</v>
          </cell>
          <cell r="FW8">
            <v>-6.2702431687139644</v>
          </cell>
          <cell r="FX8">
            <v>370.24685686063452</v>
          </cell>
          <cell r="FY8">
            <v>0</v>
          </cell>
          <cell r="FZ8">
            <v>0</v>
          </cell>
          <cell r="GA8">
            <v>1.9122645582539319</v>
          </cell>
          <cell r="GB8" t="e">
            <v>#N/A</v>
          </cell>
          <cell r="GC8" t="e">
            <v>#N/A</v>
          </cell>
          <cell r="GD8" t="e">
            <v>#N/A</v>
          </cell>
          <cell r="GE8">
            <v>1.582626368664912</v>
          </cell>
          <cell r="GF8">
            <v>0.2347062478833459</v>
          </cell>
          <cell r="GG8">
            <v>2.963770415303836</v>
          </cell>
          <cell r="GH8">
            <v>0</v>
          </cell>
          <cell r="GI8">
            <v>29.414010970288931</v>
          </cell>
          <cell r="GJ8">
            <v>0</v>
          </cell>
          <cell r="GK8">
            <v>31.763754414276935</v>
          </cell>
          <cell r="GL8">
            <v>11.174515217391612</v>
          </cell>
          <cell r="GM8">
            <v>8.8964300158769962</v>
          </cell>
          <cell r="GN8">
            <v>1.5410499798999751</v>
          </cell>
          <cell r="GO8">
            <v>3.8818159465899624</v>
          </cell>
          <cell r="GP8">
            <v>13.297478310298022</v>
          </cell>
          <cell r="GQ8" t="e">
            <v>#N/A</v>
          </cell>
          <cell r="GR8" t="e">
            <v>#N/A</v>
          </cell>
          <cell r="GS8" t="e">
            <v>#N/A</v>
          </cell>
          <cell r="GT8" t="e">
            <v>#N/A</v>
          </cell>
          <cell r="GU8" t="e">
            <v>#N/A</v>
          </cell>
          <cell r="GV8">
            <v>0</v>
          </cell>
          <cell r="GW8">
            <v>3.6334481987532388</v>
          </cell>
          <cell r="GX8">
            <v>0.95746824284448906</v>
          </cell>
          <cell r="GY8">
            <v>0.11092097159889699</v>
          </cell>
          <cell r="GZ8">
            <v>8.8964300158769962</v>
          </cell>
          <cell r="HA8">
            <v>0</v>
          </cell>
          <cell r="HB8">
            <v>0</v>
          </cell>
          <cell r="HC8">
            <v>0</v>
          </cell>
          <cell r="HD8">
            <v>0</v>
          </cell>
          <cell r="HE8">
            <v>0</v>
          </cell>
          <cell r="HF8">
            <v>0</v>
          </cell>
          <cell r="HG8">
            <v>0</v>
          </cell>
          <cell r="HH8">
            <v>0</v>
          </cell>
          <cell r="HI8" t="e">
            <v>#N/A</v>
          </cell>
          <cell r="HJ8" t="e">
            <v>#N/A</v>
          </cell>
          <cell r="HK8" t="e">
            <v>#N/A</v>
          </cell>
          <cell r="HL8" t="e">
            <v>#N/A</v>
          </cell>
          <cell r="HM8" t="e">
            <v>#N/A</v>
          </cell>
          <cell r="HN8" t="e">
            <v>#N/A</v>
          </cell>
          <cell r="HO8">
            <v>367.94776769877274</v>
          </cell>
          <cell r="HP8">
            <v>370.24685686063452</v>
          </cell>
          <cell r="HQ8">
            <v>48.849040889757802</v>
          </cell>
          <cell r="HR8">
            <v>326.23630682320714</v>
          </cell>
          <cell r="HS8">
            <v>111.36425985792509</v>
          </cell>
          <cell r="HT8">
            <v>0</v>
          </cell>
          <cell r="HU8">
            <v>0</v>
          </cell>
          <cell r="HV8">
            <v>10.76391743962564</v>
          </cell>
          <cell r="HW8">
            <v>0</v>
          </cell>
          <cell r="HX8">
            <v>0</v>
          </cell>
          <cell r="HY8">
            <v>0</v>
          </cell>
          <cell r="HZ8">
            <v>0</v>
          </cell>
          <cell r="IA8">
            <v>4.5981783237235736E-2</v>
          </cell>
          <cell r="IB8">
            <v>0</v>
          </cell>
          <cell r="IC8">
            <v>0</v>
          </cell>
          <cell r="ID8">
            <v>0</v>
          </cell>
          <cell r="IE8">
            <v>0</v>
          </cell>
          <cell r="IF8">
            <v>0.46922319712542837</v>
          </cell>
          <cell r="IG8">
            <v>0</v>
          </cell>
          <cell r="IH8">
            <v>0</v>
          </cell>
          <cell r="II8">
            <v>0.14421559288042118</v>
          </cell>
          <cell r="IJ8">
            <v>0</v>
          </cell>
          <cell r="IK8">
            <v>0</v>
          </cell>
          <cell r="IL8">
            <v>0</v>
          </cell>
          <cell r="IM8">
            <v>0</v>
          </cell>
          <cell r="IN8">
            <v>0.14421559288042118</v>
          </cell>
          <cell r="IO8">
            <v>0</v>
          </cell>
          <cell r="IP8">
            <v>11.279122419988303</v>
          </cell>
          <cell r="IQ8">
            <v>0</v>
          </cell>
          <cell r="IR8">
            <v>0</v>
          </cell>
          <cell r="IS8">
            <v>0</v>
          </cell>
          <cell r="IT8">
            <v>0</v>
          </cell>
          <cell r="IU8">
            <v>0</v>
          </cell>
          <cell r="IV8">
            <v>11.174515217391612</v>
          </cell>
          <cell r="IW8">
            <v>11.174515217391612</v>
          </cell>
          <cell r="IX8">
            <v>0</v>
          </cell>
          <cell r="IY8">
            <v>-1.0450405281189942E-3</v>
          </cell>
          <cell r="IZ8">
            <v>0</v>
          </cell>
          <cell r="JA8">
            <v>8.8974750564051153</v>
          </cell>
          <cell r="JB8">
            <v>8.8964300158769962</v>
          </cell>
          <cell r="JC8">
            <v>0</v>
          </cell>
          <cell r="JD8">
            <v>0</v>
          </cell>
          <cell r="JE8">
            <v>0</v>
          </cell>
          <cell r="JF8">
            <v>1.582626368664912</v>
          </cell>
          <cell r="JG8">
            <v>1.582626368664912</v>
          </cell>
          <cell r="JH8">
            <v>0</v>
          </cell>
          <cell r="JI8">
            <v>0</v>
          </cell>
          <cell r="JJ8">
            <v>0</v>
          </cell>
          <cell r="JK8">
            <v>14.15260621382259</v>
          </cell>
          <cell r="JL8">
            <v>14.15260621382259</v>
          </cell>
          <cell r="JM8">
            <v>3.9529271001032988E-4</v>
          </cell>
          <cell r="JN8">
            <v>-2.3370828388381804E-6</v>
          </cell>
          <cell r="JO8">
            <v>0</v>
          </cell>
          <cell r="JP8">
            <v>9.6007248273918933</v>
          </cell>
          <cell r="JQ8">
            <v>9.601117783019065</v>
          </cell>
          <cell r="JR8">
            <v>0</v>
          </cell>
          <cell r="JS8">
            <v>0.31774170059505163</v>
          </cell>
          <cell r="JT8">
            <v>0</v>
          </cell>
          <cell r="JU8">
            <v>2.0471300629232219</v>
          </cell>
          <cell r="JV8">
            <v>2.0471300629232219</v>
          </cell>
          <cell r="JW8">
            <v>25.546162667987925</v>
          </cell>
          <cell r="JX8">
            <v>137.79122380246093</v>
          </cell>
          <cell r="JY8">
            <v>208.51778831469542</v>
          </cell>
          <cell r="JZ8">
            <v>234.06395098268334</v>
          </cell>
          <cell r="KA8">
            <v>96.272727180222404</v>
          </cell>
          <cell r="KB8">
            <v>4630654.6869999999</v>
          </cell>
          <cell r="KC8">
            <v>107.801</v>
          </cell>
          <cell r="KD8">
            <v>2030.116</v>
          </cell>
          <cell r="KE8">
            <v>38095.050000000003</v>
          </cell>
          <cell r="KF8">
            <v>88.409452999999999</v>
          </cell>
          <cell r="KG8">
            <v>0.52</v>
          </cell>
          <cell r="KH8">
            <v>0</v>
          </cell>
          <cell r="KI8">
            <v>0</v>
          </cell>
          <cell r="KJ8">
            <v>0</v>
          </cell>
          <cell r="KK8">
            <v>0</v>
          </cell>
          <cell r="KL8">
            <v>0</v>
          </cell>
          <cell r="KM8">
            <v>0</v>
          </cell>
          <cell r="KN8">
            <v>5.68</v>
          </cell>
          <cell r="KO8">
            <v>497.87</v>
          </cell>
          <cell r="KP8">
            <v>0.57999999999999996</v>
          </cell>
          <cell r="KQ8">
            <v>7.32</v>
          </cell>
          <cell r="KR8">
            <v>11.03</v>
          </cell>
          <cell r="KS8">
            <v>165.43</v>
          </cell>
          <cell r="KT8">
            <v>132.29</v>
          </cell>
          <cell r="KU8">
            <v>206.13</v>
          </cell>
          <cell r="KV8">
            <v>66.400000000000006</v>
          </cell>
          <cell r="KW8">
            <v>0</v>
          </cell>
          <cell r="KX8">
            <v>431</v>
          </cell>
          <cell r="KY8">
            <v>2137917</v>
          </cell>
          <cell r="KZ8">
            <v>38183.459453000003</v>
          </cell>
          <cell r="LA8">
            <v>83.181572758137861</v>
          </cell>
          <cell r="LB8">
            <v>908.94999999999993</v>
          </cell>
          <cell r="LC8">
            <v>1092.73</v>
          </cell>
          <cell r="LD8">
            <v>5.0365232033530694</v>
          </cell>
          <cell r="LE8">
            <v>1.1287610032572289E-2</v>
          </cell>
          <cell r="LF8">
            <v>431</v>
          </cell>
          <cell r="LG8">
            <v>55.990657489575057</v>
          </cell>
          <cell r="LH8">
            <v>672.36251744115418</v>
          </cell>
          <cell r="LI8" t="str">
            <v>Historical (£m)</v>
          </cell>
          <cell r="LJ8" t="str">
            <v>PR09 (£m)</v>
          </cell>
        </row>
        <row r="9">
          <cell r="A9" t="str">
            <v>ANH16</v>
          </cell>
          <cell r="B9" t="str">
            <v>ANH</v>
          </cell>
          <cell r="C9" t="str">
            <v>2015-16</v>
          </cell>
          <cell r="D9" t="str">
            <v>ANH</v>
          </cell>
          <cell r="E9" t="str">
            <v>ANH16</v>
          </cell>
          <cell r="F9">
            <v>1.0404326123128118</v>
          </cell>
          <cell r="G9">
            <v>7.8523707770680158</v>
          </cell>
          <cell r="H9">
            <v>-0.10310687188019964</v>
          </cell>
          <cell r="I9">
            <v>10.491817578911812</v>
          </cell>
          <cell r="J9">
            <v>0</v>
          </cell>
          <cell r="K9">
            <v>0.78387603838269126</v>
          </cell>
          <cell r="L9">
            <v>3.873717851236716E-2</v>
          </cell>
          <cell r="M9">
            <v>14.32850546708325</v>
          </cell>
          <cell r="N9">
            <v>3.4428805258454469</v>
          </cell>
          <cell r="O9">
            <v>36.835080693923366</v>
          </cell>
          <cell r="P9">
            <v>1.6605304492512478</v>
          </cell>
          <cell r="Q9">
            <v>38.495611143174621</v>
          </cell>
          <cell r="R9">
            <v>1.1621448300875705</v>
          </cell>
          <cell r="S9">
            <v>4.3679292090937505</v>
          </cell>
          <cell r="T9">
            <v>0.84281683698326104</v>
          </cell>
          <cell r="U9">
            <v>2.4033854977292841</v>
          </cell>
          <cell r="V9">
            <v>0</v>
          </cell>
          <cell r="W9">
            <v>8.7762763738938663</v>
          </cell>
          <cell r="X9">
            <v>0</v>
          </cell>
          <cell r="Y9">
            <v>8.7762763738938663</v>
          </cell>
          <cell r="Z9">
            <v>0</v>
          </cell>
          <cell r="AA9">
            <v>0</v>
          </cell>
          <cell r="AB9">
            <v>0</v>
          </cell>
          <cell r="AC9">
            <v>0</v>
          </cell>
          <cell r="AD9">
            <v>47.27188751706845</v>
          </cell>
          <cell r="AE9">
            <v>0.41721347753743754</v>
          </cell>
          <cell r="AF9">
            <v>0</v>
          </cell>
          <cell r="AG9">
            <v>47.689100994605887</v>
          </cell>
          <cell r="AH9">
            <v>0.76799868159581963</v>
          </cell>
          <cell r="AI9">
            <v>48.457099676201736</v>
          </cell>
          <cell r="AJ9">
            <v>3.8065414471364889</v>
          </cell>
          <cell r="AK9">
            <v>-0.10830903494176371</v>
          </cell>
          <cell r="AL9">
            <v>4.5779034941763719E-2</v>
          </cell>
          <cell r="AM9">
            <v>0</v>
          </cell>
          <cell r="AN9">
            <v>0</v>
          </cell>
          <cell r="AO9">
            <v>1.1074570314190154E-2</v>
          </cell>
          <cell r="AP9">
            <v>2.8261954785738279</v>
          </cell>
          <cell r="AQ9">
            <v>0.61333309204942388</v>
          </cell>
          <cell r="AR9">
            <v>7.1946145880739261</v>
          </cell>
          <cell r="AS9">
            <v>1.0144217970049916</v>
          </cell>
          <cell r="AT9">
            <v>8.2090363850789174</v>
          </cell>
          <cell r="AU9">
            <v>-4.5781084594009977E-4</v>
          </cell>
          <cell r="AV9">
            <v>1.2487470954568891</v>
          </cell>
          <cell r="AW9">
            <v>0.87711578779727117</v>
          </cell>
          <cell r="AX9">
            <v>6.8831504448169711E-2</v>
          </cell>
          <cell r="AY9">
            <v>0</v>
          </cell>
          <cell r="AZ9">
            <v>2.1942365768563898</v>
          </cell>
          <cell r="BA9">
            <v>0</v>
          </cell>
          <cell r="BB9">
            <v>2.1942365768563898</v>
          </cell>
          <cell r="BC9">
            <v>0</v>
          </cell>
          <cell r="BD9">
            <v>0</v>
          </cell>
          <cell r="BE9">
            <v>0</v>
          </cell>
          <cell r="BF9">
            <v>0</v>
          </cell>
          <cell r="BG9">
            <v>10.403272961935308</v>
          </cell>
          <cell r="BH9">
            <v>4.4738602329450906E-2</v>
          </cell>
          <cell r="BI9">
            <v>0</v>
          </cell>
          <cell r="BJ9">
            <v>10.448011564264675</v>
          </cell>
          <cell r="BK9">
            <v>0.40563258084183257</v>
          </cell>
          <cell r="BL9">
            <v>10.853644145106523</v>
          </cell>
          <cell r="BM9">
            <v>7.2515220764495183</v>
          </cell>
          <cell r="BN9">
            <v>-0.15221529118136437</v>
          </cell>
          <cell r="BO9">
            <v>0.46715424292845253</v>
          </cell>
          <cell r="BP9">
            <v>1.5351583194675538</v>
          </cell>
          <cell r="BQ9">
            <v>0</v>
          </cell>
          <cell r="BR9">
            <v>0.60665276599855467</v>
          </cell>
          <cell r="BS9">
            <v>25.439335918987492</v>
          </cell>
          <cell r="BT9">
            <v>7.112026496830282</v>
          </cell>
          <cell r="BU9">
            <v>42.259634529480401</v>
          </cell>
          <cell r="BV9">
            <v>1.5273550748752076</v>
          </cell>
          <cell r="BW9">
            <v>43.786989604355618</v>
          </cell>
          <cell r="BX9">
            <v>0</v>
          </cell>
          <cell r="BY9">
            <v>27.316532783018847</v>
          </cell>
          <cell r="BZ9">
            <v>1.4472847335940097E-2</v>
          </cell>
          <cell r="CA9">
            <v>10.524743319112277</v>
          </cell>
          <cell r="CB9">
            <v>0</v>
          </cell>
          <cell r="CC9">
            <v>37.85574894946707</v>
          </cell>
          <cell r="CD9">
            <v>0</v>
          </cell>
          <cell r="CE9">
            <v>37.85574894946707</v>
          </cell>
          <cell r="CF9">
            <v>0</v>
          </cell>
          <cell r="CG9">
            <v>0</v>
          </cell>
          <cell r="CH9">
            <v>0</v>
          </cell>
          <cell r="CI9">
            <v>0</v>
          </cell>
          <cell r="CJ9">
            <v>81.642738553822682</v>
          </cell>
          <cell r="CK9">
            <v>1.2984599001663892</v>
          </cell>
          <cell r="CL9">
            <v>0</v>
          </cell>
          <cell r="CM9">
            <v>82.941198453989159</v>
          </cell>
          <cell r="CN9">
            <v>0.68433009160514224</v>
          </cell>
          <cell r="CO9">
            <v>83.625528545594236</v>
          </cell>
          <cell r="CP9">
            <v>13.440270130395943</v>
          </cell>
          <cell r="CQ9">
            <v>-0.40660106489184683</v>
          </cell>
          <cell r="CR9">
            <v>0</v>
          </cell>
          <cell r="CS9">
            <v>0</v>
          </cell>
          <cell r="CT9">
            <v>24.28076223583319</v>
          </cell>
          <cell r="CU9">
            <v>0.11268184616800435</v>
          </cell>
          <cell r="CV9">
            <v>52.513073014134733</v>
          </cell>
          <cell r="CW9">
            <v>34.534812369832999</v>
          </cell>
          <cell r="CX9">
            <v>124.47499853147212</v>
          </cell>
          <cell r="CY9">
            <v>2.251496173044925</v>
          </cell>
          <cell r="CZ9">
            <v>126.72649470451705</v>
          </cell>
          <cell r="DA9">
            <v>15.769389082785537</v>
          </cell>
          <cell r="DB9">
            <v>12.705786691581036</v>
          </cell>
          <cell r="DC9">
            <v>27.983412862503737</v>
          </cell>
          <cell r="DD9">
            <v>10.246000953024557</v>
          </cell>
          <cell r="DE9">
            <v>6.7515120496215131</v>
          </cell>
          <cell r="DF9">
            <v>73.45610163951639</v>
          </cell>
          <cell r="DG9">
            <v>0</v>
          </cell>
          <cell r="DH9">
            <v>73.45610163951639</v>
          </cell>
          <cell r="DI9">
            <v>18.888985189495838</v>
          </cell>
          <cell r="DJ9">
            <v>0</v>
          </cell>
          <cell r="DK9">
            <v>0</v>
          </cell>
          <cell r="DL9">
            <v>18.888985189495838</v>
          </cell>
          <cell r="DM9">
            <v>181.2936111545379</v>
          </cell>
          <cell r="DN9">
            <v>2.0808652246256236</v>
          </cell>
          <cell r="DO9">
            <v>0</v>
          </cell>
          <cell r="DP9">
            <v>183.37447637916353</v>
          </cell>
          <cell r="DQ9">
            <v>1.3111963830620315</v>
          </cell>
          <cell r="DR9">
            <v>184.68567276222558</v>
          </cell>
          <cell r="DS9">
            <v>24.498333653981952</v>
          </cell>
          <cell r="DT9">
            <v>-0.66712539101497492</v>
          </cell>
          <cell r="DU9">
            <v>0.51293327787021625</v>
          </cell>
          <cell r="DV9">
            <v>1.5351583194675538</v>
          </cell>
          <cell r="DW9">
            <v>24.28076223583319</v>
          </cell>
          <cell r="DX9">
            <v>0.73040918248074915</v>
          </cell>
          <cell r="DY9">
            <v>80.778604411696037</v>
          </cell>
          <cell r="DZ9">
            <v>42.260171958712711</v>
          </cell>
          <cell r="EA9">
            <v>173.92924764902645</v>
          </cell>
          <cell r="EB9">
            <v>4.7932730449251242</v>
          </cell>
          <cell r="EC9">
            <v>178.72252069395159</v>
          </cell>
          <cell r="ED9">
            <v>15.768931271939598</v>
          </cell>
          <cell r="EE9">
            <v>41.271066570056774</v>
          </cell>
          <cell r="EF9">
            <v>28.875001497636951</v>
          </cell>
          <cell r="EG9">
            <v>20.839575776585004</v>
          </cell>
          <cell r="EH9">
            <v>6.7515120496215131</v>
          </cell>
          <cell r="EI9">
            <v>113.50608716583984</v>
          </cell>
          <cell r="EJ9">
            <v>0</v>
          </cell>
          <cell r="EK9">
            <v>113.50608716583984</v>
          </cell>
          <cell r="EL9">
            <v>18.888985189495838</v>
          </cell>
          <cell r="EM9">
            <v>0</v>
          </cell>
          <cell r="EN9">
            <v>0</v>
          </cell>
          <cell r="EO9">
            <v>18.888985189495838</v>
          </cell>
          <cell r="EP9">
            <v>273.33962267029585</v>
          </cell>
          <cell r="EQ9">
            <v>3.4240637271214638</v>
          </cell>
          <cell r="ER9">
            <v>0</v>
          </cell>
          <cell r="ES9">
            <v>276.76368639741736</v>
          </cell>
          <cell r="ET9">
            <v>2.4011590555090061</v>
          </cell>
          <cell r="EU9">
            <v>279.16484545292633</v>
          </cell>
          <cell r="EV9">
            <v>32.350704431049863</v>
          </cell>
          <cell r="EW9">
            <v>-0.77023226289517455</v>
          </cell>
          <cell r="EX9">
            <v>11.004750856782028</v>
          </cell>
          <cell r="EY9">
            <v>1.5351583194675538</v>
          </cell>
          <cell r="EZ9">
            <v>25.064638274215781</v>
          </cell>
          <cell r="FA9">
            <v>0.7691463609931154</v>
          </cell>
          <cell r="FB9">
            <v>95.107109878779298</v>
          </cell>
          <cell r="FC9">
            <v>45.703052484558157</v>
          </cell>
          <cell r="FD9">
            <v>210.76432834295056</v>
          </cell>
          <cell r="FE9">
            <v>6.4538034941763609</v>
          </cell>
          <cell r="FF9">
            <v>217.21813183712692</v>
          </cell>
          <cell r="FG9">
            <v>16.931076102027166</v>
          </cell>
          <cell r="FH9">
            <v>45.638995779150527</v>
          </cell>
          <cell r="FI9">
            <v>29.717818334620208</v>
          </cell>
          <cell r="FJ9">
            <v>23.242961274314286</v>
          </cell>
          <cell r="FK9">
            <v>6.7515120496215131</v>
          </cell>
          <cell r="FL9">
            <v>122.2823635397335</v>
          </cell>
          <cell r="FM9">
            <v>0</v>
          </cell>
          <cell r="FN9">
            <v>122.2823635397335</v>
          </cell>
          <cell r="FO9">
            <v>18.888985189495838</v>
          </cell>
          <cell r="FP9">
            <v>0</v>
          </cell>
          <cell r="FQ9">
            <v>0</v>
          </cell>
          <cell r="FR9">
            <v>18.888985189495838</v>
          </cell>
          <cell r="FS9">
            <v>320.61151018736462</v>
          </cell>
          <cell r="FT9">
            <v>3.8412772046589012</v>
          </cell>
          <cell r="FU9">
            <v>0</v>
          </cell>
          <cell r="FV9">
            <v>324.45278739202348</v>
          </cell>
          <cell r="FW9">
            <v>3.1691577371048245</v>
          </cell>
          <cell r="FX9">
            <v>327.62194512912833</v>
          </cell>
          <cell r="FY9">
            <v>0</v>
          </cell>
          <cell r="FZ9">
            <v>0</v>
          </cell>
          <cell r="GA9">
            <v>9.4574637773710574E-3</v>
          </cell>
          <cell r="GB9" t="e">
            <v>#N/A</v>
          </cell>
          <cell r="GC9" t="e">
            <v>#N/A</v>
          </cell>
          <cell r="GD9" t="e">
            <v>#N/A</v>
          </cell>
          <cell r="GE9">
            <v>3.9904062122022457</v>
          </cell>
          <cell r="GF9">
            <v>1.5556912570715471E-2</v>
          </cell>
          <cell r="GG9">
            <v>3.3631584406780357</v>
          </cell>
          <cell r="GH9">
            <v>0</v>
          </cell>
          <cell r="GI9">
            <v>4.7143242655498332</v>
          </cell>
          <cell r="GJ9">
            <v>0</v>
          </cell>
          <cell r="GK9">
            <v>6.569560952271579</v>
          </cell>
          <cell r="GL9">
            <v>13.179260654412044</v>
          </cell>
          <cell r="GM9">
            <v>9.6718615640598973</v>
          </cell>
          <cell r="GN9">
            <v>7.6753246934229278</v>
          </cell>
          <cell r="GO9">
            <v>4.1762282300345248</v>
          </cell>
          <cell r="GP9">
            <v>0.39367779169347539</v>
          </cell>
          <cell r="GQ9" t="e">
            <v>#N/A</v>
          </cell>
          <cell r="GR9" t="e">
            <v>#N/A</v>
          </cell>
          <cell r="GS9" t="e">
            <v>#N/A</v>
          </cell>
          <cell r="GT9" t="e">
            <v>#N/A</v>
          </cell>
          <cell r="GU9" t="e">
            <v>#N/A</v>
          </cell>
          <cell r="GV9">
            <v>0</v>
          </cell>
          <cell r="GW9">
            <v>3.3324049953826949</v>
          </cell>
          <cell r="GX9">
            <v>2.4950229515806983</v>
          </cell>
          <cell r="GY9">
            <v>0.12598741353893508</v>
          </cell>
          <cell r="GZ9">
            <v>9.6718615640598973</v>
          </cell>
          <cell r="HA9">
            <v>0</v>
          </cell>
          <cell r="HB9">
            <v>0</v>
          </cell>
          <cell r="HC9">
            <v>0</v>
          </cell>
          <cell r="HD9">
            <v>0</v>
          </cell>
          <cell r="HE9">
            <v>0</v>
          </cell>
          <cell r="HF9">
            <v>0</v>
          </cell>
          <cell r="HG9">
            <v>0</v>
          </cell>
          <cell r="HH9">
            <v>0</v>
          </cell>
          <cell r="HI9" t="e">
            <v>#N/A</v>
          </cell>
          <cell r="HJ9" t="e">
            <v>#N/A</v>
          </cell>
          <cell r="HK9" t="e">
            <v>#N/A</v>
          </cell>
          <cell r="HL9" t="e">
            <v>#N/A</v>
          </cell>
          <cell r="HM9" t="e">
            <v>#N/A</v>
          </cell>
          <cell r="HN9" t="e">
            <v>#N/A</v>
          </cell>
          <cell r="HO9">
            <v>320.61151018736462</v>
          </cell>
          <cell r="HP9">
            <v>327.62194512912833</v>
          </cell>
          <cell r="HQ9">
            <v>47.27188751706845</v>
          </cell>
          <cell r="HR9">
            <v>279.16484545292633</v>
          </cell>
          <cell r="HS9">
            <v>59.712232541174878</v>
          </cell>
          <cell r="HT9">
            <v>0</v>
          </cell>
          <cell r="HU9">
            <v>0</v>
          </cell>
          <cell r="HV9">
            <v>10.491817578911812</v>
          </cell>
          <cell r="HW9">
            <v>0</v>
          </cell>
          <cell r="HX9">
            <v>0</v>
          </cell>
          <cell r="HY9">
            <v>0</v>
          </cell>
          <cell r="HZ9">
            <v>0</v>
          </cell>
          <cell r="IA9">
            <v>4.5779034941763719E-2</v>
          </cell>
          <cell r="IB9">
            <v>0</v>
          </cell>
          <cell r="IC9">
            <v>0</v>
          </cell>
          <cell r="ID9">
            <v>0</v>
          </cell>
          <cell r="IE9">
            <v>0</v>
          </cell>
          <cell r="IF9">
            <v>0.46715424292845253</v>
          </cell>
          <cell r="IG9">
            <v>0</v>
          </cell>
          <cell r="IH9">
            <v>0</v>
          </cell>
          <cell r="II9">
            <v>0.49836722129783684</v>
          </cell>
          <cell r="IJ9">
            <v>0</v>
          </cell>
          <cell r="IK9">
            <v>0</v>
          </cell>
          <cell r="IL9">
            <v>0</v>
          </cell>
          <cell r="IM9">
            <v>0</v>
          </cell>
          <cell r="IN9">
            <v>0.49836722129783684</v>
          </cell>
          <cell r="IO9">
            <v>0</v>
          </cell>
          <cell r="IP9">
            <v>11.004750856782028</v>
          </cell>
          <cell r="IQ9">
            <v>0</v>
          </cell>
          <cell r="IR9">
            <v>0</v>
          </cell>
          <cell r="IS9">
            <v>0</v>
          </cell>
          <cell r="IT9">
            <v>0</v>
          </cell>
          <cell r="IU9">
            <v>0</v>
          </cell>
          <cell r="IV9">
            <v>13.179260654412044</v>
          </cell>
          <cell r="IW9">
            <v>13.179260654412044</v>
          </cell>
          <cell r="IX9">
            <v>0</v>
          </cell>
          <cell r="IY9">
            <v>0</v>
          </cell>
          <cell r="IZ9">
            <v>0</v>
          </cell>
          <cell r="JA9">
            <v>9.6718615640598973</v>
          </cell>
          <cell r="JB9">
            <v>9.6718615640598973</v>
          </cell>
          <cell r="JC9">
            <v>0</v>
          </cell>
          <cell r="JD9">
            <v>0</v>
          </cell>
          <cell r="JE9">
            <v>0</v>
          </cell>
          <cell r="JF9">
            <v>3.9904062122022457</v>
          </cell>
          <cell r="JG9">
            <v>3.9904062122022457</v>
          </cell>
          <cell r="JH9">
            <v>0</v>
          </cell>
          <cell r="JI9">
            <v>0</v>
          </cell>
          <cell r="JJ9">
            <v>0</v>
          </cell>
          <cell r="JK9">
            <v>14.15260621382259</v>
          </cell>
          <cell r="JL9">
            <v>14.15260621382259</v>
          </cell>
          <cell r="JM9">
            <v>3.9529271001032988E-4</v>
          </cell>
          <cell r="JN9">
            <v>-2.3370828388381804E-6</v>
          </cell>
          <cell r="JO9">
            <v>0</v>
          </cell>
          <cell r="JP9">
            <v>9.6007248273918933</v>
          </cell>
          <cell r="JQ9">
            <v>9.601117783019065</v>
          </cell>
          <cell r="JR9">
            <v>0</v>
          </cell>
          <cell r="JS9">
            <v>0.31774170059505163</v>
          </cell>
          <cell r="JT9">
            <v>0</v>
          </cell>
          <cell r="JU9">
            <v>2.0471300629232219</v>
          </cell>
          <cell r="JV9">
            <v>2.0471300629232219</v>
          </cell>
          <cell r="JW9">
            <v>28.430456628347443</v>
          </cell>
          <cell r="JX9">
            <v>144.75852314538295</v>
          </cell>
          <cell r="JY9">
            <v>214.53930146381703</v>
          </cell>
          <cell r="JZ9">
            <v>242.96975809216448</v>
          </cell>
          <cell r="KA9">
            <v>98.211234946781531</v>
          </cell>
          <cell r="KB9">
            <v>4677341.1139999991</v>
          </cell>
          <cell r="KC9">
            <v>109.551</v>
          </cell>
          <cell r="KD9">
            <v>2045.03</v>
          </cell>
          <cell r="KE9">
            <v>38184.71</v>
          </cell>
          <cell r="KF9">
            <v>88.409452999999999</v>
          </cell>
          <cell r="KG9">
            <v>0.53800000000000003</v>
          </cell>
          <cell r="KH9">
            <v>0</v>
          </cell>
          <cell r="KI9">
            <v>0</v>
          </cell>
          <cell r="KJ9">
            <v>0</v>
          </cell>
          <cell r="KK9">
            <v>0</v>
          </cell>
          <cell r="KL9">
            <v>0</v>
          </cell>
          <cell r="KM9">
            <v>0</v>
          </cell>
          <cell r="KN9">
            <v>5.83</v>
          </cell>
          <cell r="KO9">
            <v>490.74</v>
          </cell>
          <cell r="KP9">
            <v>6.01</v>
          </cell>
          <cell r="KQ9">
            <v>7.4744614379014704</v>
          </cell>
          <cell r="KR9">
            <v>11.690000600310899</v>
          </cell>
          <cell r="KS9">
            <v>169.21358244546499</v>
          </cell>
          <cell r="KT9">
            <v>119.08188512638201</v>
          </cell>
          <cell r="KU9">
            <v>191.78680599259101</v>
          </cell>
          <cell r="KV9">
            <v>69.923264397349897</v>
          </cell>
          <cell r="KW9">
            <v>0</v>
          </cell>
          <cell r="KX9">
            <v>437</v>
          </cell>
          <cell r="KY9">
            <v>2154581</v>
          </cell>
          <cell r="KZ9">
            <v>38273.119452999999</v>
          </cell>
          <cell r="LA9">
            <v>82.423322184867999</v>
          </cell>
          <cell r="LB9">
            <v>883.37195551632294</v>
          </cell>
          <cell r="LC9">
            <v>1071.7500000000002</v>
          </cell>
          <cell r="LD9">
            <v>5.0468452221390248</v>
          </cell>
          <cell r="LE9">
            <v>1.1417935257057971E-2</v>
          </cell>
          <cell r="LF9">
            <v>437</v>
          </cell>
          <cell r="LG9">
            <v>56.294888705005086</v>
          </cell>
          <cell r="LH9">
            <v>680.16272593797407</v>
          </cell>
          <cell r="LI9" t="str">
            <v>Historical (£m)</v>
          </cell>
          <cell r="LJ9" t="str">
            <v>PR14 (£m)</v>
          </cell>
        </row>
        <row r="10">
          <cell r="A10" t="str">
            <v>ANH17</v>
          </cell>
          <cell r="B10" t="str">
            <v>ANH</v>
          </cell>
          <cell r="C10" t="str">
            <v>2016-17</v>
          </cell>
          <cell r="D10" t="str">
            <v>ANH</v>
          </cell>
          <cell r="E10" t="str">
            <v>ANH17</v>
          </cell>
          <cell r="F10">
            <v>1.0263438654082888</v>
          </cell>
          <cell r="G10">
            <v>7.9621981541296138</v>
          </cell>
          <cell r="H10">
            <v>-9.8095893967993425E-2</v>
          </cell>
          <cell r="I10">
            <v>10.363101569864588</v>
          </cell>
          <cell r="J10">
            <v>0</v>
          </cell>
          <cell r="K10">
            <v>0.82133733344768145</v>
          </cell>
          <cell r="L10">
            <v>0</v>
          </cell>
          <cell r="M10">
            <v>12.952351916725084</v>
          </cell>
          <cell r="N10">
            <v>3.5217259553149218</v>
          </cell>
          <cell r="O10">
            <v>35.522619035513863</v>
          </cell>
          <cell r="P10">
            <v>1.6216233073450963</v>
          </cell>
          <cell r="Q10">
            <v>37.144242342858959</v>
          </cell>
          <cell r="R10">
            <v>0.34305842736820674</v>
          </cell>
          <cell r="S10">
            <v>3.0291716947225025</v>
          </cell>
          <cell r="T10">
            <v>3.2519952578592366</v>
          </cell>
          <cell r="U10">
            <v>4.7168974430682971</v>
          </cell>
          <cell r="V10">
            <v>0</v>
          </cell>
          <cell r="W10">
            <v>11.34112282301815</v>
          </cell>
          <cell r="X10">
            <v>0</v>
          </cell>
          <cell r="Y10">
            <v>11.34112282301815</v>
          </cell>
          <cell r="Z10">
            <v>0</v>
          </cell>
          <cell r="AA10">
            <v>0</v>
          </cell>
          <cell r="AB10">
            <v>0</v>
          </cell>
          <cell r="AC10">
            <v>0</v>
          </cell>
          <cell r="AD10">
            <v>48.485365165877219</v>
          </cell>
          <cell r="AE10">
            <v>0.41566926549035699</v>
          </cell>
          <cell r="AF10">
            <v>0</v>
          </cell>
          <cell r="AG10">
            <v>48.90103443136757</v>
          </cell>
          <cell r="AH10">
            <v>-0.24952723331452678</v>
          </cell>
          <cell r="AI10">
            <v>48.651507198052975</v>
          </cell>
          <cell r="AJ10">
            <v>4.4644227435932091</v>
          </cell>
          <cell r="AK10">
            <v>-0.10902850882232253</v>
          </cell>
          <cell r="AL10">
            <v>4.4132786212556417E-2</v>
          </cell>
          <cell r="AM10">
            <v>0</v>
          </cell>
          <cell r="AN10">
            <v>2.6211898613048828E-3</v>
          </cell>
          <cell r="AO10">
            <v>0</v>
          </cell>
          <cell r="AP10">
            <v>3.2348283857055504</v>
          </cell>
          <cell r="AQ10">
            <v>0.60626943902231833</v>
          </cell>
          <cell r="AR10">
            <v>8.243246035572616</v>
          </cell>
          <cell r="AS10">
            <v>1.1874798522773902</v>
          </cell>
          <cell r="AT10">
            <v>9.4307258878500058</v>
          </cell>
          <cell r="AU10">
            <v>1.2606988952055805E-2</v>
          </cell>
          <cell r="AV10">
            <v>6.4307305094658904</v>
          </cell>
          <cell r="AW10">
            <v>2.0706699700706932</v>
          </cell>
          <cell r="AX10">
            <v>0.66895826587665153</v>
          </cell>
          <cell r="AY10">
            <v>0</v>
          </cell>
          <cell r="AZ10">
            <v>9.1829657343652915</v>
          </cell>
          <cell r="BA10">
            <v>0</v>
          </cell>
          <cell r="BB10">
            <v>9.1829657343652915</v>
          </cell>
          <cell r="BC10">
            <v>0</v>
          </cell>
          <cell r="BD10">
            <v>0</v>
          </cell>
          <cell r="BE10">
            <v>0</v>
          </cell>
          <cell r="BF10">
            <v>0</v>
          </cell>
          <cell r="BG10">
            <v>18.613691622215246</v>
          </cell>
          <cell r="BH10">
            <v>4.5159130077964703E-2</v>
          </cell>
          <cell r="BI10">
            <v>0</v>
          </cell>
          <cell r="BJ10">
            <v>18.658850752293208</v>
          </cell>
          <cell r="BK10">
            <v>-0.13991049129786867</v>
          </cell>
          <cell r="BL10">
            <v>18.518940260995354</v>
          </cell>
          <cell r="BM10">
            <v>6.8117959359889868</v>
          </cell>
          <cell r="BN10">
            <v>-0.17418594911776775</v>
          </cell>
          <cell r="BO10">
            <v>0.46082839556832167</v>
          </cell>
          <cell r="BP10">
            <v>1.4684189058678703</v>
          </cell>
          <cell r="BQ10">
            <v>0</v>
          </cell>
          <cell r="BR10">
            <v>0</v>
          </cell>
          <cell r="BS10">
            <v>25.670199436395176</v>
          </cell>
          <cell r="BT10">
            <v>7.0917875066509843</v>
          </cell>
          <cell r="BU10">
            <v>41.328844231353514</v>
          </cell>
          <cell r="BV10">
            <v>1.4738297907263027</v>
          </cell>
          <cell r="BW10">
            <v>42.80267402207982</v>
          </cell>
          <cell r="BX10">
            <v>0</v>
          </cell>
          <cell r="BY10">
            <v>38.969819688525341</v>
          </cell>
          <cell r="BZ10">
            <v>-9.4007576341403366E-3</v>
          </cell>
          <cell r="CA10">
            <v>18.957316245430086</v>
          </cell>
          <cell r="CB10">
            <v>0</v>
          </cell>
          <cell r="CC10">
            <v>57.91773517632128</v>
          </cell>
          <cell r="CD10">
            <v>0</v>
          </cell>
          <cell r="CE10">
            <v>57.91773517632128</v>
          </cell>
          <cell r="CF10">
            <v>0</v>
          </cell>
          <cell r="CG10">
            <v>0</v>
          </cell>
          <cell r="CH10">
            <v>0</v>
          </cell>
          <cell r="CI10">
            <v>0</v>
          </cell>
          <cell r="CJ10">
            <v>100.72040919840111</v>
          </cell>
          <cell r="CK10">
            <v>1.2942196142798521</v>
          </cell>
          <cell r="CL10">
            <v>0</v>
          </cell>
          <cell r="CM10">
            <v>102.01462881268095</v>
          </cell>
          <cell r="CN10">
            <v>-0.21347479187376098</v>
          </cell>
          <cell r="CO10">
            <v>101.80115402080716</v>
          </cell>
          <cell r="CP10">
            <v>13.511328042253121</v>
          </cell>
          <cell r="CQ10">
            <v>-0.44647497661058672</v>
          </cell>
          <cell r="CR10">
            <v>0</v>
          </cell>
          <cell r="CS10">
            <v>0</v>
          </cell>
          <cell r="CT10">
            <v>25.771490632139514</v>
          </cell>
          <cell r="CU10">
            <v>0</v>
          </cell>
          <cell r="CV10">
            <v>54.963039742303422</v>
          </cell>
          <cell r="CW10">
            <v>34.35567459785468</v>
          </cell>
          <cell r="CX10">
            <v>128.15505803793954</v>
          </cell>
          <cell r="CY10">
            <v>1.8289447681575708</v>
          </cell>
          <cell r="CZ10">
            <v>129.98400280609712</v>
          </cell>
          <cell r="DA10">
            <v>15.677623177354993</v>
          </cell>
          <cell r="DB10">
            <v>21.483822207850377</v>
          </cell>
          <cell r="DC10">
            <v>30.207402864675746</v>
          </cell>
          <cell r="DD10">
            <v>13.255948727899533</v>
          </cell>
          <cell r="DE10">
            <v>13.748597901808173</v>
          </cell>
          <cell r="DF10">
            <v>94.37339487958883</v>
          </cell>
          <cell r="DG10">
            <v>0</v>
          </cell>
          <cell r="DH10">
            <v>94.37339487958883</v>
          </cell>
          <cell r="DI10">
            <v>19.273711448502254</v>
          </cell>
          <cell r="DJ10">
            <v>0</v>
          </cell>
          <cell r="DK10">
            <v>0</v>
          </cell>
          <cell r="DL10">
            <v>19.273711448502254</v>
          </cell>
          <cell r="DM10">
            <v>205.08368623718357</v>
          </cell>
          <cell r="DN10">
            <v>2.0752672958555598</v>
          </cell>
          <cell r="DO10">
            <v>0</v>
          </cell>
          <cell r="DP10">
            <v>207.15895353303915</v>
          </cell>
          <cell r="DQ10">
            <v>-0.42343134892213136</v>
          </cell>
          <cell r="DR10">
            <v>206.73552218411689</v>
          </cell>
          <cell r="DS10">
            <v>24.787546721835319</v>
          </cell>
          <cell r="DT10">
            <v>-0.72968943455067703</v>
          </cell>
          <cell r="DU10">
            <v>0.50496118178087812</v>
          </cell>
          <cell r="DV10">
            <v>1.4684189058678703</v>
          </cell>
          <cell r="DW10">
            <v>25.774111822000819</v>
          </cell>
          <cell r="DX10">
            <v>0</v>
          </cell>
          <cell r="DY10">
            <v>83.868067564404157</v>
          </cell>
          <cell r="DZ10">
            <v>42.053731543527981</v>
          </cell>
          <cell r="EA10">
            <v>177.72714830486569</v>
          </cell>
          <cell r="EB10">
            <v>4.4902544111612634</v>
          </cell>
          <cell r="EC10">
            <v>182.21740271602695</v>
          </cell>
          <cell r="ED10">
            <v>15.690230166307048</v>
          </cell>
          <cell r="EE10">
            <v>66.884372405841617</v>
          </cell>
          <cell r="EF10">
            <v>32.268672077112299</v>
          </cell>
          <cell r="EG10">
            <v>32.882223239206269</v>
          </cell>
          <cell r="EH10">
            <v>13.748597901808173</v>
          </cell>
          <cell r="EI10">
            <v>161.47409579027541</v>
          </cell>
          <cell r="EJ10">
            <v>0</v>
          </cell>
          <cell r="EK10">
            <v>161.47409579027541</v>
          </cell>
          <cell r="EL10">
            <v>19.273711448502254</v>
          </cell>
          <cell r="EM10">
            <v>0</v>
          </cell>
          <cell r="EN10">
            <v>0</v>
          </cell>
          <cell r="EO10">
            <v>19.273711448502254</v>
          </cell>
          <cell r="EP10">
            <v>324.4177870577999</v>
          </cell>
          <cell r="EQ10">
            <v>3.4146460402133769</v>
          </cell>
          <cell r="ER10">
            <v>0</v>
          </cell>
          <cell r="ES10">
            <v>327.83243309801333</v>
          </cell>
          <cell r="ET10">
            <v>-0.77681663209376106</v>
          </cell>
          <cell r="EU10">
            <v>327.0556164659194</v>
          </cell>
          <cell r="EV10">
            <v>32.749744875964872</v>
          </cell>
          <cell r="EW10">
            <v>-0.82778532851867037</v>
          </cell>
          <cell r="EX10">
            <v>10.868062751645464</v>
          </cell>
          <cell r="EY10">
            <v>1.4684189058678703</v>
          </cell>
          <cell r="EZ10">
            <v>26.595449155448499</v>
          </cell>
          <cell r="FA10">
            <v>0</v>
          </cell>
          <cell r="FB10">
            <v>96.820419481129221</v>
          </cell>
          <cell r="FC10">
            <v>45.575457498842823</v>
          </cell>
          <cell r="FD10">
            <v>213.24976734037935</v>
          </cell>
          <cell r="FE10">
            <v>6.11187771850636</v>
          </cell>
          <cell r="FF10">
            <v>219.36164505888573</v>
          </cell>
          <cell r="FG10">
            <v>16.033288593675255</v>
          </cell>
          <cell r="FH10">
            <v>69.913544100564025</v>
          </cell>
          <cell r="FI10">
            <v>35.520667334971535</v>
          </cell>
          <cell r="FJ10">
            <v>37.599120682274567</v>
          </cell>
          <cell r="FK10">
            <v>13.748597901808173</v>
          </cell>
          <cell r="FL10">
            <v>172.81521861329304</v>
          </cell>
          <cell r="FM10">
            <v>0</v>
          </cell>
          <cell r="FN10">
            <v>172.81521861329304</v>
          </cell>
          <cell r="FO10">
            <v>19.273711448502254</v>
          </cell>
          <cell r="FP10">
            <v>0</v>
          </cell>
          <cell r="FQ10">
            <v>0</v>
          </cell>
          <cell r="FR10">
            <v>19.273711448502254</v>
          </cell>
          <cell r="FS10">
            <v>372.90315222367752</v>
          </cell>
          <cell r="FT10">
            <v>3.8303153057037234</v>
          </cell>
          <cell r="FU10">
            <v>0</v>
          </cell>
          <cell r="FV10">
            <v>376.7334675293813</v>
          </cell>
          <cell r="FW10">
            <v>-1.0263438654082877</v>
          </cell>
          <cell r="FX10">
            <v>375.70712366397299</v>
          </cell>
          <cell r="FY10">
            <v>0</v>
          </cell>
          <cell r="FZ10">
            <v>0</v>
          </cell>
          <cell r="GA10">
            <v>-1.690074007991783E-2</v>
          </cell>
          <cell r="GB10" t="e">
            <v>#N/A</v>
          </cell>
          <cell r="GC10" t="e">
            <v>#N/A</v>
          </cell>
          <cell r="GD10" t="e">
            <v>#N/A</v>
          </cell>
          <cell r="GE10">
            <v>6.2272995706151821</v>
          </cell>
          <cell r="GF10">
            <v>1.6388812794419366E-3</v>
          </cell>
          <cell r="GG10">
            <v>3.8618940969981121</v>
          </cell>
          <cell r="GH10">
            <v>0</v>
          </cell>
          <cell r="GI10">
            <v>7.6791057116597186</v>
          </cell>
          <cell r="GJ10">
            <v>0</v>
          </cell>
          <cell r="GK10">
            <v>8.4962998178787519</v>
          </cell>
          <cell r="GL10">
            <v>18.173399873941058</v>
          </cell>
          <cell r="GM10">
            <v>10.391731637258925</v>
          </cell>
          <cell r="GN10">
            <v>9.4462909127427164</v>
          </cell>
          <cell r="GO10">
            <v>12.464111422415264</v>
          </cell>
          <cell r="GP10">
            <v>3.8235326096347966</v>
          </cell>
          <cell r="GQ10" t="e">
            <v>#N/A</v>
          </cell>
          <cell r="GR10" t="e">
            <v>#N/A</v>
          </cell>
          <cell r="GS10" t="e">
            <v>#N/A</v>
          </cell>
          <cell r="GT10" t="e">
            <v>#N/A</v>
          </cell>
          <cell r="GU10" t="e">
            <v>#N/A</v>
          </cell>
          <cell r="GV10">
            <v>0</v>
          </cell>
          <cell r="GW10">
            <v>2.6551159646527696</v>
          </cell>
          <cell r="GX10">
            <v>2.6849165987788264</v>
          </cell>
          <cell r="GY10">
            <v>0.98263982408206807</v>
          </cell>
          <cell r="GZ10">
            <v>10.391731637258925</v>
          </cell>
          <cell r="HA10">
            <v>0</v>
          </cell>
          <cell r="HB10">
            <v>0</v>
          </cell>
          <cell r="HC10">
            <v>0</v>
          </cell>
          <cell r="HD10">
            <v>0</v>
          </cell>
          <cell r="HE10">
            <v>0</v>
          </cell>
          <cell r="HF10">
            <v>0</v>
          </cell>
          <cell r="HG10">
            <v>0</v>
          </cell>
          <cell r="HH10">
            <v>0</v>
          </cell>
          <cell r="HI10" t="e">
            <v>#N/A</v>
          </cell>
          <cell r="HJ10" t="e">
            <v>#N/A</v>
          </cell>
          <cell r="HK10" t="e">
            <v>#N/A</v>
          </cell>
          <cell r="HL10" t="e">
            <v>#N/A</v>
          </cell>
          <cell r="HM10" t="e">
            <v>#N/A</v>
          </cell>
          <cell r="HN10" t="e">
            <v>#N/A</v>
          </cell>
          <cell r="HO10">
            <v>372.90315222367752</v>
          </cell>
          <cell r="HP10">
            <v>375.70712366397299</v>
          </cell>
          <cell r="HQ10">
            <v>48.485365165877219</v>
          </cell>
          <cell r="HR10">
            <v>327.0556164659194</v>
          </cell>
          <cell r="HS10">
            <v>86.871076181857617</v>
          </cell>
          <cell r="HT10">
            <v>0</v>
          </cell>
          <cell r="HU10">
            <v>0</v>
          </cell>
          <cell r="HV10">
            <v>10.363101569864588</v>
          </cell>
          <cell r="HW10">
            <v>0</v>
          </cell>
          <cell r="HX10">
            <v>0</v>
          </cell>
          <cell r="HY10">
            <v>0</v>
          </cell>
          <cell r="HZ10">
            <v>0</v>
          </cell>
          <cell r="IA10">
            <v>4.4132786212556417E-2</v>
          </cell>
          <cell r="IB10">
            <v>0</v>
          </cell>
          <cell r="IC10">
            <v>0</v>
          </cell>
          <cell r="ID10">
            <v>0</v>
          </cell>
          <cell r="IE10">
            <v>0</v>
          </cell>
          <cell r="IF10">
            <v>0.46082839556832167</v>
          </cell>
          <cell r="IG10">
            <v>0</v>
          </cell>
          <cell r="IH10">
            <v>0</v>
          </cell>
          <cell r="II10">
            <v>0.68765038982355353</v>
          </cell>
          <cell r="IJ10">
            <v>0</v>
          </cell>
          <cell r="IK10">
            <v>0</v>
          </cell>
          <cell r="IL10">
            <v>0</v>
          </cell>
          <cell r="IM10">
            <v>0</v>
          </cell>
          <cell r="IN10">
            <v>0.68765038982355353</v>
          </cell>
          <cell r="IO10">
            <v>0</v>
          </cell>
          <cell r="IP10">
            <v>10.868062751645464</v>
          </cell>
          <cell r="IQ10">
            <v>0</v>
          </cell>
          <cell r="IR10">
            <v>0</v>
          </cell>
          <cell r="IS10">
            <v>0</v>
          </cell>
          <cell r="IT10">
            <v>0</v>
          </cell>
          <cell r="IU10">
            <v>0</v>
          </cell>
          <cell r="IV10">
            <v>18.173399873941058</v>
          </cell>
          <cell r="IW10">
            <v>18.173399873941058</v>
          </cell>
          <cell r="IX10">
            <v>1.0263438654082887E-3</v>
          </cell>
          <cell r="IY10">
            <v>1.0263438654082887E-3</v>
          </cell>
          <cell r="IZ10">
            <v>0</v>
          </cell>
          <cell r="JA10">
            <v>10.389678949528108</v>
          </cell>
          <cell r="JB10">
            <v>10.391731637258925</v>
          </cell>
          <cell r="JC10">
            <v>0</v>
          </cell>
          <cell r="JD10">
            <v>0</v>
          </cell>
          <cell r="JE10">
            <v>0</v>
          </cell>
          <cell r="JF10">
            <v>6.2272995706151821</v>
          </cell>
          <cell r="JG10">
            <v>6.2272995706151821</v>
          </cell>
          <cell r="JH10">
            <v>0</v>
          </cell>
          <cell r="JI10">
            <v>0</v>
          </cell>
          <cell r="JJ10">
            <v>0</v>
          </cell>
          <cell r="JK10">
            <v>14.15260621382259</v>
          </cell>
          <cell r="JL10">
            <v>14.15260621382259</v>
          </cell>
          <cell r="JM10">
            <v>3.9529271001032988E-4</v>
          </cell>
          <cell r="JN10">
            <v>-2.3370828388381804E-6</v>
          </cell>
          <cell r="JO10">
            <v>0</v>
          </cell>
          <cell r="JP10">
            <v>9.6007248273918933</v>
          </cell>
          <cell r="JQ10">
            <v>9.601117783019065</v>
          </cell>
          <cell r="JR10">
            <v>0</v>
          </cell>
          <cell r="JS10">
            <v>0.31774170059505163</v>
          </cell>
          <cell r="JT10">
            <v>0</v>
          </cell>
          <cell r="JU10">
            <v>2.0471300629232219</v>
          </cell>
          <cell r="JV10">
            <v>2.0471300629232219</v>
          </cell>
          <cell r="JW10">
            <v>25.011047976290502</v>
          </cell>
          <cell r="JX10">
            <v>165.06355682955163</v>
          </cell>
          <cell r="JY10">
            <v>251.8468124998322</v>
          </cell>
          <cell r="JZ10">
            <v>276.85786047612271</v>
          </cell>
          <cell r="KA10">
            <v>111.79430364657108</v>
          </cell>
          <cell r="KB10">
            <v>4723426.3777999999</v>
          </cell>
          <cell r="KC10">
            <v>115.392</v>
          </cell>
          <cell r="KD10">
            <v>2044.885</v>
          </cell>
          <cell r="KE10">
            <v>38325.279999999999</v>
          </cell>
          <cell r="KF10">
            <v>88.409452999999999</v>
          </cell>
          <cell r="KG10">
            <v>0.502</v>
          </cell>
          <cell r="KH10">
            <v>0</v>
          </cell>
          <cell r="KI10">
            <v>0</v>
          </cell>
          <cell r="KJ10">
            <v>0</v>
          </cell>
          <cell r="KK10">
            <v>0</v>
          </cell>
          <cell r="KL10">
            <v>0</v>
          </cell>
          <cell r="KM10">
            <v>0</v>
          </cell>
          <cell r="KN10">
            <v>5.63</v>
          </cell>
          <cell r="KO10">
            <v>533.84</v>
          </cell>
          <cell r="KP10">
            <v>7.81</v>
          </cell>
          <cell r="KQ10">
            <v>4.6754589748585502</v>
          </cell>
          <cell r="KR10">
            <v>0.34908562105318502</v>
          </cell>
          <cell r="KS10">
            <v>159.031024217549</v>
          </cell>
          <cell r="KT10">
            <v>120.37388853208699</v>
          </cell>
          <cell r="KU10">
            <v>202.38406902299701</v>
          </cell>
          <cell r="KV10">
            <v>65.467497687771001</v>
          </cell>
          <cell r="KW10">
            <v>0</v>
          </cell>
          <cell r="KX10">
            <v>446</v>
          </cell>
          <cell r="KY10">
            <v>2160277</v>
          </cell>
          <cell r="KZ10">
            <v>38413.689452999999</v>
          </cell>
          <cell r="LA10">
            <v>85.079903231904822</v>
          </cell>
          <cell r="LB10">
            <v>935.50545524285496</v>
          </cell>
          <cell r="LC10">
            <v>1099.5610240563155</v>
          </cell>
          <cell r="LD10">
            <v>5.1425500399966575</v>
          </cell>
          <cell r="LE10">
            <v>1.1610444254402871E-2</v>
          </cell>
          <cell r="LF10">
            <v>446</v>
          </cell>
          <cell r="LG10">
            <v>56.237165207553076</v>
          </cell>
          <cell r="LH10">
            <v>687.62309253986314</v>
          </cell>
          <cell r="LI10" t="str">
            <v>Historical (£m)</v>
          </cell>
          <cell r="LJ10" t="str">
            <v>PR14 (£m)</v>
          </cell>
        </row>
        <row r="11">
          <cell r="A11" t="str">
            <v>ANH18</v>
          </cell>
          <cell r="B11" t="str">
            <v>ANH</v>
          </cell>
          <cell r="C11" t="str">
            <v>2017-18</v>
          </cell>
          <cell r="D11" t="str">
            <v>ANH</v>
          </cell>
          <cell r="E11" t="str">
            <v>ANH18</v>
          </cell>
          <cell r="F11">
            <v>1</v>
          </cell>
          <cell r="G11">
            <v>7.7869999999999999</v>
          </cell>
          <cell r="H11">
            <v>-0.161</v>
          </cell>
          <cell r="I11">
            <v>10.035</v>
          </cell>
          <cell r="J11">
            <v>0</v>
          </cell>
          <cell r="K11">
            <v>0</v>
          </cell>
          <cell r="L11">
            <v>0</v>
          </cell>
          <cell r="M11">
            <v>15.183</v>
          </cell>
          <cell r="N11">
            <v>3.1120000000000001</v>
          </cell>
          <cell r="O11">
            <v>35.956000000000003</v>
          </cell>
          <cell r="P11">
            <v>1.4159999999999999</v>
          </cell>
          <cell r="Q11">
            <v>37.372</v>
          </cell>
          <cell r="R11">
            <v>0.50732286798284598</v>
          </cell>
          <cell r="S11">
            <v>5.9092254643301896</v>
          </cell>
          <cell r="T11">
            <v>0.47643508380933902</v>
          </cell>
          <cell r="U11">
            <v>4.2611434467371296</v>
          </cell>
          <cell r="V11">
            <v>0</v>
          </cell>
          <cell r="W11">
            <v>11.154126862859499</v>
          </cell>
          <cell r="X11">
            <v>6.9066013877889298E-2</v>
          </cell>
          <cell r="Y11">
            <v>11.2231928767374</v>
          </cell>
          <cell r="Z11">
            <v>0</v>
          </cell>
          <cell r="AA11">
            <v>0</v>
          </cell>
          <cell r="AB11">
            <v>0</v>
          </cell>
          <cell r="AC11">
            <v>0</v>
          </cell>
          <cell r="AD11">
            <v>48.5951928767374</v>
          </cell>
          <cell r="AE11">
            <v>0.41099999999999998</v>
          </cell>
          <cell r="AF11">
            <v>0</v>
          </cell>
          <cell r="AG11">
            <v>49.006192876737401</v>
          </cell>
          <cell r="AH11">
            <v>1.5334053494134899E-3</v>
          </cell>
          <cell r="AI11">
            <v>49.0077262820868</v>
          </cell>
          <cell r="AJ11">
            <v>4.4059999999999997</v>
          </cell>
          <cell r="AK11">
            <v>-0.124</v>
          </cell>
          <cell r="AL11">
            <v>0</v>
          </cell>
          <cell r="AM11">
            <v>0</v>
          </cell>
          <cell r="AN11">
            <v>0</v>
          </cell>
          <cell r="AO11">
            <v>0</v>
          </cell>
          <cell r="AP11">
            <v>3.1459999999999999</v>
          </cell>
          <cell r="AQ11">
            <v>0.58799999999999997</v>
          </cell>
          <cell r="AR11">
            <v>8.016</v>
          </cell>
          <cell r="AS11">
            <v>2.0049999999999999</v>
          </cell>
          <cell r="AT11">
            <v>10.021000000000001</v>
          </cell>
          <cell r="AU11">
            <v>8.3518137281825E-2</v>
          </cell>
          <cell r="AV11">
            <v>1.2962024773494401</v>
          </cell>
          <cell r="AW11">
            <v>0.937287098386555</v>
          </cell>
          <cell r="AX11">
            <v>0.51818431507908302</v>
          </cell>
          <cell r="AY11">
            <v>0</v>
          </cell>
          <cell r="AZ11">
            <v>2.8351920280969001</v>
          </cell>
          <cell r="BA11">
            <v>-6.4700850800000001E-3</v>
          </cell>
          <cell r="BB11">
            <v>2.8287219430168999</v>
          </cell>
          <cell r="BC11">
            <v>0</v>
          </cell>
          <cell r="BD11">
            <v>0</v>
          </cell>
          <cell r="BE11">
            <v>0</v>
          </cell>
          <cell r="BF11">
            <v>0</v>
          </cell>
          <cell r="BG11">
            <v>12.849721943016901</v>
          </cell>
          <cell r="BH11">
            <v>0</v>
          </cell>
          <cell r="BI11">
            <v>0</v>
          </cell>
          <cell r="BJ11">
            <v>12.849721943016901</v>
          </cell>
          <cell r="BK11">
            <v>-5.1389396967799199E-2</v>
          </cell>
          <cell r="BL11">
            <v>12.7983325460491</v>
          </cell>
          <cell r="BM11">
            <v>7.3079999999999998</v>
          </cell>
          <cell r="BN11">
            <v>-0.252</v>
          </cell>
          <cell r="BO11">
            <v>0.47399999999999998</v>
          </cell>
          <cell r="BP11">
            <v>1.627</v>
          </cell>
          <cell r="BQ11">
            <v>0</v>
          </cell>
          <cell r="BR11">
            <v>0</v>
          </cell>
          <cell r="BS11">
            <v>29.146999999999998</v>
          </cell>
          <cell r="BT11">
            <v>6.6779999999999999</v>
          </cell>
          <cell r="BU11">
            <v>44.981999999999999</v>
          </cell>
          <cell r="BV11">
            <v>1.8029999999999999</v>
          </cell>
          <cell r="BW11">
            <v>46.784999999999997</v>
          </cell>
          <cell r="BX11">
            <v>0</v>
          </cell>
          <cell r="BY11">
            <v>28.821334706369498</v>
          </cell>
          <cell r="BZ11">
            <v>0</v>
          </cell>
          <cell r="CA11">
            <v>25.055133899135399</v>
          </cell>
          <cell r="CB11">
            <v>0</v>
          </cell>
          <cell r="CC11">
            <v>53.876468605504897</v>
          </cell>
          <cell r="CD11">
            <v>0.96407027706951798</v>
          </cell>
          <cell r="CE11">
            <v>54.8405388825744</v>
          </cell>
          <cell r="CF11">
            <v>0</v>
          </cell>
          <cell r="CG11">
            <v>0</v>
          </cell>
          <cell r="CH11">
            <v>0</v>
          </cell>
          <cell r="CI11">
            <v>0</v>
          </cell>
          <cell r="CJ11">
            <v>101.62553888257401</v>
          </cell>
          <cell r="CK11">
            <v>1.335</v>
          </cell>
          <cell r="CL11">
            <v>0</v>
          </cell>
          <cell r="CM11">
            <v>102.960538882574</v>
          </cell>
          <cell r="CN11">
            <v>0.237564355364425</v>
          </cell>
          <cell r="CO11">
            <v>103.19810323793899</v>
          </cell>
          <cell r="CP11">
            <v>14.175000000000001</v>
          </cell>
          <cell r="CQ11">
            <v>-0.56399999999999995</v>
          </cell>
          <cell r="CR11">
            <v>0</v>
          </cell>
          <cell r="CS11">
            <v>0</v>
          </cell>
          <cell r="CT11">
            <v>26.736000000000001</v>
          </cell>
          <cell r="CU11">
            <v>0</v>
          </cell>
          <cell r="CV11">
            <v>67.646000000000001</v>
          </cell>
          <cell r="CW11">
            <v>31.556999999999999</v>
          </cell>
          <cell r="CX11">
            <v>139.55000000000001</v>
          </cell>
          <cell r="CY11">
            <v>3.1419999999999999</v>
          </cell>
          <cell r="CZ11">
            <v>142.69200000000001</v>
          </cell>
          <cell r="DA11">
            <v>35.099149926881402</v>
          </cell>
          <cell r="DB11">
            <v>27.6072920065</v>
          </cell>
          <cell r="DC11">
            <v>29.685592997105601</v>
          </cell>
          <cell r="DD11">
            <v>7.0234086289275499</v>
          </cell>
          <cell r="DE11">
            <v>11.6417508508025</v>
          </cell>
          <cell r="DF11">
            <v>111.05719441021699</v>
          </cell>
          <cell r="DG11">
            <v>-1.16846458882701E-2</v>
          </cell>
          <cell r="DH11">
            <v>111.045509764329</v>
          </cell>
          <cell r="DI11">
            <v>21.52900824</v>
          </cell>
          <cell r="DJ11">
            <v>0</v>
          </cell>
          <cell r="DK11">
            <v>21.52900824</v>
          </cell>
          <cell r="DL11">
            <v>21.52900824</v>
          </cell>
          <cell r="DM11">
            <v>232.20850152432899</v>
          </cell>
          <cell r="DN11">
            <v>2.0539999999999998</v>
          </cell>
          <cell r="DO11">
            <v>0</v>
          </cell>
          <cell r="DP11">
            <v>234.262501524329</v>
          </cell>
          <cell r="DQ11">
            <v>0.64110364146695198</v>
          </cell>
          <cell r="DR11">
            <v>234.90360516579599</v>
          </cell>
          <cell r="DS11">
            <v>25.888999999999999</v>
          </cell>
          <cell r="DT11">
            <v>-0.94</v>
          </cell>
          <cell r="DU11">
            <v>0.47399999999999998</v>
          </cell>
          <cell r="DV11">
            <v>1.627</v>
          </cell>
          <cell r="DW11">
            <v>26.736000000000001</v>
          </cell>
          <cell r="DX11">
            <v>0</v>
          </cell>
          <cell r="DY11">
            <v>99.938999999999993</v>
          </cell>
          <cell r="DZ11">
            <v>38.823</v>
          </cell>
          <cell r="EA11">
            <v>192.548</v>
          </cell>
          <cell r="EB11">
            <v>6.9499999999999993</v>
          </cell>
          <cell r="EC11">
            <v>199.49799999999999</v>
          </cell>
          <cell r="ED11">
            <v>35.182668064163231</v>
          </cell>
          <cell r="EE11">
            <v>57.724829190218941</v>
          </cell>
          <cell r="EF11">
            <v>30.622880095492157</v>
          </cell>
          <cell r="EG11">
            <v>32.596726843142029</v>
          </cell>
          <cell r="EH11">
            <v>11.6417508508025</v>
          </cell>
          <cell r="EI11">
            <v>167.7688550438188</v>
          </cell>
          <cell r="EJ11">
            <v>0.94591554610124784</v>
          </cell>
          <cell r="EK11">
            <v>168.71477058992031</v>
          </cell>
          <cell r="EL11">
            <v>21.52900824</v>
          </cell>
          <cell r="EM11">
            <v>0</v>
          </cell>
          <cell r="EN11">
            <v>21.52900824</v>
          </cell>
          <cell r="EO11">
            <v>21.52900824</v>
          </cell>
          <cell r="EP11">
            <v>346.6837623499199</v>
          </cell>
          <cell r="EQ11">
            <v>3.3889999999999998</v>
          </cell>
          <cell r="ER11">
            <v>0</v>
          </cell>
          <cell r="ES11">
            <v>350.07276234991991</v>
          </cell>
          <cell r="ET11">
            <v>0.82727859986357777</v>
          </cell>
          <cell r="EU11">
            <v>350.90004094978406</v>
          </cell>
          <cell r="EV11">
            <v>33.676000000000002</v>
          </cell>
          <cell r="EW11">
            <v>-1.101</v>
          </cell>
          <cell r="EX11">
            <v>10.509</v>
          </cell>
          <cell r="EY11">
            <v>1.627</v>
          </cell>
          <cell r="EZ11">
            <v>26.736000000000001</v>
          </cell>
          <cell r="FA11">
            <v>0</v>
          </cell>
          <cell r="FB11">
            <v>115.122</v>
          </cell>
          <cell r="FC11">
            <v>41.935000000000002</v>
          </cell>
          <cell r="FD11">
            <v>228.50399999999999</v>
          </cell>
          <cell r="FE11">
            <v>8.3659999999999997</v>
          </cell>
          <cell r="FF11">
            <v>236.87</v>
          </cell>
          <cell r="FG11">
            <v>35.689990932146003</v>
          </cell>
          <cell r="FH11">
            <v>63.634054654549097</v>
          </cell>
          <cell r="FI11">
            <v>31.099315179301499</v>
          </cell>
          <cell r="FJ11">
            <v>36.857870289879102</v>
          </cell>
          <cell r="FK11">
            <v>11.6417508508025</v>
          </cell>
          <cell r="FL11">
            <v>178.92298190667799</v>
          </cell>
          <cell r="FM11">
            <v>1.0149815599791401</v>
          </cell>
          <cell r="FN11">
            <v>179.93796346665701</v>
          </cell>
          <cell r="FO11">
            <v>21.52900824</v>
          </cell>
          <cell r="FP11">
            <v>0</v>
          </cell>
          <cell r="FQ11">
            <v>21.52900824</v>
          </cell>
          <cell r="FR11">
            <v>21.52900824</v>
          </cell>
          <cell r="FS11">
            <v>395.27895522665699</v>
          </cell>
          <cell r="FT11">
            <v>3.8</v>
          </cell>
          <cell r="FU11">
            <v>0</v>
          </cell>
          <cell r="FV11">
            <v>399.078955226657</v>
          </cell>
          <cell r="FW11">
            <v>0.82881200521299103</v>
          </cell>
          <cell r="FX11">
            <v>399.90776723187003</v>
          </cell>
          <cell r="FY11">
            <v>0</v>
          </cell>
          <cell r="FZ11">
            <v>0</v>
          </cell>
          <cell r="GA11">
            <v>0.20316733123464301</v>
          </cell>
          <cell r="GB11" t="e">
            <v>#N/A</v>
          </cell>
          <cell r="GC11">
            <v>1.7799495321340699</v>
          </cell>
          <cell r="GD11">
            <v>0</v>
          </cell>
          <cell r="GE11">
            <v>1.2095632759106301</v>
          </cell>
          <cell r="GF11">
            <v>-4.6806969780752699E-3</v>
          </cell>
          <cell r="GG11">
            <v>1.0879335801603001</v>
          </cell>
          <cell r="GH11">
            <v>0</v>
          </cell>
          <cell r="GI11">
            <v>13.3680449995031</v>
          </cell>
          <cell r="GJ11">
            <v>0</v>
          </cell>
          <cell r="GK11">
            <v>6.60895433486386</v>
          </cell>
          <cell r="GL11">
            <v>20.659066887170098</v>
          </cell>
          <cell r="GM11">
            <v>11.168773141200599</v>
          </cell>
          <cell r="GN11">
            <v>8.2142425290343795</v>
          </cell>
          <cell r="GO11">
            <v>6.8625897284109296</v>
          </cell>
          <cell r="GP11">
            <v>3.2792497369170799</v>
          </cell>
          <cell r="GQ11">
            <v>0</v>
          </cell>
          <cell r="GR11">
            <v>0</v>
          </cell>
          <cell r="GS11">
            <v>0</v>
          </cell>
          <cell r="GT11" t="e">
            <v>#N/A</v>
          </cell>
          <cell r="GU11">
            <v>0.25641015808589601</v>
          </cell>
          <cell r="GV11">
            <v>0</v>
          </cell>
          <cell r="GW11">
            <v>2.0428782694397301</v>
          </cell>
          <cell r="GX11">
            <v>2.8730139523597802</v>
          </cell>
          <cell r="GY11">
            <v>0</v>
          </cell>
          <cell r="GZ11">
            <v>0</v>
          </cell>
          <cell r="HA11">
            <v>0</v>
          </cell>
          <cell r="HB11">
            <v>0</v>
          </cell>
          <cell r="HC11">
            <v>-9.7842847013486795E-3</v>
          </cell>
          <cell r="HD11">
            <v>0</v>
          </cell>
          <cell r="HE11">
            <v>0</v>
          </cell>
          <cell r="HF11">
            <v>0</v>
          </cell>
          <cell r="HG11">
            <v>0</v>
          </cell>
          <cell r="HH11">
            <v>0</v>
          </cell>
          <cell r="HI11">
            <v>0</v>
          </cell>
          <cell r="HJ11">
            <v>0</v>
          </cell>
          <cell r="HK11">
            <v>0</v>
          </cell>
          <cell r="HL11">
            <v>0</v>
          </cell>
          <cell r="HM11">
            <v>0</v>
          </cell>
          <cell r="HN11" t="e">
            <v>#N/A</v>
          </cell>
          <cell r="HO11">
            <v>395.27895522665699</v>
          </cell>
          <cell r="HP11">
            <v>399.90776723187003</v>
          </cell>
          <cell r="HQ11">
            <v>48.5951928767374</v>
          </cell>
          <cell r="HR11">
            <v>350.90004094978406</v>
          </cell>
          <cell r="HS11">
            <v>79.599372474745707</v>
          </cell>
          <cell r="HT11">
            <v>0</v>
          </cell>
          <cell r="HU11">
            <v>0</v>
          </cell>
          <cell r="HV11">
            <v>10.035</v>
          </cell>
          <cell r="HW11">
            <v>0</v>
          </cell>
          <cell r="HX11">
            <v>0</v>
          </cell>
          <cell r="HY11">
            <v>0</v>
          </cell>
          <cell r="HZ11">
            <v>0</v>
          </cell>
          <cell r="IA11">
            <v>0</v>
          </cell>
          <cell r="IB11">
            <v>0</v>
          </cell>
          <cell r="IC11">
            <v>0</v>
          </cell>
          <cell r="ID11">
            <v>0</v>
          </cell>
          <cell r="IE11">
            <v>0</v>
          </cell>
          <cell r="IF11">
            <v>0.47399999999999998</v>
          </cell>
          <cell r="IG11">
            <v>0</v>
          </cell>
          <cell r="IH11">
            <v>0</v>
          </cell>
          <cell r="II11">
            <v>1.0609999999999999</v>
          </cell>
          <cell r="IJ11">
            <v>0</v>
          </cell>
          <cell r="IK11">
            <v>0</v>
          </cell>
          <cell r="IL11">
            <v>0</v>
          </cell>
          <cell r="IM11">
            <v>0</v>
          </cell>
          <cell r="IN11">
            <v>1.0609999999999999</v>
          </cell>
          <cell r="IO11">
            <v>0</v>
          </cell>
          <cell r="IP11">
            <v>10.509</v>
          </cell>
          <cell r="IQ11">
            <v>0</v>
          </cell>
          <cell r="IR11">
            <v>0</v>
          </cell>
          <cell r="IS11">
            <v>0</v>
          </cell>
          <cell r="IT11">
            <v>0</v>
          </cell>
          <cell r="IU11">
            <v>0</v>
          </cell>
          <cell r="IV11">
            <v>20.659066887170098</v>
          </cell>
          <cell r="IW11">
            <v>20.659066887170098</v>
          </cell>
          <cell r="IX11">
            <v>0</v>
          </cell>
          <cell r="IY11">
            <v>0</v>
          </cell>
          <cell r="IZ11">
            <v>0</v>
          </cell>
          <cell r="JA11">
            <v>11.168773141200599</v>
          </cell>
          <cell r="JB11">
            <v>11.168773141200599</v>
          </cell>
          <cell r="JC11">
            <v>0</v>
          </cell>
          <cell r="JD11">
            <v>0</v>
          </cell>
          <cell r="JE11">
            <v>0</v>
          </cell>
          <cell r="JF11">
            <v>1.2095632759106301</v>
          </cell>
          <cell r="JG11">
            <v>1.2095632759106301</v>
          </cell>
          <cell r="JH11">
            <v>0</v>
          </cell>
          <cell r="JI11">
            <v>0</v>
          </cell>
          <cell r="JJ11">
            <v>0</v>
          </cell>
          <cell r="JK11">
            <v>14.15260621382259</v>
          </cell>
          <cell r="JL11">
            <v>14.15260621382259</v>
          </cell>
          <cell r="JM11">
            <v>3.9529271001032988E-4</v>
          </cell>
          <cell r="JN11">
            <v>-2.3370828388381804E-6</v>
          </cell>
          <cell r="JO11">
            <v>0</v>
          </cell>
          <cell r="JP11">
            <v>9.6007248273918933</v>
          </cell>
          <cell r="JQ11">
            <v>9.601117783019065</v>
          </cell>
          <cell r="JR11">
            <v>0</v>
          </cell>
          <cell r="JS11">
            <v>0.31774170059505163</v>
          </cell>
          <cell r="JT11">
            <v>0</v>
          </cell>
          <cell r="JU11">
            <v>2.0471300629232219</v>
          </cell>
          <cell r="JV11">
            <v>2.0471300629232219</v>
          </cell>
          <cell r="JW11">
            <v>29.225548332313039</v>
          </cell>
          <cell r="JX11">
            <v>202.67584523766271</v>
          </cell>
          <cell r="JY11">
            <v>278.13490055866333</v>
          </cell>
          <cell r="JZ11">
            <v>307.36044889097639</v>
          </cell>
          <cell r="KA11">
            <v>104.68460365331367</v>
          </cell>
          <cell r="KB11">
            <v>4762696.3629999999</v>
          </cell>
          <cell r="KC11">
            <v>122.88200000000001</v>
          </cell>
          <cell r="KD11">
            <v>2072.837</v>
          </cell>
          <cell r="KE11">
            <v>38420</v>
          </cell>
          <cell r="KF11">
            <v>647</v>
          </cell>
          <cell r="KG11">
            <v>0.49740000000000001</v>
          </cell>
          <cell r="KH11">
            <v>0</v>
          </cell>
          <cell r="KI11">
            <v>0</v>
          </cell>
          <cell r="KJ11">
            <v>0</v>
          </cell>
          <cell r="KK11">
            <v>0</v>
          </cell>
          <cell r="KL11">
            <v>0</v>
          </cell>
          <cell r="KM11">
            <v>0</v>
          </cell>
          <cell r="KN11">
            <v>5.42</v>
          </cell>
          <cell r="KO11">
            <v>529.41</v>
          </cell>
          <cell r="KP11">
            <v>7.38</v>
          </cell>
          <cell r="KQ11">
            <v>14.69</v>
          </cell>
          <cell r="KR11">
            <v>5.81</v>
          </cell>
          <cell r="KS11">
            <v>203.83</v>
          </cell>
          <cell r="KT11">
            <v>93.92</v>
          </cell>
          <cell r="KU11">
            <v>193.99</v>
          </cell>
          <cell r="KV11">
            <v>57.89</v>
          </cell>
          <cell r="KW11">
            <v>0</v>
          </cell>
          <cell r="KX11">
            <v>450</v>
          </cell>
          <cell r="KY11">
            <v>2195719</v>
          </cell>
          <cell r="KZ11">
            <v>39067</v>
          </cell>
          <cell r="LA11">
            <v>79.832605138716588</v>
          </cell>
          <cell r="LB11">
            <v>888.01</v>
          </cell>
          <cell r="LC11">
            <v>1112.3399999999999</v>
          </cell>
          <cell r="LD11">
            <v>5.0218368484456191</v>
          </cell>
          <cell r="LE11">
            <v>1.151867304886477E-2</v>
          </cell>
          <cell r="LF11">
            <v>450</v>
          </cell>
          <cell r="LG11">
            <v>56.203931707067348</v>
          </cell>
          <cell r="LH11">
            <v>689.8732009349385</v>
          </cell>
          <cell r="LI11" t="str">
            <v>Historical (£m)</v>
          </cell>
          <cell r="LJ11" t="str">
            <v>PR14 (£m)</v>
          </cell>
        </row>
        <row r="12">
          <cell r="A12" t="str">
            <v>ANH19</v>
          </cell>
          <cell r="B12" t="str">
            <v>ANH</v>
          </cell>
          <cell r="C12" t="str">
            <v>2018-19</v>
          </cell>
          <cell r="D12" t="str">
            <v>ANH</v>
          </cell>
          <cell r="E12" t="str">
            <v>ANH19</v>
          </cell>
          <cell r="F12">
            <v>0.97917319135609127</v>
          </cell>
          <cell r="G12">
            <v>9.1474359536486052</v>
          </cell>
          <cell r="H12">
            <v>-0.21933479486376445</v>
          </cell>
          <cell r="I12">
            <v>9.7388565612276832</v>
          </cell>
          <cell r="J12">
            <v>0</v>
          </cell>
          <cell r="K12">
            <v>0</v>
          </cell>
          <cell r="L12">
            <v>0</v>
          </cell>
          <cell r="M12">
            <v>13.336338866269962</v>
          </cell>
          <cell r="N12">
            <v>2.9796240212965857</v>
          </cell>
          <cell r="O12">
            <v>34.982920607579068</v>
          </cell>
          <cell r="P12">
            <v>2.3167237707485122</v>
          </cell>
          <cell r="Q12">
            <v>37.299644378327585</v>
          </cell>
          <cell r="R12">
            <v>0.54657178128116479</v>
          </cell>
          <cell r="S12">
            <v>4.2203200333850148</v>
          </cell>
          <cell r="T12">
            <v>1.0753516812690525</v>
          </cell>
          <cell r="U12">
            <v>4.1818820229042579</v>
          </cell>
          <cell r="V12">
            <v>0</v>
          </cell>
          <cell r="W12">
            <v>10.024125518839469</v>
          </cell>
          <cell r="X12">
            <v>0</v>
          </cell>
          <cell r="Y12">
            <v>10.024125518839469</v>
          </cell>
          <cell r="Z12">
            <v>0</v>
          </cell>
          <cell r="AA12">
            <v>0</v>
          </cell>
          <cell r="AB12">
            <v>0</v>
          </cell>
          <cell r="AC12">
            <v>0</v>
          </cell>
          <cell r="AD12">
            <v>47.323769897167054</v>
          </cell>
          <cell r="AE12">
            <v>0.4660864390854994</v>
          </cell>
          <cell r="AF12">
            <v>0</v>
          </cell>
          <cell r="AG12">
            <v>47.789856336252548</v>
          </cell>
          <cell r="AH12">
            <v>0</v>
          </cell>
          <cell r="AI12">
            <v>47.789856336252548</v>
          </cell>
          <cell r="AJ12">
            <v>4.2985703100532406</v>
          </cell>
          <cell r="AK12">
            <v>-0.12925086125900406</v>
          </cell>
          <cell r="AL12">
            <v>0</v>
          </cell>
          <cell r="AM12">
            <v>0</v>
          </cell>
          <cell r="AN12">
            <v>0</v>
          </cell>
          <cell r="AO12">
            <v>0</v>
          </cell>
          <cell r="AP12">
            <v>2.9453529595991226</v>
          </cell>
          <cell r="AQ12">
            <v>0.47196147823363599</v>
          </cell>
          <cell r="AR12">
            <v>7.5866338866269958</v>
          </cell>
          <cell r="AS12">
            <v>1.8428039461321637</v>
          </cell>
          <cell r="AT12">
            <v>9.4294378327591595</v>
          </cell>
          <cell r="AU12">
            <v>0.49118220735201995</v>
          </cell>
          <cell r="AV12">
            <v>8.2465251282305141E-2</v>
          </cell>
          <cell r="AW12">
            <v>0.66744248844001064</v>
          </cell>
          <cell r="AX12">
            <v>6.1071919075790779E-2</v>
          </cell>
          <cell r="AY12">
            <v>0</v>
          </cell>
          <cell r="AZ12">
            <v>1.3021618661501286</v>
          </cell>
          <cell r="BA12">
            <v>0</v>
          </cell>
          <cell r="BB12">
            <v>1.3021618661501286</v>
          </cell>
          <cell r="BC12">
            <v>0</v>
          </cell>
          <cell r="BD12">
            <v>0</v>
          </cell>
          <cell r="BE12">
            <v>0</v>
          </cell>
          <cell r="BF12">
            <v>0</v>
          </cell>
          <cell r="BG12">
            <v>10.731599698909328</v>
          </cell>
          <cell r="BH12">
            <v>0.11554243658001877</v>
          </cell>
          <cell r="BI12">
            <v>0</v>
          </cell>
          <cell r="BJ12">
            <v>10.847142135489346</v>
          </cell>
          <cell r="BK12">
            <v>0</v>
          </cell>
          <cell r="BL12">
            <v>10.847142135489346</v>
          </cell>
          <cell r="BM12">
            <v>8.1026581584716553</v>
          </cell>
          <cell r="BN12">
            <v>-0.2350015659254619</v>
          </cell>
          <cell r="BO12">
            <v>0.5336493892890698</v>
          </cell>
          <cell r="BP12">
            <v>2.1003264954588157</v>
          </cell>
          <cell r="BQ12">
            <v>0</v>
          </cell>
          <cell r="BR12">
            <v>0</v>
          </cell>
          <cell r="BS12">
            <v>26.617844033823985</v>
          </cell>
          <cell r="BT12">
            <v>5.8632890698402749</v>
          </cell>
          <cell r="BU12">
            <v>42.982765580958336</v>
          </cell>
          <cell r="BV12">
            <v>3.2107088944566233</v>
          </cell>
          <cell r="BW12">
            <v>46.193474475414966</v>
          </cell>
          <cell r="BX12">
            <v>0</v>
          </cell>
          <cell r="BY12">
            <v>25.881704794913158</v>
          </cell>
          <cell r="BZ12">
            <v>0</v>
          </cell>
          <cell r="CA12">
            <v>27.141060624015495</v>
          </cell>
          <cell r="CB12">
            <v>0</v>
          </cell>
          <cell r="CC12">
            <v>53.022765418928657</v>
          </cell>
          <cell r="CD12">
            <v>0.24557213313935039</v>
          </cell>
          <cell r="CE12">
            <v>53.268337552068004</v>
          </cell>
          <cell r="CF12">
            <v>0</v>
          </cell>
          <cell r="CG12">
            <v>0</v>
          </cell>
          <cell r="CH12">
            <v>0</v>
          </cell>
          <cell r="CI12">
            <v>0</v>
          </cell>
          <cell r="CJ12">
            <v>99.461812027483361</v>
          </cell>
          <cell r="CK12">
            <v>1.3972801440651423</v>
          </cell>
          <cell r="CL12">
            <v>0</v>
          </cell>
          <cell r="CM12">
            <v>100.8590921715485</v>
          </cell>
          <cell r="CN12">
            <v>0</v>
          </cell>
          <cell r="CO12">
            <v>100.8590921715485</v>
          </cell>
          <cell r="CP12">
            <v>16.224899780770432</v>
          </cell>
          <cell r="CQ12">
            <v>-0.53854525524585029</v>
          </cell>
          <cell r="CR12">
            <v>0</v>
          </cell>
          <cell r="CS12">
            <v>0</v>
          </cell>
          <cell r="CT12">
            <v>34.0634769808957</v>
          </cell>
          <cell r="CU12">
            <v>0</v>
          </cell>
          <cell r="CV12">
            <v>71.230932978390214</v>
          </cell>
          <cell r="CW12">
            <v>30.808705292828055</v>
          </cell>
          <cell r="CX12">
            <v>151.78946977763854</v>
          </cell>
          <cell r="CY12">
            <v>3.3066678672095198</v>
          </cell>
          <cell r="CZ12">
            <v>155.09613764484808</v>
          </cell>
          <cell r="DA12">
            <v>27.645896042192408</v>
          </cell>
          <cell r="DB12">
            <v>29.948964569740724</v>
          </cell>
          <cell r="DC12">
            <v>33.503616611873177</v>
          </cell>
          <cell r="DD12">
            <v>5.4653462882223183</v>
          </cell>
          <cell r="DE12">
            <v>19.724391208474561</v>
          </cell>
          <cell r="DF12">
            <v>116.28821472050276</v>
          </cell>
          <cell r="DG12">
            <v>2.9997512810591163</v>
          </cell>
          <cell r="DH12">
            <v>119.28796600156186</v>
          </cell>
          <cell r="DI12">
            <v>31.76241998120889</v>
          </cell>
          <cell r="DJ12">
            <v>0</v>
          </cell>
          <cell r="DK12">
            <v>31.76241998120889</v>
          </cell>
          <cell r="DL12">
            <v>31.76241998120889</v>
          </cell>
          <cell r="DM12">
            <v>242.62168366520106</v>
          </cell>
          <cell r="DN12">
            <v>2.3274946758534285</v>
          </cell>
          <cell r="DO12">
            <v>0</v>
          </cell>
          <cell r="DP12">
            <v>244.94917834105451</v>
          </cell>
          <cell r="DQ12">
            <v>0</v>
          </cell>
          <cell r="DR12">
            <v>244.94917834105451</v>
          </cell>
          <cell r="DS12">
            <v>28.626128249295327</v>
          </cell>
          <cell r="DT12">
            <v>-0.90279768243031622</v>
          </cell>
          <cell r="DU12">
            <v>0.5336493892890698</v>
          </cell>
          <cell r="DV12">
            <v>2.1003264954588157</v>
          </cell>
          <cell r="DW12">
            <v>34.0634769808957</v>
          </cell>
          <cell r="DX12">
            <v>0</v>
          </cell>
          <cell r="DY12">
            <v>100.79412997181331</v>
          </cell>
          <cell r="DZ12">
            <v>37.143955840901967</v>
          </cell>
          <cell r="EA12">
            <v>202.3588692452239</v>
          </cell>
          <cell r="EB12">
            <v>8.3601807077983068</v>
          </cell>
          <cell r="EC12">
            <v>210.71904995302222</v>
          </cell>
          <cell r="ED12">
            <v>28.137078249544427</v>
          </cell>
          <cell r="EE12">
            <v>55.913134615936187</v>
          </cell>
          <cell r="EF12">
            <v>34.171059100313187</v>
          </cell>
          <cell r="EG12">
            <v>32.667478831313602</v>
          </cell>
          <cell r="EH12">
            <v>19.724391208474561</v>
          </cell>
          <cell r="EI12">
            <v>170.61314200558158</v>
          </cell>
          <cell r="EJ12">
            <v>3.2453234141984666</v>
          </cell>
          <cell r="EK12">
            <v>173.85846541977998</v>
          </cell>
          <cell r="EL12">
            <v>31.76241998120889</v>
          </cell>
          <cell r="EM12">
            <v>0</v>
          </cell>
          <cell r="EN12">
            <v>31.76241998120889</v>
          </cell>
          <cell r="EO12">
            <v>31.76241998120889</v>
          </cell>
          <cell r="EP12">
            <v>352.81509539159379</v>
          </cell>
          <cell r="EQ12">
            <v>3.8403172564985897</v>
          </cell>
          <cell r="ER12">
            <v>0</v>
          </cell>
          <cell r="ES12">
            <v>356.65541264809229</v>
          </cell>
          <cell r="ET12">
            <v>0</v>
          </cell>
          <cell r="EU12">
            <v>356.65541264809229</v>
          </cell>
          <cell r="EV12">
            <v>37.77356420294393</v>
          </cell>
          <cell r="EW12">
            <v>-1.1221324772940806</v>
          </cell>
          <cell r="EX12">
            <v>10.272505950516754</v>
          </cell>
          <cell r="EY12">
            <v>2.1003264954588157</v>
          </cell>
          <cell r="EZ12">
            <v>34.0634769808957</v>
          </cell>
          <cell r="FA12">
            <v>0</v>
          </cell>
          <cell r="FB12">
            <v>114.13046883808329</v>
          </cell>
          <cell r="FC12">
            <v>40.123579862198547</v>
          </cell>
          <cell r="FD12">
            <v>237.34178985280295</v>
          </cell>
          <cell r="FE12">
            <v>10.676904478546819</v>
          </cell>
          <cell r="FF12">
            <v>248.01869433134979</v>
          </cell>
          <cell r="FG12">
            <v>28.683650030825657</v>
          </cell>
          <cell r="FH12">
            <v>60.133454649321216</v>
          </cell>
          <cell r="FI12">
            <v>35.24641078158227</v>
          </cell>
          <cell r="FJ12">
            <v>36.849360854217856</v>
          </cell>
          <cell r="FK12">
            <v>19.724391208474561</v>
          </cell>
          <cell r="FL12">
            <v>180.63726752442196</v>
          </cell>
          <cell r="FM12">
            <v>3.2453234141984666</v>
          </cell>
          <cell r="FN12">
            <v>183.88259093862038</v>
          </cell>
          <cell r="FO12">
            <v>31.76241998120889</v>
          </cell>
          <cell r="FP12">
            <v>0</v>
          </cell>
          <cell r="FQ12">
            <v>31.76241998120889</v>
          </cell>
          <cell r="FR12">
            <v>31.76241998120889</v>
          </cell>
          <cell r="FS12">
            <v>400.13886528876128</v>
          </cell>
          <cell r="FT12">
            <v>4.3064036955840894</v>
          </cell>
          <cell r="FU12">
            <v>0</v>
          </cell>
          <cell r="FV12">
            <v>404.44526898434538</v>
          </cell>
          <cell r="FW12">
            <v>0</v>
          </cell>
          <cell r="FX12">
            <v>404.44526898434538</v>
          </cell>
          <cell r="FY12">
            <v>0</v>
          </cell>
          <cell r="FZ12">
            <v>0</v>
          </cell>
          <cell r="GA12">
            <v>6.3646257438145934E-2</v>
          </cell>
          <cell r="GB12" t="e">
            <v>#N/A</v>
          </cell>
          <cell r="GC12">
            <v>2.5419336047604131</v>
          </cell>
          <cell r="GD12">
            <v>0</v>
          </cell>
          <cell r="GE12">
            <v>0.75396335734419029</v>
          </cell>
          <cell r="GF12">
            <v>0</v>
          </cell>
          <cell r="GG12">
            <v>1.0545695270905102</v>
          </cell>
          <cell r="GH12">
            <v>0</v>
          </cell>
          <cell r="GI12">
            <v>10.635779204509863</v>
          </cell>
          <cell r="GJ12">
            <v>0</v>
          </cell>
          <cell r="GK12">
            <v>0</v>
          </cell>
          <cell r="GL12">
            <v>27.022242561854053</v>
          </cell>
          <cell r="GM12">
            <v>11.754974162229876</v>
          </cell>
          <cell r="GN12">
            <v>1.8535748512370809</v>
          </cell>
          <cell r="GO12">
            <v>8.6999538051988701</v>
          </cell>
          <cell r="GP12">
            <v>4.0234226432821787</v>
          </cell>
          <cell r="GQ12">
            <v>0</v>
          </cell>
          <cell r="GR12">
            <v>5.5812871907297203E-2</v>
          </cell>
          <cell r="GS12">
            <v>0</v>
          </cell>
          <cell r="GT12" t="e">
            <v>#N/A</v>
          </cell>
          <cell r="GU12">
            <v>1.5568853742561852</v>
          </cell>
          <cell r="GV12">
            <v>18.713958033197613</v>
          </cell>
          <cell r="GW12">
            <v>1.9524713435640459</v>
          </cell>
          <cell r="GX12">
            <v>1.0418402756028811</v>
          </cell>
          <cell r="GY12">
            <v>0.30158534293767608</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t="e">
            <v>#N/A</v>
          </cell>
          <cell r="HO12">
            <v>400.13886528876128</v>
          </cell>
          <cell r="HP12">
            <v>404.44526898434538</v>
          </cell>
          <cell r="HQ12">
            <v>47.323769897167054</v>
          </cell>
          <cell r="HR12">
            <v>356.65541264809229</v>
          </cell>
          <cell r="HS12">
            <v>92.02661321641088</v>
          </cell>
          <cell r="HT12">
            <v>0</v>
          </cell>
          <cell r="HU12">
            <v>0</v>
          </cell>
          <cell r="HV12">
            <v>9.7388565612276832</v>
          </cell>
          <cell r="HW12">
            <v>0</v>
          </cell>
          <cell r="HX12">
            <v>0</v>
          </cell>
          <cell r="HY12">
            <v>0</v>
          </cell>
          <cell r="HZ12">
            <v>0</v>
          </cell>
          <cell r="IA12">
            <v>0</v>
          </cell>
          <cell r="IB12">
            <v>0</v>
          </cell>
          <cell r="IC12">
            <v>0</v>
          </cell>
          <cell r="ID12">
            <v>0</v>
          </cell>
          <cell r="IE12">
            <v>0</v>
          </cell>
          <cell r="IF12">
            <v>0.5336493892890698</v>
          </cell>
          <cell r="IG12">
            <v>0</v>
          </cell>
          <cell r="IH12">
            <v>0</v>
          </cell>
          <cell r="II12">
            <v>1.2729251487629187</v>
          </cell>
          <cell r="IJ12">
            <v>0</v>
          </cell>
          <cell r="IK12">
            <v>0</v>
          </cell>
          <cell r="IL12">
            <v>0</v>
          </cell>
          <cell r="IM12">
            <v>0</v>
          </cell>
          <cell r="IN12">
            <v>1.2729251487629187</v>
          </cell>
          <cell r="IO12">
            <v>0</v>
          </cell>
          <cell r="IP12">
            <v>10.272505950516754</v>
          </cell>
          <cell r="IQ12">
            <v>0</v>
          </cell>
          <cell r="IR12">
            <v>0</v>
          </cell>
          <cell r="IS12">
            <v>0</v>
          </cell>
          <cell r="IT12">
            <v>0</v>
          </cell>
          <cell r="IU12">
            <v>0</v>
          </cell>
          <cell r="IV12">
            <v>27.022242561854053</v>
          </cell>
          <cell r="IW12">
            <v>27.022242561854053</v>
          </cell>
          <cell r="IX12">
            <v>0</v>
          </cell>
          <cell r="IY12">
            <v>0</v>
          </cell>
          <cell r="IZ12">
            <v>0</v>
          </cell>
          <cell r="JA12">
            <v>11.754974162229876</v>
          </cell>
          <cell r="JB12">
            <v>11.754974162229876</v>
          </cell>
          <cell r="JC12">
            <v>0</v>
          </cell>
          <cell r="JD12">
            <v>2.5419336047604131</v>
          </cell>
          <cell r="JE12">
            <v>0</v>
          </cell>
          <cell r="JF12">
            <v>0.75396335734419029</v>
          </cell>
          <cell r="JG12">
            <v>0.75396335734419029</v>
          </cell>
          <cell r="JH12">
            <v>0</v>
          </cell>
          <cell r="JI12">
            <v>0</v>
          </cell>
          <cell r="JJ12">
            <v>0</v>
          </cell>
          <cell r="JK12">
            <v>14.15260621382259</v>
          </cell>
          <cell r="JL12">
            <v>14.15260621382259</v>
          </cell>
          <cell r="JM12">
            <v>3.9529271001032988E-4</v>
          </cell>
          <cell r="JN12">
            <v>-2.3370828388381804E-6</v>
          </cell>
          <cell r="JO12">
            <v>0</v>
          </cell>
          <cell r="JP12">
            <v>9.6007248273918933</v>
          </cell>
          <cell r="JQ12">
            <v>9.601117783019065</v>
          </cell>
          <cell r="JR12">
            <v>0</v>
          </cell>
          <cell r="JS12">
            <v>0.31774170059505163</v>
          </cell>
          <cell r="JT12">
            <v>0</v>
          </cell>
          <cell r="JU12">
            <v>2.0471300629232219</v>
          </cell>
          <cell r="JV12">
            <v>2.0471300629232219</v>
          </cell>
          <cell r="JW12">
            <v>27.031331839720984</v>
          </cell>
          <cell r="JX12">
            <v>216.83388002940885</v>
          </cell>
          <cell r="JY12">
            <v>286.98973181317876</v>
          </cell>
          <cell r="JZ12">
            <v>314.02106365289973</v>
          </cell>
          <cell r="KA12">
            <v>97.187183623490881</v>
          </cell>
          <cell r="KB12">
            <v>4792561.8077999996</v>
          </cell>
          <cell r="KC12">
            <v>129.38399999999999</v>
          </cell>
          <cell r="KD12">
            <v>2089.2809999999999</v>
          </cell>
          <cell r="KE12">
            <v>38584.370000000003</v>
          </cell>
          <cell r="KF12">
            <v>647</v>
          </cell>
          <cell r="KG12">
            <v>0.49299999999999999</v>
          </cell>
          <cell r="KH12">
            <v>0</v>
          </cell>
          <cell r="KI12">
            <v>0</v>
          </cell>
          <cell r="KJ12">
            <v>0</v>
          </cell>
          <cell r="KK12">
            <v>0</v>
          </cell>
          <cell r="KL12">
            <v>0</v>
          </cell>
          <cell r="KM12">
            <v>0</v>
          </cell>
          <cell r="KN12">
            <v>6.04</v>
          </cell>
          <cell r="KO12">
            <v>524.39</v>
          </cell>
          <cell r="KP12">
            <v>6.59</v>
          </cell>
          <cell r="KQ12">
            <v>13.06</v>
          </cell>
          <cell r="KR12">
            <v>1.64</v>
          </cell>
          <cell r="KS12">
            <v>178.73</v>
          </cell>
          <cell r="KT12">
            <v>146.47</v>
          </cell>
          <cell r="KU12">
            <v>224.94</v>
          </cell>
          <cell r="KV12">
            <v>59.9</v>
          </cell>
          <cell r="KW12">
            <v>0</v>
          </cell>
          <cell r="KX12">
            <v>450</v>
          </cell>
          <cell r="KY12">
            <v>2218665</v>
          </cell>
          <cell r="KZ12">
            <v>39231.370000000003</v>
          </cell>
          <cell r="LA12">
            <v>83.350261671946001</v>
          </cell>
          <cell r="LB12">
            <v>968.32999999999993</v>
          </cell>
          <cell r="LC12">
            <v>1161.76</v>
          </cell>
          <cell r="LD12">
            <v>5.0313145572235225</v>
          </cell>
          <cell r="LE12">
            <v>1.14704125805446E-2</v>
          </cell>
          <cell r="LF12">
            <v>450</v>
          </cell>
          <cell r="LG12">
            <v>56.553339840031072</v>
          </cell>
          <cell r="LH12">
            <v>689.6570591182101</v>
          </cell>
          <cell r="LI12" t="str">
            <v>Historical (£m)</v>
          </cell>
          <cell r="LJ12" t="str">
            <v>PR14 (£m)</v>
          </cell>
        </row>
        <row r="13">
          <cell r="A13" t="str">
            <v>ANH19BP</v>
          </cell>
          <cell r="B13" t="str">
            <v>ANH</v>
          </cell>
          <cell r="C13" t="str">
            <v>BP2018-19</v>
          </cell>
          <cell r="D13" t="str">
            <v>ANH</v>
          </cell>
          <cell r="E13" t="str">
            <v>ANH19BP</v>
          </cell>
          <cell r="F13">
            <v>0.97917319135609127</v>
          </cell>
          <cell r="G13">
            <v>8.491879502035701</v>
          </cell>
          <cell r="H13">
            <v>-0.16179857813968052</v>
          </cell>
          <cell r="I13">
            <v>10.121399943626681</v>
          </cell>
          <cell r="J13">
            <v>0</v>
          </cell>
          <cell r="K13">
            <v>0</v>
          </cell>
          <cell r="L13">
            <v>0</v>
          </cell>
          <cell r="M13">
            <v>15.42066567178202</v>
          </cell>
          <cell r="N13">
            <v>3.0811642812402122</v>
          </cell>
          <cell r="O13">
            <v>36.953310820544935</v>
          </cell>
          <cell r="P13">
            <v>1.5304476980895705</v>
          </cell>
          <cell r="Q13">
            <v>38.483758518634509</v>
          </cell>
          <cell r="R13">
            <v>0.97166906803460373</v>
          </cell>
          <cell r="S13">
            <v>5.3681999652249424</v>
          </cell>
          <cell r="T13">
            <v>15.440857307088878</v>
          </cell>
          <cell r="U13">
            <v>9.4637512527318925</v>
          </cell>
          <cell r="V13">
            <v>0</v>
          </cell>
          <cell r="W13">
            <v>31.244477593080344</v>
          </cell>
          <cell r="X13">
            <v>0</v>
          </cell>
          <cell r="Y13">
            <v>31.244477593080344</v>
          </cell>
          <cell r="Z13">
            <v>0</v>
          </cell>
          <cell r="AA13">
            <v>0</v>
          </cell>
          <cell r="AB13">
            <v>0</v>
          </cell>
          <cell r="AC13">
            <v>0</v>
          </cell>
          <cell r="AD13">
            <v>69.72823611171485</v>
          </cell>
          <cell r="AE13">
            <v>0.46598336822325115</v>
          </cell>
          <cell r="AF13">
            <v>0</v>
          </cell>
          <cell r="AG13">
            <v>70.194219479938099</v>
          </cell>
          <cell r="AH13">
            <v>0</v>
          </cell>
          <cell r="AI13">
            <v>70.194219479938099</v>
          </cell>
          <cell r="AJ13">
            <v>4.8004749044785466</v>
          </cell>
          <cell r="AK13">
            <v>-0.12582375508925772</v>
          </cell>
          <cell r="AL13">
            <v>0</v>
          </cell>
          <cell r="AM13">
            <v>0</v>
          </cell>
          <cell r="AN13">
            <v>0</v>
          </cell>
          <cell r="AO13">
            <v>0</v>
          </cell>
          <cell r="AP13">
            <v>3.2817185342937667</v>
          </cell>
          <cell r="AQ13">
            <v>0.58127637331662996</v>
          </cell>
          <cell r="AR13">
            <v>8.5376460569996837</v>
          </cell>
          <cell r="AS13">
            <v>2.0308051988725331</v>
          </cell>
          <cell r="AT13">
            <v>10.568451255872219</v>
          </cell>
          <cell r="AU13">
            <v>0</v>
          </cell>
          <cell r="AV13">
            <v>3.571840222703767E-2</v>
          </cell>
          <cell r="AW13">
            <v>1.0310966675574378</v>
          </cell>
          <cell r="AX13">
            <v>0.42115215998824862</v>
          </cell>
          <cell r="AY13">
            <v>0</v>
          </cell>
          <cell r="AZ13">
            <v>1.4879672297727256</v>
          </cell>
          <cell r="BA13">
            <v>0</v>
          </cell>
          <cell r="BB13">
            <v>1.4879672297727256</v>
          </cell>
          <cell r="BC13">
            <v>0</v>
          </cell>
          <cell r="BD13">
            <v>0</v>
          </cell>
          <cell r="BE13">
            <v>0</v>
          </cell>
          <cell r="BF13">
            <v>0</v>
          </cell>
          <cell r="BG13">
            <v>12.056418485644954</v>
          </cell>
          <cell r="BH13">
            <v>0</v>
          </cell>
          <cell r="BI13">
            <v>0</v>
          </cell>
          <cell r="BJ13">
            <v>12.056418485644954</v>
          </cell>
          <cell r="BK13">
            <v>0</v>
          </cell>
          <cell r="BL13">
            <v>12.056418485644954</v>
          </cell>
          <cell r="BM13">
            <v>7.9718210366426545</v>
          </cell>
          <cell r="BN13">
            <v>-0.25468294707171935</v>
          </cell>
          <cell r="BO13">
            <v>0.49937832759160655</v>
          </cell>
          <cell r="BP13">
            <v>1.6089969715001562</v>
          </cell>
          <cell r="BQ13">
            <v>0</v>
          </cell>
          <cell r="BR13">
            <v>0</v>
          </cell>
          <cell r="BS13">
            <v>30.247247384904473</v>
          </cell>
          <cell r="BT13">
            <v>6.6117690573128707</v>
          </cell>
          <cell r="BU13">
            <v>46.684529830880045</v>
          </cell>
          <cell r="BV13">
            <v>2.3441406201064825</v>
          </cell>
          <cell r="BW13">
            <v>49.028670450986525</v>
          </cell>
          <cell r="BX13">
            <v>0</v>
          </cell>
          <cell r="BY13">
            <v>21.692671085228437</v>
          </cell>
          <cell r="BZ13">
            <v>0</v>
          </cell>
          <cell r="CA13">
            <v>17.194364726724746</v>
          </cell>
          <cell r="CB13">
            <v>0</v>
          </cell>
          <cell r="CC13">
            <v>38.887035811953083</v>
          </cell>
          <cell r="CD13">
            <v>2.156484957904238</v>
          </cell>
          <cell r="CE13">
            <v>41.043520769857352</v>
          </cell>
          <cell r="CF13">
            <v>0</v>
          </cell>
          <cell r="CG13">
            <v>0</v>
          </cell>
          <cell r="CH13">
            <v>0</v>
          </cell>
          <cell r="CI13">
            <v>0</v>
          </cell>
          <cell r="CJ13">
            <v>90.072191220843877</v>
          </cell>
          <cell r="CK13">
            <v>1.5135956121120204</v>
          </cell>
          <cell r="CL13">
            <v>0</v>
          </cell>
          <cell r="CM13">
            <v>91.58578683295589</v>
          </cell>
          <cell r="CN13">
            <v>0</v>
          </cell>
          <cell r="CO13">
            <v>91.58578683295589</v>
          </cell>
          <cell r="CP13">
            <v>15.45550465393047</v>
          </cell>
          <cell r="CQ13">
            <v>-0.56929129345443152</v>
          </cell>
          <cell r="CR13">
            <v>0</v>
          </cell>
          <cell r="CS13">
            <v>0</v>
          </cell>
          <cell r="CT13">
            <v>47.000117350454111</v>
          </cell>
          <cell r="CU13">
            <v>0</v>
          </cell>
          <cell r="CV13">
            <v>71.993062640150313</v>
          </cell>
          <cell r="CW13">
            <v>30.061224062010645</v>
          </cell>
          <cell r="CX13">
            <v>163.9406174130911</v>
          </cell>
          <cell r="CY13">
            <v>2.9042276855621667</v>
          </cell>
          <cell r="CZ13">
            <v>166.84484509865325</v>
          </cell>
          <cell r="DA13">
            <v>47.467349992267415</v>
          </cell>
          <cell r="DB13">
            <v>21.51962967687621</v>
          </cell>
          <cell r="DC13">
            <v>31.754750391552896</v>
          </cell>
          <cell r="DD13">
            <v>1.1340982282697465</v>
          </cell>
          <cell r="DE13">
            <v>23.816062793664674</v>
          </cell>
          <cell r="DF13">
            <v>125.69189108263123</v>
          </cell>
          <cell r="DG13">
            <v>0</v>
          </cell>
          <cell r="DH13">
            <v>125.69189108263123</v>
          </cell>
          <cell r="DI13">
            <v>20.767533271520254</v>
          </cell>
          <cell r="DJ13">
            <v>0</v>
          </cell>
          <cell r="DK13">
            <v>24.820331110543115</v>
          </cell>
          <cell r="DL13">
            <v>24.820331110543115</v>
          </cell>
          <cell r="DM13">
            <v>267.7164050707413</v>
          </cell>
          <cell r="DN13">
            <v>2.3287830616315248</v>
          </cell>
          <cell r="DO13">
            <v>0</v>
          </cell>
          <cell r="DP13">
            <v>270.04518813237314</v>
          </cell>
          <cell r="DQ13">
            <v>0</v>
          </cell>
          <cell r="DR13">
            <v>270.04518813237314</v>
          </cell>
          <cell r="DS13">
            <v>28.227800595051672</v>
          </cell>
          <cell r="DT13">
            <v>-0.94979799561540845</v>
          </cell>
          <cell r="DU13">
            <v>0.49937832759160655</v>
          </cell>
          <cell r="DV13">
            <v>1.6089969715001562</v>
          </cell>
          <cell r="DW13">
            <v>47.000117350454111</v>
          </cell>
          <cell r="DX13">
            <v>0</v>
          </cell>
          <cell r="DY13">
            <v>105.52202855934856</v>
          </cell>
          <cell r="DZ13">
            <v>37.254269492640148</v>
          </cell>
          <cell r="EA13">
            <v>219.16279330097083</v>
          </cell>
          <cell r="EB13">
            <v>7.2791735045411823</v>
          </cell>
          <cell r="EC13">
            <v>226.44196680551198</v>
          </cell>
          <cell r="ED13">
            <v>47.467349992267415</v>
          </cell>
          <cell r="EE13">
            <v>43.248019164331687</v>
          </cell>
          <cell r="EF13">
            <v>32.785847059110331</v>
          </cell>
          <cell r="EG13">
            <v>18.749615114982742</v>
          </cell>
          <cell r="EH13">
            <v>23.816062793664674</v>
          </cell>
          <cell r="EI13">
            <v>166.06689412435702</v>
          </cell>
          <cell r="EJ13">
            <v>2.156484957904238</v>
          </cell>
          <cell r="EK13">
            <v>168.22337908226132</v>
          </cell>
          <cell r="EL13">
            <v>20.767533271520254</v>
          </cell>
          <cell r="EM13">
            <v>0</v>
          </cell>
          <cell r="EN13">
            <v>24.820331110543115</v>
          </cell>
          <cell r="EO13">
            <v>24.820331110543115</v>
          </cell>
          <cell r="EP13">
            <v>369.84501477723018</v>
          </cell>
          <cell r="EQ13">
            <v>3.8423786737435455</v>
          </cell>
          <cell r="ER13">
            <v>0</v>
          </cell>
          <cell r="ES13">
            <v>373.68739345097401</v>
          </cell>
          <cell r="ET13">
            <v>0</v>
          </cell>
          <cell r="EU13">
            <v>373.68739345097401</v>
          </cell>
          <cell r="EV13">
            <v>36.719680097087377</v>
          </cell>
          <cell r="EW13">
            <v>-1.111596573755089</v>
          </cell>
          <cell r="EX13">
            <v>10.620778271218287</v>
          </cell>
          <cell r="EY13">
            <v>1.6089969715001562</v>
          </cell>
          <cell r="EZ13">
            <v>47.000117350454111</v>
          </cell>
          <cell r="FA13">
            <v>0</v>
          </cell>
          <cell r="FB13">
            <v>120.94269423113057</v>
          </cell>
          <cell r="FC13">
            <v>40.335433773880354</v>
          </cell>
          <cell r="FD13">
            <v>256.11610412151578</v>
          </cell>
          <cell r="FE13">
            <v>8.809621202630753</v>
          </cell>
          <cell r="FF13">
            <v>264.92572532414653</v>
          </cell>
          <cell r="FG13">
            <v>48.439019060302044</v>
          </cell>
          <cell r="FH13">
            <v>48.616219129556519</v>
          </cell>
          <cell r="FI13">
            <v>48.226704366199208</v>
          </cell>
          <cell r="FJ13">
            <v>28.213366367714567</v>
          </cell>
          <cell r="FK13">
            <v>23.816062793664674</v>
          </cell>
          <cell r="FL13">
            <v>197.311371717437</v>
          </cell>
          <cell r="FM13">
            <v>2.156484957904238</v>
          </cell>
          <cell r="FN13">
            <v>199.46785667534175</v>
          </cell>
          <cell r="FO13">
            <v>20.767533271520254</v>
          </cell>
          <cell r="FP13">
            <v>0</v>
          </cell>
          <cell r="FQ13">
            <v>24.820331110543115</v>
          </cell>
          <cell r="FR13">
            <v>24.820331110543115</v>
          </cell>
          <cell r="FS13">
            <v>439.5732508889451</v>
          </cell>
          <cell r="FT13">
            <v>4.3083620419668023</v>
          </cell>
          <cell r="FU13">
            <v>0</v>
          </cell>
          <cell r="FV13">
            <v>443.88161293091184</v>
          </cell>
          <cell r="FW13">
            <v>0</v>
          </cell>
          <cell r="FX13">
            <v>443.88161293091184</v>
          </cell>
          <cell r="FY13">
            <v>0</v>
          </cell>
          <cell r="FZ13">
            <v>0</v>
          </cell>
          <cell r="GA13">
            <v>0.30774542710712804</v>
          </cell>
          <cell r="GB13" t="e">
            <v>#N/A</v>
          </cell>
          <cell r="GC13">
            <v>6.5254298391934729</v>
          </cell>
          <cell r="GD13">
            <v>0</v>
          </cell>
          <cell r="GE13">
            <v>4.186785454086019</v>
          </cell>
          <cell r="GF13">
            <v>4.8528137623688209E-3</v>
          </cell>
          <cell r="GG13">
            <v>2.6774047985620122</v>
          </cell>
          <cell r="GH13">
            <v>0</v>
          </cell>
          <cell r="GI13">
            <v>18.056389541338238</v>
          </cell>
          <cell r="GJ13">
            <v>0</v>
          </cell>
          <cell r="GK13">
            <v>10.194603216766541</v>
          </cell>
          <cell r="GL13">
            <v>17.483782168019303</v>
          </cell>
          <cell r="GM13">
            <v>11.404487758147406</v>
          </cell>
          <cell r="GN13">
            <v>8.4024226283381527</v>
          </cell>
          <cell r="GO13">
            <v>11.982557728720058</v>
          </cell>
          <cell r="GP13">
            <v>3.2950576779436083</v>
          </cell>
          <cell r="GQ13">
            <v>0</v>
          </cell>
          <cell r="GR13">
            <v>0</v>
          </cell>
          <cell r="GS13">
            <v>0</v>
          </cell>
          <cell r="GT13" t="e">
            <v>#N/A</v>
          </cell>
          <cell r="GU13">
            <v>0.25254703364713266</v>
          </cell>
          <cell r="GV13">
            <v>0</v>
          </cell>
          <cell r="GW13">
            <v>2.2055729200543364</v>
          </cell>
          <cell r="GX13">
            <v>3.27649452189269</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t="e">
            <v>#N/A</v>
          </cell>
          <cell r="HO13">
            <v>439.5732508889451</v>
          </cell>
          <cell r="HP13">
            <v>443.88161293091184</v>
          </cell>
          <cell r="HQ13">
            <v>69.72823611171485</v>
          </cell>
          <cell r="HR13">
            <v>373.68739345097401</v>
          </cell>
          <cell r="HS13">
            <v>100.25613352757824</v>
          </cell>
          <cell r="HT13">
            <v>0</v>
          </cell>
          <cell r="HU13">
            <v>0</v>
          </cell>
          <cell r="HV13">
            <v>10.121713279047915</v>
          </cell>
          <cell r="HW13">
            <v>0</v>
          </cell>
          <cell r="HX13">
            <v>0</v>
          </cell>
          <cell r="HY13">
            <v>0</v>
          </cell>
          <cell r="HZ13">
            <v>0</v>
          </cell>
          <cell r="IA13">
            <v>0</v>
          </cell>
          <cell r="IB13">
            <v>0</v>
          </cell>
          <cell r="IC13">
            <v>0</v>
          </cell>
          <cell r="ID13">
            <v>0</v>
          </cell>
          <cell r="IE13">
            <v>0</v>
          </cell>
          <cell r="IF13">
            <v>0.49937832759160655</v>
          </cell>
          <cell r="IG13">
            <v>0</v>
          </cell>
          <cell r="IH13">
            <v>0</v>
          </cell>
          <cell r="II13">
            <v>1.0700698387096772</v>
          </cell>
          <cell r="IJ13">
            <v>0</v>
          </cell>
          <cell r="IK13">
            <v>0</v>
          </cell>
          <cell r="IL13">
            <v>0</v>
          </cell>
          <cell r="IM13">
            <v>0</v>
          </cell>
          <cell r="IN13">
            <v>1.0700698387096772</v>
          </cell>
          <cell r="IO13">
            <v>0</v>
          </cell>
          <cell r="IP13">
            <v>10.621091606639521</v>
          </cell>
          <cell r="IQ13">
            <v>0</v>
          </cell>
          <cell r="IR13">
            <v>0</v>
          </cell>
          <cell r="IS13">
            <v>0</v>
          </cell>
          <cell r="IT13">
            <v>0</v>
          </cell>
          <cell r="IU13">
            <v>0</v>
          </cell>
          <cell r="IV13">
            <v>17.483782168019303</v>
          </cell>
          <cell r="IW13">
            <v>17.483782168019303</v>
          </cell>
          <cell r="IX13">
            <v>0</v>
          </cell>
          <cell r="IY13">
            <v>0</v>
          </cell>
          <cell r="IZ13">
            <v>0</v>
          </cell>
          <cell r="JA13">
            <v>11.404487758147406</v>
          </cell>
          <cell r="JB13">
            <v>11.404487758147406</v>
          </cell>
          <cell r="JC13">
            <v>0</v>
          </cell>
          <cell r="JD13">
            <v>0</v>
          </cell>
          <cell r="JE13">
            <v>0</v>
          </cell>
          <cell r="JF13">
            <v>4.186785454086019</v>
          </cell>
          <cell r="JG13">
            <v>4.186785454086019</v>
          </cell>
          <cell r="JH13">
            <v>0</v>
          </cell>
          <cell r="JI13">
            <v>0</v>
          </cell>
          <cell r="JJ13">
            <v>0</v>
          </cell>
          <cell r="JK13">
            <v>17.483782168019303</v>
          </cell>
          <cell r="JL13">
            <v>17.483782168019303</v>
          </cell>
          <cell r="JM13">
            <v>0</v>
          </cell>
          <cell r="JN13">
            <v>0</v>
          </cell>
          <cell r="JO13">
            <v>0</v>
          </cell>
          <cell r="JP13">
            <v>11.404487758147406</v>
          </cell>
          <cell r="JQ13">
            <v>11.404487758147406</v>
          </cell>
          <cell r="JR13">
            <v>0</v>
          </cell>
          <cell r="JS13">
            <v>0</v>
          </cell>
          <cell r="JT13">
            <v>0</v>
          </cell>
          <cell r="JU13">
            <v>4.186785454086019</v>
          </cell>
          <cell r="JV13">
            <v>4.186785454086019</v>
          </cell>
          <cell r="JW13">
            <v>30.090615628937584</v>
          </cell>
          <cell r="JX13">
            <v>234.87135856176715</v>
          </cell>
          <cell r="JY13">
            <v>304.12950017888113</v>
          </cell>
          <cell r="JZ13">
            <v>334.22011580781873</v>
          </cell>
          <cell r="KA13">
            <v>99.348757246051576</v>
          </cell>
          <cell r="KB13">
            <v>4792561.8077999996</v>
          </cell>
          <cell r="KC13">
            <v>122.51300000000001</v>
          </cell>
          <cell r="KD13">
            <v>2092.5039999999999</v>
          </cell>
          <cell r="KE13">
            <v>38631</v>
          </cell>
          <cell r="KF13">
            <v>647</v>
          </cell>
          <cell r="KG13">
            <v>0.501</v>
          </cell>
          <cell r="KH13">
            <v>0</v>
          </cell>
          <cell r="KI13">
            <v>0</v>
          </cell>
          <cell r="KJ13">
            <v>0</v>
          </cell>
          <cell r="KK13">
            <v>0</v>
          </cell>
          <cell r="KL13">
            <v>0</v>
          </cell>
          <cell r="KM13">
            <v>0</v>
          </cell>
          <cell r="KN13">
            <v>5.41</v>
          </cell>
          <cell r="KO13">
            <v>528.6</v>
          </cell>
          <cell r="KP13">
            <v>7.38</v>
          </cell>
          <cell r="KQ13">
            <v>14.67</v>
          </cell>
          <cell r="KR13">
            <v>5.8</v>
          </cell>
          <cell r="KS13">
            <v>203.52</v>
          </cell>
          <cell r="KT13">
            <v>93.77</v>
          </cell>
          <cell r="KU13">
            <v>193.69</v>
          </cell>
          <cell r="KV13">
            <v>57.8</v>
          </cell>
          <cell r="KW13">
            <v>0</v>
          </cell>
          <cell r="KX13">
            <v>502</v>
          </cell>
          <cell r="KY13">
            <v>2215017</v>
          </cell>
          <cell r="KZ13">
            <v>39278</v>
          </cell>
          <cell r="LA13">
            <v>79.832348915940372</v>
          </cell>
          <cell r="LB13">
            <v>886.65</v>
          </cell>
          <cell r="LC13">
            <v>1110.6399999999999</v>
          </cell>
          <cell r="LD13">
            <v>5.0218522653605122</v>
          </cell>
          <cell r="LE13">
            <v>1.2780691481236315E-2</v>
          </cell>
          <cell r="LF13">
            <v>502</v>
          </cell>
          <cell r="LG13">
            <v>56.393324507357811</v>
          </cell>
          <cell r="LH13">
            <v>689.6570591182101</v>
          </cell>
          <cell r="LI13" t="e">
            <v>#N/A</v>
          </cell>
          <cell r="LJ13" t="e">
            <v>#N/A</v>
          </cell>
        </row>
        <row r="14">
          <cell r="A14" t="str">
            <v>ANH20BP</v>
          </cell>
          <cell r="B14" t="str">
            <v>ANH</v>
          </cell>
          <cell r="C14" t="str">
            <v>BP2019-20</v>
          </cell>
          <cell r="D14" t="str">
            <v>ANH</v>
          </cell>
          <cell r="E14" t="str">
            <v>ANH20BP</v>
          </cell>
          <cell r="F14">
            <v>0.96281468935252923</v>
          </cell>
          <cell r="G14">
            <v>8.6818413950881546</v>
          </cell>
          <cell r="H14">
            <v>-0.16528254646239129</v>
          </cell>
          <cell r="I14">
            <v>10.249521305473865</v>
          </cell>
          <cell r="J14">
            <v>0</v>
          </cell>
          <cell r="K14">
            <v>0.7733219749634308</v>
          </cell>
          <cell r="L14">
            <v>0</v>
          </cell>
          <cell r="M14">
            <v>14.925076913634618</v>
          </cell>
          <cell r="N14">
            <v>3.0902827626453155</v>
          </cell>
          <cell r="O14">
            <v>37.554761805342991</v>
          </cell>
          <cell r="P14">
            <v>1.5626482408191549</v>
          </cell>
          <cell r="Q14">
            <v>39.117410046162142</v>
          </cell>
          <cell r="R14">
            <v>0.49475915132822851</v>
          </cell>
          <cell r="S14">
            <v>3.086820350759238</v>
          </cell>
          <cell r="T14">
            <v>2.9649260373759998</v>
          </cell>
          <cell r="U14">
            <v>5.2697678638221346</v>
          </cell>
          <cell r="V14">
            <v>0</v>
          </cell>
          <cell r="W14">
            <v>11.816273403285566</v>
          </cell>
          <cell r="X14">
            <v>0</v>
          </cell>
          <cell r="Y14">
            <v>11.816273403285566</v>
          </cell>
          <cell r="Z14">
            <v>0</v>
          </cell>
          <cell r="AA14">
            <v>0</v>
          </cell>
          <cell r="AB14">
            <v>0</v>
          </cell>
          <cell r="AC14">
            <v>0</v>
          </cell>
          <cell r="AD14">
            <v>50.933683449447706</v>
          </cell>
          <cell r="AE14">
            <v>0.47194439651364983</v>
          </cell>
          <cell r="AF14">
            <v>0</v>
          </cell>
          <cell r="AG14">
            <v>51.405627845961391</v>
          </cell>
          <cell r="AH14">
            <v>0</v>
          </cell>
          <cell r="AI14">
            <v>51.405627845961391</v>
          </cell>
          <cell r="AJ14">
            <v>4.9073890613288169</v>
          </cell>
          <cell r="AK14">
            <v>-0.12621576275309879</v>
          </cell>
          <cell r="AL14">
            <v>0</v>
          </cell>
          <cell r="AM14">
            <v>0</v>
          </cell>
          <cell r="AN14">
            <v>2.0034248056047428E-3</v>
          </cell>
          <cell r="AO14">
            <v>0</v>
          </cell>
          <cell r="AP14">
            <v>3.2182781920702141</v>
          </cell>
          <cell r="AQ14">
            <v>0.58299661843098016</v>
          </cell>
          <cell r="AR14">
            <v>8.5844515338825182</v>
          </cell>
          <cell r="AS14">
            <v>2.0633118792824701</v>
          </cell>
          <cell r="AT14">
            <v>10.647763413164988</v>
          </cell>
          <cell r="AU14">
            <v>0</v>
          </cell>
          <cell r="AV14">
            <v>-1.4442220340287937E-2</v>
          </cell>
          <cell r="AW14">
            <v>0.52838783850051896</v>
          </cell>
          <cell r="AX14">
            <v>0.65409814365887142</v>
          </cell>
          <cell r="AY14">
            <v>0</v>
          </cell>
          <cell r="AZ14">
            <v>1.1680437618191064</v>
          </cell>
          <cell r="BA14">
            <v>0</v>
          </cell>
          <cell r="BB14">
            <v>1.1680437618191064</v>
          </cell>
          <cell r="BC14">
            <v>0</v>
          </cell>
          <cell r="BD14">
            <v>0</v>
          </cell>
          <cell r="BE14">
            <v>0</v>
          </cell>
          <cell r="BF14">
            <v>0</v>
          </cell>
          <cell r="BG14">
            <v>11.815807174984055</v>
          </cell>
          <cell r="BH14">
            <v>0</v>
          </cell>
          <cell r="BI14">
            <v>0</v>
          </cell>
          <cell r="BJ14">
            <v>11.815807174984055</v>
          </cell>
          <cell r="BK14">
            <v>0</v>
          </cell>
          <cell r="BL14">
            <v>11.815807174984055</v>
          </cell>
          <cell r="BM14">
            <v>8.1549406712141046</v>
          </cell>
          <cell r="BN14">
            <v>-0.25744008752020942</v>
          </cell>
          <cell r="BO14">
            <v>0.5008562014011857</v>
          </cell>
          <cell r="BP14">
            <v>1.5977312824697825</v>
          </cell>
          <cell r="BQ14">
            <v>0</v>
          </cell>
          <cell r="BR14">
            <v>0</v>
          </cell>
          <cell r="BS14">
            <v>29.502014670382639</v>
          </cell>
          <cell r="BT14">
            <v>6.6313361065516991</v>
          </cell>
          <cell r="BU14">
            <v>46.129438844499198</v>
          </cell>
          <cell r="BV14">
            <v>2.3839291708368622</v>
          </cell>
          <cell r="BW14">
            <v>48.513368015336056</v>
          </cell>
          <cell r="BX14">
            <v>0</v>
          </cell>
          <cell r="BY14">
            <v>25.632063383784406</v>
          </cell>
          <cell r="BZ14">
            <v>0</v>
          </cell>
          <cell r="CA14">
            <v>18.253201062288124</v>
          </cell>
          <cell r="CB14">
            <v>0</v>
          </cell>
          <cell r="CC14">
            <v>43.885264446072526</v>
          </cell>
          <cell r="CD14">
            <v>2.2427918646094187</v>
          </cell>
          <cell r="CE14">
            <v>46.12805631068197</v>
          </cell>
          <cell r="CF14">
            <v>0</v>
          </cell>
          <cell r="CG14">
            <v>0</v>
          </cell>
          <cell r="CH14">
            <v>0</v>
          </cell>
          <cell r="CI14">
            <v>0</v>
          </cell>
          <cell r="CJ14">
            <v>94.64142432601804</v>
          </cell>
          <cell r="CK14">
            <v>1.5329580762669659</v>
          </cell>
          <cell r="CL14">
            <v>0</v>
          </cell>
          <cell r="CM14">
            <v>96.174382402284948</v>
          </cell>
          <cell r="CN14">
            <v>0</v>
          </cell>
          <cell r="CO14">
            <v>96.174382402284948</v>
          </cell>
          <cell r="CP14">
            <v>15.805018291415816</v>
          </cell>
          <cell r="CQ14">
            <v>-0.5759846316113636</v>
          </cell>
          <cell r="CR14">
            <v>0</v>
          </cell>
          <cell r="CS14">
            <v>0</v>
          </cell>
          <cell r="CT14">
            <v>24.257467546262227</v>
          </cell>
          <cell r="CU14">
            <v>0</v>
          </cell>
          <cell r="CV14">
            <v>71.873516148926015</v>
          </cell>
          <cell r="CW14">
            <v>28.532774926045121</v>
          </cell>
          <cell r="CX14">
            <v>139.89279228103783</v>
          </cell>
          <cell r="CY14">
            <v>2.9635436138270848</v>
          </cell>
          <cell r="CZ14">
            <v>142.85633589486488</v>
          </cell>
          <cell r="DA14">
            <v>49.709780196346969</v>
          </cell>
          <cell r="DB14">
            <v>18.713211881704108</v>
          </cell>
          <cell r="DC14">
            <v>35.750444628548877</v>
          </cell>
          <cell r="DD14">
            <v>3.7281037553691179</v>
          </cell>
          <cell r="DE14">
            <v>12.266007294948443</v>
          </cell>
          <cell r="DF14">
            <v>120.1675477569174</v>
          </cell>
          <cell r="DG14">
            <v>0</v>
          </cell>
          <cell r="DH14">
            <v>120.1675477569174</v>
          </cell>
          <cell r="DI14">
            <v>24.288978428917762</v>
          </cell>
          <cell r="DJ14">
            <v>0</v>
          </cell>
          <cell r="DK14">
            <v>24.288978428917762</v>
          </cell>
          <cell r="DL14">
            <v>24.288978428917762</v>
          </cell>
          <cell r="DM14">
            <v>238.73490522286465</v>
          </cell>
          <cell r="DN14">
            <v>2.358573699365055</v>
          </cell>
          <cell r="DO14">
            <v>0</v>
          </cell>
          <cell r="DP14">
            <v>241.09347892222979</v>
          </cell>
          <cell r="DQ14">
            <v>0</v>
          </cell>
          <cell r="DR14">
            <v>241.09347892222979</v>
          </cell>
          <cell r="DS14">
            <v>28.867348023958741</v>
          </cell>
          <cell r="DT14">
            <v>-0.95964048188467177</v>
          </cell>
          <cell r="DU14">
            <v>0.5008562014011857</v>
          </cell>
          <cell r="DV14">
            <v>1.5977312824697825</v>
          </cell>
          <cell r="DW14">
            <v>24.259470971067834</v>
          </cell>
          <cell r="DX14">
            <v>0</v>
          </cell>
          <cell r="DY14">
            <v>104.59380901137888</v>
          </cell>
          <cell r="DZ14">
            <v>35.747107651027804</v>
          </cell>
          <cell r="EA14">
            <v>194.60668265941953</v>
          </cell>
          <cell r="EB14">
            <v>7.4107846639464166</v>
          </cell>
          <cell r="EC14">
            <v>202.01746732336596</v>
          </cell>
          <cell r="ED14">
            <v>49.709780196346969</v>
          </cell>
          <cell r="EE14">
            <v>44.330833045148225</v>
          </cell>
          <cell r="EF14">
            <v>36.278832467049398</v>
          </cell>
          <cell r="EG14">
            <v>22.635402961316114</v>
          </cell>
          <cell r="EH14">
            <v>12.266007294948443</v>
          </cell>
          <cell r="EI14">
            <v>165.22085596480906</v>
          </cell>
          <cell r="EJ14">
            <v>2.2427918646094187</v>
          </cell>
          <cell r="EK14">
            <v>167.46364782941848</v>
          </cell>
          <cell r="EL14">
            <v>24.288978428917762</v>
          </cell>
          <cell r="EM14">
            <v>0</v>
          </cell>
          <cell r="EN14">
            <v>24.288978428917762</v>
          </cell>
          <cell r="EO14">
            <v>24.288978428917762</v>
          </cell>
          <cell r="EP14">
            <v>345.19213672386672</v>
          </cell>
          <cell r="EQ14">
            <v>3.8915317756320209</v>
          </cell>
          <cell r="ER14">
            <v>0</v>
          </cell>
          <cell r="ES14">
            <v>349.0836684994988</v>
          </cell>
          <cell r="ET14">
            <v>0</v>
          </cell>
          <cell r="EU14">
            <v>349.0836684994988</v>
          </cell>
          <cell r="EV14">
            <v>37.549189419046897</v>
          </cell>
          <cell r="EW14">
            <v>-1.1249230283470633</v>
          </cell>
          <cell r="EX14">
            <v>10.750377506875049</v>
          </cell>
          <cell r="EY14">
            <v>1.5977312824697825</v>
          </cell>
          <cell r="EZ14">
            <v>25.032792946031261</v>
          </cell>
          <cell r="FA14">
            <v>0</v>
          </cell>
          <cell r="FB14">
            <v>119.51888592501349</v>
          </cell>
          <cell r="FC14">
            <v>38.83739041367312</v>
          </cell>
          <cell r="FD14">
            <v>232.16144446476255</v>
          </cell>
          <cell r="FE14">
            <v>8.9734329047655734</v>
          </cell>
          <cell r="FF14">
            <v>241.13487736952811</v>
          </cell>
          <cell r="FG14">
            <v>50.204539347675222</v>
          </cell>
          <cell r="FH14">
            <v>47.417653395907386</v>
          </cell>
          <cell r="FI14">
            <v>39.243758504425379</v>
          </cell>
          <cell r="FJ14">
            <v>27.905170825138246</v>
          </cell>
          <cell r="FK14">
            <v>12.266007294948443</v>
          </cell>
          <cell r="FL14">
            <v>177.03712936809418</v>
          </cell>
          <cell r="FM14">
            <v>2.2427918646094187</v>
          </cell>
          <cell r="FN14">
            <v>179.27992123270374</v>
          </cell>
          <cell r="FO14">
            <v>24.288978428917762</v>
          </cell>
          <cell r="FP14">
            <v>0</v>
          </cell>
          <cell r="FQ14">
            <v>24.288978428917762</v>
          </cell>
          <cell r="FR14">
            <v>24.288978428917762</v>
          </cell>
          <cell r="FS14">
            <v>396.12582017331414</v>
          </cell>
          <cell r="FT14">
            <v>4.3634761721456625</v>
          </cell>
          <cell r="FU14">
            <v>0</v>
          </cell>
          <cell r="FV14">
            <v>400.48929634545988</v>
          </cell>
          <cell r="FW14">
            <v>0</v>
          </cell>
          <cell r="FX14">
            <v>400.48929634545988</v>
          </cell>
          <cell r="FY14">
            <v>0</v>
          </cell>
          <cell r="FZ14">
            <v>0</v>
          </cell>
          <cell r="GA14">
            <v>0.30583525426492064</v>
          </cell>
          <cell r="GB14" t="e">
            <v>#N/A</v>
          </cell>
          <cell r="GC14">
            <v>4.1705291833536995</v>
          </cell>
          <cell r="GD14">
            <v>0</v>
          </cell>
          <cell r="GE14">
            <v>4.849297204346489</v>
          </cell>
          <cell r="GF14">
            <v>0</v>
          </cell>
          <cell r="GG14">
            <v>1.5830585608946957</v>
          </cell>
          <cell r="GH14">
            <v>0</v>
          </cell>
          <cell r="GI14">
            <v>3.6697786137793114</v>
          </cell>
          <cell r="GJ14">
            <v>0</v>
          </cell>
          <cell r="GK14">
            <v>5.3326813027287399</v>
          </cell>
          <cell r="GL14">
            <v>20.907974068555752</v>
          </cell>
          <cell r="GM14">
            <v>10.491848306032697</v>
          </cell>
          <cell r="GN14">
            <v>7.5663396367346438</v>
          </cell>
          <cell r="GO14">
            <v>13.08786444803593</v>
          </cell>
          <cell r="GP14">
            <v>2.6292908919349909</v>
          </cell>
          <cell r="GQ14">
            <v>0</v>
          </cell>
          <cell r="GR14">
            <v>0</v>
          </cell>
          <cell r="GS14">
            <v>0</v>
          </cell>
          <cell r="GT14" t="e">
            <v>#N/A</v>
          </cell>
          <cell r="GU14">
            <v>0.25486271188743403</v>
          </cell>
          <cell r="GV14">
            <v>0</v>
          </cell>
          <cell r="GW14">
            <v>2.2308982713880057</v>
          </cell>
          <cell r="GX14">
            <v>2.334542440888896</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t="e">
            <v>#N/A</v>
          </cell>
          <cell r="HO14">
            <v>396.12582017331414</v>
          </cell>
          <cell r="HP14">
            <v>400.48929634545988</v>
          </cell>
          <cell r="HQ14">
            <v>50.933683449447706</v>
          </cell>
          <cell r="HR14">
            <v>349.0836684994988</v>
          </cell>
          <cell r="HS14">
            <v>79.414800894826229</v>
          </cell>
          <cell r="HT14">
            <v>0</v>
          </cell>
          <cell r="HU14">
            <v>0</v>
          </cell>
          <cell r="HV14">
            <v>10.249518609592734</v>
          </cell>
          <cell r="HW14">
            <v>0</v>
          </cell>
          <cell r="HX14">
            <v>0</v>
          </cell>
          <cell r="HY14">
            <v>0</v>
          </cell>
          <cell r="HZ14">
            <v>0</v>
          </cell>
          <cell r="IA14">
            <v>0</v>
          </cell>
          <cell r="IB14">
            <v>0</v>
          </cell>
          <cell r="IC14">
            <v>0</v>
          </cell>
          <cell r="ID14">
            <v>0</v>
          </cell>
          <cell r="IE14">
            <v>0</v>
          </cell>
          <cell r="IF14">
            <v>0.5008562014011857</v>
          </cell>
          <cell r="IG14">
            <v>0</v>
          </cell>
          <cell r="IH14">
            <v>0</v>
          </cell>
          <cell r="II14">
            <v>1.0837585602740782</v>
          </cell>
          <cell r="IJ14">
            <v>0</v>
          </cell>
          <cell r="IK14">
            <v>0</v>
          </cell>
          <cell r="IL14">
            <v>0</v>
          </cell>
          <cell r="IM14">
            <v>0</v>
          </cell>
          <cell r="IN14">
            <v>1.0837585602740782</v>
          </cell>
          <cell r="IO14">
            <v>0</v>
          </cell>
          <cell r="IP14">
            <v>10.75037481099392</v>
          </cell>
          <cell r="IQ14">
            <v>0</v>
          </cell>
          <cell r="IR14">
            <v>0</v>
          </cell>
          <cell r="IS14">
            <v>0</v>
          </cell>
          <cell r="IT14">
            <v>0</v>
          </cell>
          <cell r="IU14">
            <v>0</v>
          </cell>
          <cell r="IV14">
            <v>20.907974068555752</v>
          </cell>
          <cell r="IW14">
            <v>20.907974068555752</v>
          </cell>
          <cell r="IX14">
            <v>0</v>
          </cell>
          <cell r="IY14">
            <v>0</v>
          </cell>
          <cell r="IZ14">
            <v>0</v>
          </cell>
          <cell r="JA14">
            <v>10.491848306032697</v>
          </cell>
          <cell r="JB14">
            <v>10.491848306032697</v>
          </cell>
          <cell r="JC14">
            <v>0</v>
          </cell>
          <cell r="JD14">
            <v>0</v>
          </cell>
          <cell r="JE14">
            <v>0</v>
          </cell>
          <cell r="JF14">
            <v>4.849297204346489</v>
          </cell>
          <cell r="JG14">
            <v>4.849297204346489</v>
          </cell>
          <cell r="JH14">
            <v>0</v>
          </cell>
          <cell r="JI14">
            <v>0</v>
          </cell>
          <cell r="JJ14">
            <v>0</v>
          </cell>
          <cell r="JK14">
            <v>20.907974068555752</v>
          </cell>
          <cell r="JL14">
            <v>20.907974068555752</v>
          </cell>
          <cell r="JM14">
            <v>0</v>
          </cell>
          <cell r="JN14">
            <v>0</v>
          </cell>
          <cell r="JO14">
            <v>0</v>
          </cell>
          <cell r="JP14">
            <v>10.491848306032697</v>
          </cell>
          <cell r="JQ14">
            <v>10.491848306032697</v>
          </cell>
          <cell r="JR14">
            <v>0</v>
          </cell>
          <cell r="JS14">
            <v>0</v>
          </cell>
          <cell r="JT14">
            <v>0</v>
          </cell>
          <cell r="JU14">
            <v>4.849297204346489</v>
          </cell>
          <cell r="JV14">
            <v>4.849297204346489</v>
          </cell>
          <cell r="JW14">
            <v>27.796537239311277</v>
          </cell>
          <cell r="JX14">
            <v>214.94837045170462</v>
          </cell>
          <cell r="JY14">
            <v>287.56469306714655</v>
          </cell>
          <cell r="JZ14">
            <v>315.36123030645786</v>
          </cell>
          <cell r="KA14">
            <v>100.41285985475324</v>
          </cell>
          <cell r="KB14" t="str">
            <v/>
          </cell>
          <cell r="KC14">
            <v>122.146</v>
          </cell>
          <cell r="KD14">
            <v>2115.8829999999998</v>
          </cell>
          <cell r="KE14">
            <v>38853</v>
          </cell>
          <cell r="KF14">
            <v>647</v>
          </cell>
          <cell r="KG14">
            <v>0.496</v>
          </cell>
          <cell r="KH14">
            <v>0</v>
          </cell>
          <cell r="KI14">
            <v>0</v>
          </cell>
          <cell r="KJ14">
            <v>0</v>
          </cell>
          <cell r="KK14">
            <v>0</v>
          </cell>
          <cell r="KL14">
            <v>0</v>
          </cell>
          <cell r="KM14">
            <v>0</v>
          </cell>
          <cell r="KN14">
            <v>5.42</v>
          </cell>
          <cell r="KO14">
            <v>529.33000000000004</v>
          </cell>
          <cell r="KP14">
            <v>7.39</v>
          </cell>
          <cell r="KQ14">
            <v>14.69</v>
          </cell>
          <cell r="KR14">
            <v>5.81</v>
          </cell>
          <cell r="KS14">
            <v>203.8</v>
          </cell>
          <cell r="KT14">
            <v>93.9</v>
          </cell>
          <cell r="KU14">
            <v>193.96</v>
          </cell>
          <cell r="KV14">
            <v>57.88</v>
          </cell>
          <cell r="KW14">
            <v>0</v>
          </cell>
          <cell r="KX14">
            <v>507</v>
          </cell>
          <cell r="KY14">
            <v>2238029</v>
          </cell>
          <cell r="KZ14">
            <v>39500</v>
          </cell>
          <cell r="LA14">
            <v>79.832401230016714</v>
          </cell>
          <cell r="LB14">
            <v>887.88</v>
          </cell>
          <cell r="LC14">
            <v>1112.18</v>
          </cell>
          <cell r="LD14">
            <v>5.0218489812800087</v>
          </cell>
          <cell r="LE14">
            <v>1.2835443037974684E-2</v>
          </cell>
          <cell r="LF14">
            <v>507</v>
          </cell>
          <cell r="LG14">
            <v>56.658962025316455</v>
          </cell>
          <cell r="LH14" t="str">
            <v/>
          </cell>
          <cell r="LI14" t="e">
            <v>#N/A</v>
          </cell>
          <cell r="LJ14" t="e">
            <v>#N/A</v>
          </cell>
        </row>
        <row r="15">
          <cell r="A15" t="str">
            <v>ANH20</v>
          </cell>
          <cell r="B15" t="str">
            <v>ANH</v>
          </cell>
          <cell r="C15" t="str">
            <v>2019-20</v>
          </cell>
          <cell r="D15" t="str">
            <v>ANH</v>
          </cell>
          <cell r="E15" t="str">
            <v>ANH20</v>
          </cell>
          <cell r="F15">
            <v>0.96281468935252923</v>
          </cell>
          <cell r="G15">
            <v>7.5840913080298726</v>
          </cell>
          <cell r="H15">
            <v>-6.5471398875971989E-2</v>
          </cell>
          <cell r="I15">
            <v>9.668585110478098</v>
          </cell>
          <cell r="J15">
            <v>0</v>
          </cell>
          <cell r="K15">
            <v>0</v>
          </cell>
          <cell r="L15">
            <v>0</v>
          </cell>
          <cell r="M15">
            <v>13.595906228347065</v>
          </cell>
          <cell r="N15">
            <v>2.9510270228655022</v>
          </cell>
          <cell r="O15">
            <v>33.734138270844568</v>
          </cell>
          <cell r="P15">
            <v>2.1412998691200253</v>
          </cell>
          <cell r="Q15">
            <v>35.875438139964594</v>
          </cell>
          <cell r="R15">
            <v>0.18293479097698057</v>
          </cell>
          <cell r="S15">
            <v>12.887274616983603</v>
          </cell>
          <cell r="T15">
            <v>0.49584956501655258</v>
          </cell>
          <cell r="U15">
            <v>10.494680113942568</v>
          </cell>
          <cell r="V15">
            <v>0</v>
          </cell>
          <cell r="W15">
            <v>24.060739086919703</v>
          </cell>
          <cell r="X15">
            <v>0</v>
          </cell>
          <cell r="Y15">
            <v>24.060739086919703</v>
          </cell>
          <cell r="Z15">
            <v>0</v>
          </cell>
          <cell r="AA15">
            <v>0</v>
          </cell>
          <cell r="AB15">
            <v>0</v>
          </cell>
          <cell r="AC15">
            <v>0</v>
          </cell>
          <cell r="AD15">
            <v>59.936177226884297</v>
          </cell>
          <cell r="AE15">
            <v>0.5536184463777043</v>
          </cell>
          <cell r="AF15">
            <v>0</v>
          </cell>
          <cell r="AG15">
            <v>60.489795673262002</v>
          </cell>
          <cell r="AH15">
            <v>6.7397028254677055E-2</v>
          </cell>
          <cell r="AI15">
            <v>60.557192701516676</v>
          </cell>
          <cell r="AJ15">
            <v>4.1237353144968827</v>
          </cell>
          <cell r="AK15">
            <v>-4.236384633151128E-2</v>
          </cell>
          <cell r="AL15">
            <v>0</v>
          </cell>
          <cell r="AM15">
            <v>0</v>
          </cell>
          <cell r="AN15">
            <v>0</v>
          </cell>
          <cell r="AO15">
            <v>0</v>
          </cell>
          <cell r="AP15">
            <v>3.1301105550850723</v>
          </cell>
          <cell r="AQ15">
            <v>0.43134098082993311</v>
          </cell>
          <cell r="AR15">
            <v>7.6428230040803768</v>
          </cell>
          <cell r="AS15">
            <v>1.5453175764108094</v>
          </cell>
          <cell r="AT15">
            <v>9.1881405804911864</v>
          </cell>
          <cell r="AU15">
            <v>0.91563676957425522</v>
          </cell>
          <cell r="AV15">
            <v>9.6281468935252926E-3</v>
          </cell>
          <cell r="AW15">
            <v>1.6984051120178616</v>
          </cell>
          <cell r="AX15">
            <v>0.42652690738317045</v>
          </cell>
          <cell r="AY15">
            <v>0</v>
          </cell>
          <cell r="AZ15">
            <v>3.0501969358688128</v>
          </cell>
          <cell r="BA15">
            <v>0</v>
          </cell>
          <cell r="BB15">
            <v>3.0501969358688128</v>
          </cell>
          <cell r="BC15">
            <v>0</v>
          </cell>
          <cell r="BD15">
            <v>0</v>
          </cell>
          <cell r="BE15">
            <v>0</v>
          </cell>
          <cell r="BF15">
            <v>0</v>
          </cell>
          <cell r="BG15">
            <v>12.23833751636</v>
          </cell>
          <cell r="BH15">
            <v>0.13768250057741166</v>
          </cell>
          <cell r="BI15">
            <v>0</v>
          </cell>
          <cell r="BJ15">
            <v>12.37602001693741</v>
          </cell>
          <cell r="BK15">
            <v>4.8140734467626463E-2</v>
          </cell>
          <cell r="BL15">
            <v>12.424160751405037</v>
          </cell>
          <cell r="BM15">
            <v>7.5157314650858433</v>
          </cell>
          <cell r="BN15">
            <v>-0.11938902147971363</v>
          </cell>
          <cell r="BO15">
            <v>0.51510585880360316</v>
          </cell>
          <cell r="BP15">
            <v>1.7898725075063517</v>
          </cell>
          <cell r="BQ15">
            <v>0</v>
          </cell>
          <cell r="BR15">
            <v>0</v>
          </cell>
          <cell r="BS15">
            <v>29.283045961967826</v>
          </cell>
          <cell r="BT15">
            <v>5.6170608976826548</v>
          </cell>
          <cell r="BU15">
            <v>44.601427669566561</v>
          </cell>
          <cell r="BV15">
            <v>3.4170293325121261</v>
          </cell>
          <cell r="BW15">
            <v>48.018457002078691</v>
          </cell>
          <cell r="BX15">
            <v>0</v>
          </cell>
          <cell r="BY15">
            <v>24.369802602201869</v>
          </cell>
          <cell r="BZ15">
            <v>0</v>
          </cell>
          <cell r="CA15">
            <v>31.106616983601516</v>
          </cell>
          <cell r="CB15">
            <v>0</v>
          </cell>
          <cell r="CC15">
            <v>55.476419585803384</v>
          </cell>
          <cell r="CD15">
            <v>1.4509617368542616</v>
          </cell>
          <cell r="CE15">
            <v>56.927381322657638</v>
          </cell>
          <cell r="CF15">
            <v>0</v>
          </cell>
          <cell r="CG15">
            <v>0</v>
          </cell>
          <cell r="CH15">
            <v>0</v>
          </cell>
          <cell r="CI15">
            <v>0</v>
          </cell>
          <cell r="CJ15">
            <v>104.94583832473633</v>
          </cell>
          <cell r="CK15">
            <v>1.6598925244437603</v>
          </cell>
          <cell r="CL15">
            <v>0</v>
          </cell>
          <cell r="CM15">
            <v>106.60573084918009</v>
          </cell>
          <cell r="CN15">
            <v>0.36779521133266618</v>
          </cell>
          <cell r="CO15">
            <v>106.97352606051277</v>
          </cell>
          <cell r="CP15">
            <v>15.082492108707369</v>
          </cell>
          <cell r="CQ15">
            <v>-0.26188559550388796</v>
          </cell>
          <cell r="CR15">
            <v>0</v>
          </cell>
          <cell r="CS15">
            <v>0.17426945877280778</v>
          </cell>
          <cell r="CT15">
            <v>35.265976441604444</v>
          </cell>
          <cell r="CU15">
            <v>0</v>
          </cell>
          <cell r="CV15">
            <v>72.572157209946894</v>
          </cell>
          <cell r="CW15">
            <v>29.810668411733008</v>
          </cell>
          <cell r="CX15">
            <v>152.64367803526062</v>
          </cell>
          <cell r="CY15">
            <v>3.3043800138578803</v>
          </cell>
          <cell r="CZ15">
            <v>155.94805804911852</v>
          </cell>
          <cell r="DA15">
            <v>23.794039417969056</v>
          </cell>
          <cell r="DB15">
            <v>28.595596273770116</v>
          </cell>
          <cell r="DC15">
            <v>39.439778119947654</v>
          </cell>
          <cell r="DD15">
            <v>6.2842914774039587</v>
          </cell>
          <cell r="DE15">
            <v>25.906454846408504</v>
          </cell>
          <cell r="DF15">
            <v>124.0201601354993</v>
          </cell>
          <cell r="DG15">
            <v>6.2217085225960433</v>
          </cell>
          <cell r="DH15">
            <v>130.24186865809531</v>
          </cell>
          <cell r="DI15">
            <v>30.471159288628844</v>
          </cell>
          <cell r="DJ15">
            <v>0</v>
          </cell>
          <cell r="DK15">
            <v>30.471159288628844</v>
          </cell>
          <cell r="DL15">
            <v>30.471159288628844</v>
          </cell>
          <cell r="DM15">
            <v>255.71876741858503</v>
          </cell>
          <cell r="DN15">
            <v>2.7642409731311113</v>
          </cell>
          <cell r="DO15">
            <v>0</v>
          </cell>
          <cell r="DP15">
            <v>258.48300839171611</v>
          </cell>
          <cell r="DQ15">
            <v>0.81646685657094475</v>
          </cell>
          <cell r="DR15">
            <v>259.29947524828708</v>
          </cell>
          <cell r="DS15">
            <v>26.721958888290093</v>
          </cell>
          <cell r="DT15">
            <v>-0.42363846331511285</v>
          </cell>
          <cell r="DU15">
            <v>0.51510585880360316</v>
          </cell>
          <cell r="DV15">
            <v>1.9641419662791597</v>
          </cell>
          <cell r="DW15">
            <v>35.265976441604444</v>
          </cell>
          <cell r="DX15">
            <v>0</v>
          </cell>
          <cell r="DY15">
            <v>104.98531372699978</v>
          </cell>
          <cell r="DZ15">
            <v>35.859070290245597</v>
          </cell>
          <cell r="EA15">
            <v>204.88792870890757</v>
          </cell>
          <cell r="EB15">
            <v>8.2667269227808156</v>
          </cell>
          <cell r="EC15">
            <v>213.1546556316884</v>
          </cell>
          <cell r="ED15">
            <v>24.709676187543312</v>
          </cell>
          <cell r="EE15">
            <v>52.975027022865511</v>
          </cell>
          <cell r="EF15">
            <v>41.13818323196552</v>
          </cell>
          <cell r="EG15">
            <v>37.817435368388644</v>
          </cell>
          <cell r="EH15">
            <v>25.906454846408504</v>
          </cell>
          <cell r="EI15">
            <v>182.54677665717151</v>
          </cell>
          <cell r="EJ15">
            <v>7.6726702594503049</v>
          </cell>
          <cell r="EK15">
            <v>190.21944691662176</v>
          </cell>
          <cell r="EL15">
            <v>30.471159288628844</v>
          </cell>
          <cell r="EM15" t="e">
            <v>#VALUE!</v>
          </cell>
          <cell r="EN15">
            <v>30.471159288628844</v>
          </cell>
          <cell r="EO15">
            <v>30.471159288628844</v>
          </cell>
          <cell r="EP15">
            <v>372.90294325968136</v>
          </cell>
          <cell r="EQ15">
            <v>4.5618159981522828</v>
          </cell>
          <cell r="ER15">
            <v>0</v>
          </cell>
          <cell r="ES15">
            <v>377.46475925783363</v>
          </cell>
          <cell r="ET15">
            <v>1.2324028023712374</v>
          </cell>
          <cell r="EU15">
            <v>378.6971620602049</v>
          </cell>
          <cell r="EV15">
            <v>34.306050196319973</v>
          </cell>
          <cell r="EW15">
            <v>-0.48910986219108488</v>
          </cell>
          <cell r="EX15">
            <v>10.183690969281702</v>
          </cell>
          <cell r="EY15">
            <v>1.9641419662791597</v>
          </cell>
          <cell r="EZ15">
            <v>35.265976441604444</v>
          </cell>
          <cell r="FA15">
            <v>0</v>
          </cell>
          <cell r="FB15">
            <v>118.58121995534685</v>
          </cell>
          <cell r="FC15">
            <v>38.8100973131111</v>
          </cell>
          <cell r="FD15">
            <v>238.62206697975213</v>
          </cell>
          <cell r="FE15">
            <v>10.408026791900841</v>
          </cell>
          <cell r="FF15">
            <v>249.03009377165301</v>
          </cell>
          <cell r="FG15">
            <v>24.892610978520288</v>
          </cell>
          <cell r="FH15">
            <v>65.862301639849122</v>
          </cell>
          <cell r="FI15">
            <v>41.634032796982069</v>
          </cell>
          <cell r="FJ15">
            <v>48.312115482331208</v>
          </cell>
          <cell r="FK15">
            <v>25.906454846408504</v>
          </cell>
          <cell r="FL15">
            <v>206.60751574409119</v>
          </cell>
          <cell r="FM15">
            <v>7.6726702594503058</v>
          </cell>
          <cell r="FN15">
            <v>214.2801860035415</v>
          </cell>
          <cell r="FO15">
            <v>30.471159288628844</v>
          </cell>
          <cell r="FP15">
            <v>0</v>
          </cell>
          <cell r="FQ15">
            <v>30.471159288628844</v>
          </cell>
          <cell r="FR15">
            <v>30.471159288628844</v>
          </cell>
          <cell r="FS15">
            <v>432.83912048656561</v>
          </cell>
          <cell r="FT15">
            <v>5.1154344445299875</v>
          </cell>
          <cell r="FU15">
            <v>0</v>
          </cell>
          <cell r="FV15">
            <v>437.95455493109563</v>
          </cell>
          <cell r="FW15">
            <v>1.2997998306259146</v>
          </cell>
          <cell r="FX15">
            <v>439.25435476172152</v>
          </cell>
          <cell r="FY15">
            <v>0.24840618985295254</v>
          </cell>
          <cell r="FZ15">
            <v>2.683364539225499</v>
          </cell>
          <cell r="GA15">
            <v>0.4717791977827393</v>
          </cell>
          <cell r="GB15" t="e">
            <v>#N/A</v>
          </cell>
          <cell r="GC15">
            <v>8.995577642620681</v>
          </cell>
          <cell r="GD15">
            <v>0</v>
          </cell>
          <cell r="GE15">
            <v>2.4628799753637698</v>
          </cell>
          <cell r="GF15">
            <v>0</v>
          </cell>
          <cell r="GG15">
            <v>0.53051089383324368</v>
          </cell>
          <cell r="GH15">
            <v>0</v>
          </cell>
          <cell r="GI15">
            <v>14.08886734929556</v>
          </cell>
          <cell r="GJ15">
            <v>0</v>
          </cell>
          <cell r="GK15">
            <v>2.9221425821849265</v>
          </cell>
          <cell r="GL15">
            <v>33.990246978212333</v>
          </cell>
          <cell r="GM15">
            <v>13.669080144737856</v>
          </cell>
          <cell r="GN15">
            <v>8.3254586188313198</v>
          </cell>
          <cell r="GO15">
            <v>24.545034875664026</v>
          </cell>
          <cell r="GP15">
            <v>0.80780152436677199</v>
          </cell>
          <cell r="GQ15">
            <v>0</v>
          </cell>
          <cell r="GR15">
            <v>0</v>
          </cell>
          <cell r="GS15">
            <v>0</v>
          </cell>
          <cell r="GT15" t="e">
            <v>#N/A</v>
          </cell>
          <cell r="GU15">
            <v>1.6541156363076452</v>
          </cell>
          <cell r="GV15">
            <v>1.1524891831549775</v>
          </cell>
          <cell r="GW15">
            <v>1.8890424205096623</v>
          </cell>
          <cell r="GX15">
            <v>0.76928893679267085</v>
          </cell>
          <cell r="GY15">
            <v>9.3393024867195334E-2</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t="e">
            <v>#N/A</v>
          </cell>
          <cell r="HO15">
            <v>432.83912048656561</v>
          </cell>
          <cell r="HP15">
            <v>439.25435476172152</v>
          </cell>
          <cell r="HQ15">
            <v>59.936177226884297</v>
          </cell>
          <cell r="HR15">
            <v>378.6971620602049</v>
          </cell>
          <cell r="HS15">
            <v>116.36770898452538</v>
          </cell>
          <cell r="HT15">
            <v>0</v>
          </cell>
          <cell r="HU15">
            <v>0</v>
          </cell>
          <cell r="HV15">
            <v>9.668585110478098</v>
          </cell>
          <cell r="HW15">
            <v>0</v>
          </cell>
          <cell r="HX15">
            <v>0</v>
          </cell>
          <cell r="HY15">
            <v>0</v>
          </cell>
          <cell r="HZ15">
            <v>0</v>
          </cell>
          <cell r="IA15">
            <v>0</v>
          </cell>
          <cell r="IB15">
            <v>0</v>
          </cell>
          <cell r="IC15">
            <v>0</v>
          </cell>
          <cell r="ID15">
            <v>0</v>
          </cell>
          <cell r="IE15">
            <v>0</v>
          </cell>
          <cell r="IF15">
            <v>0.51510585880360316</v>
          </cell>
          <cell r="IG15">
            <v>0</v>
          </cell>
          <cell r="IH15">
            <v>0</v>
          </cell>
          <cell r="II15">
            <v>1.3903044114250522</v>
          </cell>
          <cell r="IJ15">
            <v>0</v>
          </cell>
          <cell r="IK15">
            <v>0</v>
          </cell>
          <cell r="IL15">
            <v>0</v>
          </cell>
          <cell r="IM15">
            <v>0</v>
          </cell>
          <cell r="IN15">
            <v>1.3903044114250522</v>
          </cell>
          <cell r="IO15">
            <v>0</v>
          </cell>
          <cell r="IP15">
            <v>10.183690969281702</v>
          </cell>
          <cell r="IQ15">
            <v>0</v>
          </cell>
          <cell r="IR15">
            <v>0</v>
          </cell>
          <cell r="IS15">
            <v>0</v>
          </cell>
          <cell r="IT15">
            <v>0</v>
          </cell>
          <cell r="IU15">
            <v>0</v>
          </cell>
          <cell r="IV15">
            <v>33.990246978212333</v>
          </cell>
          <cell r="IW15">
            <v>33.990246978212333</v>
          </cell>
          <cell r="IX15">
            <v>0</v>
          </cell>
          <cell r="IY15">
            <v>0</v>
          </cell>
          <cell r="IZ15">
            <v>0</v>
          </cell>
          <cell r="JA15">
            <v>13.669080144737856</v>
          </cell>
          <cell r="JB15">
            <v>13.669080144737856</v>
          </cell>
          <cell r="JC15">
            <v>0</v>
          </cell>
          <cell r="JD15">
            <v>8.995577642620681</v>
          </cell>
          <cell r="JE15">
            <v>0</v>
          </cell>
          <cell r="JF15">
            <v>2.4628799753637698</v>
          </cell>
          <cell r="JG15">
            <v>2.4628799753637698</v>
          </cell>
          <cell r="JH15">
            <v>0</v>
          </cell>
          <cell r="JI15">
            <v>0</v>
          </cell>
          <cell r="JJ15">
            <v>0</v>
          </cell>
          <cell r="JK15">
            <v>33.990246978212333</v>
          </cell>
          <cell r="JL15">
            <v>33.990246978212333</v>
          </cell>
          <cell r="JM15">
            <v>0</v>
          </cell>
          <cell r="JN15">
            <v>0</v>
          </cell>
          <cell r="JO15">
            <v>0</v>
          </cell>
          <cell r="JP15">
            <v>13.669080144737856</v>
          </cell>
          <cell r="JQ15">
            <v>13.669080144737856</v>
          </cell>
          <cell r="JR15">
            <v>0</v>
          </cell>
          <cell r="JS15">
            <v>8.995577642620681</v>
          </cell>
          <cell r="JT15">
            <v>0</v>
          </cell>
          <cell r="JU15">
            <v>2.4628799753637698</v>
          </cell>
          <cell r="JV15">
            <v>2.4628799753637698</v>
          </cell>
          <cell r="JW15">
            <v>34.18473554546155</v>
          </cell>
          <cell r="JX15">
            <v>221.02277727307725</v>
          </cell>
          <cell r="JY15">
            <v>291.99858772807761</v>
          </cell>
          <cell r="JZ15">
            <v>326.18332327353914</v>
          </cell>
          <cell r="KA15">
            <v>105.16054600046189</v>
          </cell>
          <cell r="KB15">
            <v>4821724.2585999994</v>
          </cell>
          <cell r="KC15">
            <v>128.46199999999999</v>
          </cell>
          <cell r="KD15">
            <v>2115.9470000000001</v>
          </cell>
          <cell r="KE15">
            <v>38709</v>
          </cell>
          <cell r="KF15">
            <v>647</v>
          </cell>
          <cell r="KG15">
            <v>0.48599999999999999</v>
          </cell>
          <cell r="KH15">
            <v>0</v>
          </cell>
          <cell r="KI15">
            <v>0</v>
          </cell>
          <cell r="KJ15">
            <v>0</v>
          </cell>
          <cell r="KK15">
            <v>0</v>
          </cell>
          <cell r="KL15">
            <v>0</v>
          </cell>
          <cell r="KM15">
            <v>0</v>
          </cell>
          <cell r="KN15">
            <v>4.57</v>
          </cell>
          <cell r="KO15">
            <v>518.72</v>
          </cell>
          <cell r="KP15">
            <v>5.82</v>
          </cell>
          <cell r="KQ15">
            <v>12.12</v>
          </cell>
          <cell r="KR15">
            <v>1.41</v>
          </cell>
          <cell r="KS15">
            <v>174.25</v>
          </cell>
          <cell r="KT15">
            <v>144.6</v>
          </cell>
          <cell r="KU15">
            <v>213.96</v>
          </cell>
          <cell r="KV15">
            <v>60.13</v>
          </cell>
          <cell r="KW15">
            <v>0</v>
          </cell>
          <cell r="KX15">
            <v>441</v>
          </cell>
          <cell r="KY15">
            <v>2244409</v>
          </cell>
          <cell r="KZ15">
            <v>39356</v>
          </cell>
          <cell r="LA15">
            <v>83.463956744571064</v>
          </cell>
          <cell r="LB15">
            <v>947.80000000000018</v>
          </cell>
          <cell r="LC15">
            <v>1135.5800000000002</v>
          </cell>
          <cell r="LD15">
            <v>5.0393455326793344</v>
          </cell>
          <cell r="LE15">
            <v>1.1205407053562353E-2</v>
          </cell>
          <cell r="LF15">
            <v>441</v>
          </cell>
          <cell r="LG15">
            <v>57.0283819493851</v>
          </cell>
          <cell r="LH15">
            <v>687.43642706605385</v>
          </cell>
          <cell r="LI15" t="str">
            <v>N/A</v>
          </cell>
          <cell r="LJ15" t="str">
            <v>PR14 (£m)</v>
          </cell>
        </row>
        <row r="16">
          <cell r="A16" t="str">
            <v>ANH21</v>
          </cell>
          <cell r="B16" t="str">
            <v>ANH</v>
          </cell>
          <cell r="C16" t="str">
            <v>2020-21</v>
          </cell>
          <cell r="D16" t="str">
            <v>ANH</v>
          </cell>
          <cell r="E16" t="str">
            <v>ANH21</v>
          </cell>
          <cell r="F16">
            <v>1</v>
          </cell>
          <cell r="G16">
            <v>8.3129286219999994</v>
          </cell>
          <cell r="H16">
            <v>-0.16300000000000001</v>
          </cell>
          <cell r="I16">
            <v>9.8941208320000005</v>
          </cell>
          <cell r="J16">
            <v>0</v>
          </cell>
          <cell r="K16">
            <v>0.748</v>
          </cell>
          <cell r="L16">
            <v>0</v>
          </cell>
          <cell r="M16">
            <v>23.306951371</v>
          </cell>
          <cell r="N16">
            <v>3.0849469369999998</v>
          </cell>
          <cell r="O16">
            <v>45.183947762000003</v>
          </cell>
          <cell r="P16">
            <v>1.575</v>
          </cell>
          <cell r="Q16">
            <v>46.758947761999998</v>
          </cell>
          <cell r="R16">
            <v>1.0940000000000001</v>
          </cell>
          <cell r="S16">
            <v>12.500999999999999</v>
          </cell>
          <cell r="T16">
            <v>4.8230000000000004</v>
          </cell>
          <cell r="U16">
            <v>2.891</v>
          </cell>
          <cell r="V16">
            <v>0</v>
          </cell>
          <cell r="W16">
            <v>21.309000000000001</v>
          </cell>
          <cell r="X16">
            <v>6.0999999999999999E-2</v>
          </cell>
          <cell r="Y16">
            <v>21.37</v>
          </cell>
          <cell r="Z16">
            <v>0</v>
          </cell>
          <cell r="AA16">
            <v>0</v>
          </cell>
          <cell r="AB16">
            <v>0</v>
          </cell>
          <cell r="AC16">
            <v>0</v>
          </cell>
          <cell r="AD16">
            <v>68.128947761999996</v>
          </cell>
          <cell r="AE16">
            <v>0.47599999999999998</v>
          </cell>
          <cell r="AF16">
            <v>0</v>
          </cell>
          <cell r="AG16">
            <v>68.604947761999995</v>
          </cell>
          <cell r="AH16">
            <v>0</v>
          </cell>
          <cell r="AI16">
            <v>68.604947761999995</v>
          </cell>
          <cell r="AJ16">
            <v>4.7002805250000002</v>
          </cell>
          <cell r="AK16">
            <v>-0.122</v>
          </cell>
          <cell r="AL16">
            <v>0</v>
          </cell>
          <cell r="AM16">
            <v>0</v>
          </cell>
          <cell r="AN16">
            <v>2E-3</v>
          </cell>
          <cell r="AO16">
            <v>0</v>
          </cell>
          <cell r="AP16">
            <v>3.7555517709999999</v>
          </cell>
          <cell r="AQ16">
            <v>0.58199813499999997</v>
          </cell>
          <cell r="AR16">
            <v>8.9178304310000005</v>
          </cell>
          <cell r="AS16">
            <v>2.08</v>
          </cell>
          <cell r="AT16">
            <v>10.997830431000001</v>
          </cell>
          <cell r="AU16">
            <v>1.22</v>
          </cell>
          <cell r="AV16">
            <v>1.458</v>
          </cell>
          <cell r="AW16">
            <v>0</v>
          </cell>
          <cell r="AX16">
            <v>0</v>
          </cell>
          <cell r="AY16">
            <v>0</v>
          </cell>
          <cell r="AZ16">
            <v>2.6779999999999999</v>
          </cell>
          <cell r="BA16">
            <v>0</v>
          </cell>
          <cell r="BB16">
            <v>2.6779999999999999</v>
          </cell>
          <cell r="BC16">
            <v>0</v>
          </cell>
          <cell r="BD16">
            <v>0</v>
          </cell>
          <cell r="BE16">
            <v>0</v>
          </cell>
          <cell r="BF16">
            <v>0</v>
          </cell>
          <cell r="BG16">
            <v>13.675830431</v>
          </cell>
          <cell r="BH16">
            <v>0</v>
          </cell>
          <cell r="BI16">
            <v>0</v>
          </cell>
          <cell r="BJ16">
            <v>13.675830431</v>
          </cell>
          <cell r="BK16">
            <v>0</v>
          </cell>
          <cell r="BL16">
            <v>13.675830431</v>
          </cell>
          <cell r="BM16">
            <v>7.8756142579999997</v>
          </cell>
          <cell r="BN16">
            <v>-0.253</v>
          </cell>
          <cell r="BO16">
            <v>0.485452987</v>
          </cell>
          <cell r="BP16">
            <v>1.5518994960000001</v>
          </cell>
          <cell r="BQ16">
            <v>0</v>
          </cell>
          <cell r="BR16">
            <v>0</v>
          </cell>
          <cell r="BS16">
            <v>35.242312558999998</v>
          </cell>
          <cell r="BT16">
            <v>6.6196726039999998</v>
          </cell>
          <cell r="BU16">
            <v>51.521951903999998</v>
          </cell>
          <cell r="BV16">
            <v>2.403</v>
          </cell>
          <cell r="BW16">
            <v>53.924951903999997</v>
          </cell>
          <cell r="BX16">
            <v>0</v>
          </cell>
          <cell r="BY16">
            <v>32.58</v>
          </cell>
          <cell r="BZ16">
            <v>0</v>
          </cell>
          <cell r="CA16">
            <v>17.771000000000001</v>
          </cell>
          <cell r="CB16">
            <v>0</v>
          </cell>
          <cell r="CC16">
            <v>50.350999999999999</v>
          </cell>
          <cell r="CD16">
            <v>0.44900000000000001</v>
          </cell>
          <cell r="CE16">
            <v>50.8</v>
          </cell>
          <cell r="CF16">
            <v>0</v>
          </cell>
          <cell r="CG16">
            <v>0</v>
          </cell>
          <cell r="CH16">
            <v>0</v>
          </cell>
          <cell r="CI16">
            <v>0</v>
          </cell>
          <cell r="CJ16">
            <v>104.72495190399999</v>
          </cell>
          <cell r="CK16">
            <v>1.5449999999999999</v>
          </cell>
          <cell r="CL16">
            <v>0</v>
          </cell>
          <cell r="CM16">
            <v>106.269951904</v>
          </cell>
          <cell r="CN16">
            <v>0</v>
          </cell>
          <cell r="CO16">
            <v>106.269951904</v>
          </cell>
          <cell r="CP16">
            <v>15.290740341999999</v>
          </cell>
          <cell r="CQ16">
            <v>-0.56100000000000005</v>
          </cell>
          <cell r="CR16">
            <v>0</v>
          </cell>
          <cell r="CS16">
            <v>0</v>
          </cell>
          <cell r="CT16">
            <v>23.434000000000001</v>
          </cell>
          <cell r="CU16">
            <v>0</v>
          </cell>
          <cell r="CV16">
            <v>91.183526090000001</v>
          </cell>
          <cell r="CW16">
            <v>28.486966521999999</v>
          </cell>
          <cell r="CX16">
            <v>157.83423295399999</v>
          </cell>
          <cell r="CY16">
            <v>2.988</v>
          </cell>
          <cell r="CZ16">
            <v>160.82223295399999</v>
          </cell>
          <cell r="DA16">
            <v>24.015999999999998</v>
          </cell>
          <cell r="DB16">
            <v>25.225000000000001</v>
          </cell>
          <cell r="DC16">
            <v>85.415000000000006</v>
          </cell>
          <cell r="DD16">
            <v>28.667999999999999</v>
          </cell>
          <cell r="DE16">
            <v>9.9870000000000001</v>
          </cell>
          <cell r="DF16">
            <v>173.31100000000001</v>
          </cell>
          <cell r="DG16">
            <v>3.7989999999999999</v>
          </cell>
          <cell r="DH16">
            <v>177.11</v>
          </cell>
          <cell r="DI16">
            <v>30.5282226061871</v>
          </cell>
          <cell r="DJ16">
            <v>0</v>
          </cell>
          <cell r="DK16">
            <v>34.006222606187102</v>
          </cell>
          <cell r="DL16">
            <v>34.006222606187102</v>
          </cell>
          <cell r="DM16">
            <v>303.92601034781302</v>
          </cell>
          <cell r="DN16">
            <v>2.3769999999999998</v>
          </cell>
          <cell r="DO16">
            <v>0</v>
          </cell>
          <cell r="DP16">
            <v>306.30301034781297</v>
          </cell>
          <cell r="DQ16">
            <v>0</v>
          </cell>
          <cell r="DR16">
            <v>306.30301034781297</v>
          </cell>
          <cell r="DS16">
            <v>27.866635124999998</v>
          </cell>
          <cell r="DT16">
            <v>-0.93600000000000005</v>
          </cell>
          <cell r="DU16">
            <v>0.485452987</v>
          </cell>
          <cell r="DV16">
            <v>1.5518994960000001</v>
          </cell>
          <cell r="DW16">
            <v>23.436</v>
          </cell>
          <cell r="DX16">
            <v>0</v>
          </cell>
          <cell r="DY16">
            <v>130.18139042000001</v>
          </cell>
          <cell r="DZ16">
            <v>35.688637260999997</v>
          </cell>
          <cell r="EA16">
            <v>218.27401528899998</v>
          </cell>
          <cell r="EB16">
            <v>7.4710000000000001</v>
          </cell>
          <cell r="EC16">
            <v>225.74501528899998</v>
          </cell>
          <cell r="ED16">
            <v>25.235999999999997</v>
          </cell>
          <cell r="EE16">
            <v>59.262999999999998</v>
          </cell>
          <cell r="EF16">
            <v>85.415000000000006</v>
          </cell>
          <cell r="EG16">
            <v>46.439</v>
          </cell>
          <cell r="EH16">
            <v>9.9870000000000001</v>
          </cell>
          <cell r="EI16">
            <v>226.34</v>
          </cell>
          <cell r="EJ16">
            <v>4.2480000000000002</v>
          </cell>
          <cell r="EK16">
            <v>230.58800000000002</v>
          </cell>
          <cell r="EL16">
            <v>30.5282226061871</v>
          </cell>
          <cell r="EM16">
            <v>0</v>
          </cell>
          <cell r="EN16">
            <v>34.006222606187102</v>
          </cell>
          <cell r="EO16">
            <v>34.006222606187102</v>
          </cell>
          <cell r="EP16">
            <v>422.32679268281299</v>
          </cell>
          <cell r="EQ16">
            <v>3.9219999999999997</v>
          </cell>
          <cell r="ER16">
            <v>0</v>
          </cell>
          <cell r="ES16">
            <v>426.24879268281296</v>
          </cell>
          <cell r="ET16">
            <v>0</v>
          </cell>
          <cell r="EU16">
            <v>426.24879268281296</v>
          </cell>
          <cell r="EV16">
            <v>36.179563747000003</v>
          </cell>
          <cell r="EW16">
            <v>-1.099</v>
          </cell>
          <cell r="EX16">
            <v>10.379573819000001</v>
          </cell>
          <cell r="EY16">
            <v>1.5518994960000001</v>
          </cell>
          <cell r="EZ16">
            <v>24.184000000000001</v>
          </cell>
          <cell r="FA16">
            <v>0</v>
          </cell>
          <cell r="FB16">
            <v>153.48834179100001</v>
          </cell>
          <cell r="FC16">
            <v>38.773584198000002</v>
          </cell>
          <cell r="FD16">
            <v>263.45796305099998</v>
          </cell>
          <cell r="FE16">
            <v>9.0459999999999994</v>
          </cell>
          <cell r="FF16">
            <v>272.50396305100003</v>
          </cell>
          <cell r="FG16">
            <v>26.33</v>
          </cell>
          <cell r="FH16">
            <v>71.763999999999996</v>
          </cell>
          <cell r="FI16">
            <v>90.238</v>
          </cell>
          <cell r="FJ16">
            <v>49.33</v>
          </cell>
          <cell r="FK16">
            <v>9.9870000000000001</v>
          </cell>
          <cell r="FL16">
            <v>247.649</v>
          </cell>
          <cell r="FM16">
            <v>4.3090000000000002</v>
          </cell>
          <cell r="FN16">
            <v>251.958</v>
          </cell>
          <cell r="FO16">
            <v>30.5282226061871</v>
          </cell>
          <cell r="FP16">
            <v>0</v>
          </cell>
          <cell r="FQ16">
            <v>34.006222606187102</v>
          </cell>
          <cell r="FR16">
            <v>34.006222606187102</v>
          </cell>
          <cell r="FS16">
            <v>490.45574044481299</v>
          </cell>
          <cell r="FT16">
            <v>4.3979999999999997</v>
          </cell>
          <cell r="FU16">
            <v>0</v>
          </cell>
          <cell r="FV16">
            <v>494.85374044481301</v>
          </cell>
          <cell r="FW16">
            <v>0</v>
          </cell>
          <cell r="FX16">
            <v>494.85374044481301</v>
          </cell>
          <cell r="FY16">
            <v>0</v>
          </cell>
          <cell r="FZ16">
            <v>0.26220250238302301</v>
          </cell>
          <cell r="GA16">
            <v>0</v>
          </cell>
          <cell r="GB16" t="e">
            <v>#N/A</v>
          </cell>
          <cell r="GC16">
            <v>0.35561360274623999</v>
          </cell>
          <cell r="GD16">
            <v>1.06716081860571</v>
          </cell>
          <cell r="GE16">
            <v>0.94126948108188002</v>
          </cell>
          <cell r="GF16">
            <v>0</v>
          </cell>
          <cell r="GG16">
            <v>3.2497955266693799</v>
          </cell>
          <cell r="GH16">
            <v>0</v>
          </cell>
          <cell r="GI16">
            <v>14.1784522994057</v>
          </cell>
          <cell r="GJ16">
            <v>0</v>
          </cell>
          <cell r="GK16">
            <v>34.686573502437</v>
          </cell>
          <cell r="GL16">
            <v>25.3243476554692</v>
          </cell>
          <cell r="GM16">
            <v>14.253827623283</v>
          </cell>
          <cell r="GN16">
            <v>5.1435874772425203</v>
          </cell>
          <cell r="GO16">
            <v>23.612118820596901</v>
          </cell>
          <cell r="GP16">
            <v>9.2810444018429999E-2</v>
          </cell>
          <cell r="GQ16">
            <v>0</v>
          </cell>
          <cell r="GR16">
            <v>0.38301352435712999</v>
          </cell>
          <cell r="GS16">
            <v>18.511788042815098</v>
          </cell>
          <cell r="GT16" t="e">
            <v>#N/A</v>
          </cell>
          <cell r="GU16">
            <v>0.54520596091652995</v>
          </cell>
          <cell r="GV16">
            <v>0</v>
          </cell>
          <cell r="GW16">
            <v>2.4550275402031501</v>
          </cell>
          <cell r="GX16">
            <v>1.71816895013598</v>
          </cell>
          <cell r="GY16">
            <v>0</v>
          </cell>
          <cell r="GZ16">
            <v>0</v>
          </cell>
          <cell r="HA16">
            <v>0</v>
          </cell>
          <cell r="HB16">
            <v>3.3574985594448599</v>
          </cell>
          <cell r="HC16">
            <v>-0.322507725013984</v>
          </cell>
          <cell r="HD16">
            <v>0</v>
          </cell>
          <cell r="HE16">
            <v>0</v>
          </cell>
          <cell r="HF16">
            <v>0</v>
          </cell>
          <cell r="HG16">
            <v>0</v>
          </cell>
          <cell r="HH16">
            <v>0</v>
          </cell>
          <cell r="HI16">
            <v>0</v>
          </cell>
          <cell r="HJ16">
            <v>0</v>
          </cell>
          <cell r="HK16">
            <v>0</v>
          </cell>
          <cell r="HL16">
            <v>0</v>
          </cell>
          <cell r="HM16">
            <v>0</v>
          </cell>
          <cell r="HN16" t="e">
            <v>#N/A</v>
          </cell>
          <cell r="HO16">
            <v>490.45574044481299</v>
          </cell>
          <cell r="HP16">
            <v>494.85374044481301</v>
          </cell>
          <cell r="HQ16">
            <v>68.128947761999996</v>
          </cell>
          <cell r="HR16">
            <v>426.24879268281296</v>
          </cell>
          <cell r="HS16">
            <v>149.553752104415</v>
          </cell>
          <cell r="HT16">
            <v>0</v>
          </cell>
          <cell r="HU16">
            <v>0</v>
          </cell>
          <cell r="HV16">
            <v>9.8940000000000001</v>
          </cell>
          <cell r="HW16">
            <v>0</v>
          </cell>
          <cell r="HX16">
            <v>0</v>
          </cell>
          <cell r="HY16">
            <v>0</v>
          </cell>
          <cell r="HZ16">
            <v>0</v>
          </cell>
          <cell r="IA16">
            <v>0</v>
          </cell>
          <cell r="IB16">
            <v>0</v>
          </cell>
          <cell r="IC16">
            <v>0</v>
          </cell>
          <cell r="ID16">
            <v>0</v>
          </cell>
          <cell r="IE16">
            <v>0</v>
          </cell>
          <cell r="IF16">
            <v>0.48499999999999999</v>
          </cell>
          <cell r="IG16">
            <v>0</v>
          </cell>
          <cell r="IH16">
            <v>0</v>
          </cell>
          <cell r="II16">
            <v>1.09251282218001</v>
          </cell>
          <cell r="IJ16">
            <v>0</v>
          </cell>
          <cell r="IK16">
            <v>0</v>
          </cell>
          <cell r="IL16">
            <v>0</v>
          </cell>
          <cell r="IM16">
            <v>0</v>
          </cell>
          <cell r="IN16">
            <v>1.09251282218001</v>
          </cell>
          <cell r="IO16">
            <v>0</v>
          </cell>
          <cell r="IP16">
            <v>10.379</v>
          </cell>
          <cell r="IQ16">
            <v>0</v>
          </cell>
          <cell r="IR16">
            <v>0</v>
          </cell>
          <cell r="IS16">
            <v>0</v>
          </cell>
          <cell r="IT16">
            <v>0</v>
          </cell>
          <cell r="IU16">
            <v>0</v>
          </cell>
          <cell r="IV16">
            <v>25.3243476554692</v>
          </cell>
          <cell r="IW16">
            <v>25.3243476554692</v>
          </cell>
          <cell r="IX16">
            <v>0</v>
          </cell>
          <cell r="IY16">
            <v>0</v>
          </cell>
          <cell r="IZ16">
            <v>0</v>
          </cell>
          <cell r="JA16">
            <v>14.253827623283</v>
          </cell>
          <cell r="JB16">
            <v>14.253827623283</v>
          </cell>
          <cell r="JC16">
            <v>0</v>
          </cell>
          <cell r="JD16">
            <v>0</v>
          </cell>
          <cell r="JE16">
            <v>0</v>
          </cell>
          <cell r="JF16">
            <v>0.94126948108188002</v>
          </cell>
          <cell r="JG16">
            <v>0.94126948108188002</v>
          </cell>
          <cell r="JH16">
            <v>0</v>
          </cell>
          <cell r="JI16">
            <v>0</v>
          </cell>
          <cell r="JJ16">
            <v>0</v>
          </cell>
          <cell r="JK16">
            <v>25.3243476554692</v>
          </cell>
          <cell r="JL16">
            <v>25.3243476554692</v>
          </cell>
          <cell r="JM16">
            <v>0</v>
          </cell>
          <cell r="JN16">
            <v>0</v>
          </cell>
          <cell r="JO16">
            <v>0</v>
          </cell>
          <cell r="JP16">
            <v>14.253827623283</v>
          </cell>
          <cell r="JQ16">
            <v>14.253827623283</v>
          </cell>
          <cell r="JR16">
            <v>0</v>
          </cell>
          <cell r="JS16">
            <v>0</v>
          </cell>
          <cell r="JT16">
            <v>0</v>
          </cell>
          <cell r="JU16">
            <v>0.94126948108188002</v>
          </cell>
          <cell r="JV16">
            <v>0.94126948108188002</v>
          </cell>
          <cell r="JW16">
            <v>45.799879992999998</v>
          </cell>
          <cell r="JX16">
            <v>217.75299586727107</v>
          </cell>
          <cell r="JY16">
            <v>305.76365447627097</v>
          </cell>
          <cell r="JZ16">
            <v>351.56353446927096</v>
          </cell>
          <cell r="KA16">
            <v>133.81053860199989</v>
          </cell>
          <cell r="KB16" t="str">
            <v/>
          </cell>
          <cell r="KC16">
            <v>121.779</v>
          </cell>
          <cell r="KD16">
            <v>2148.4920000000002</v>
          </cell>
          <cell r="KE16">
            <v>39072</v>
          </cell>
          <cell r="KF16">
            <v>647</v>
          </cell>
          <cell r="KG16">
            <v>0.4909</v>
          </cell>
          <cell r="KH16">
            <v>0</v>
          </cell>
          <cell r="KI16">
            <v>0</v>
          </cell>
          <cell r="KJ16">
            <v>0</v>
          </cell>
          <cell r="KK16">
            <v>0</v>
          </cell>
          <cell r="KL16">
            <v>0</v>
          </cell>
          <cell r="KM16">
            <v>0</v>
          </cell>
          <cell r="KN16">
            <v>5.39</v>
          </cell>
          <cell r="KO16">
            <v>526.77</v>
          </cell>
          <cell r="KP16">
            <v>7.35</v>
          </cell>
          <cell r="KQ16">
            <v>14.62</v>
          </cell>
          <cell r="KR16">
            <v>5.78</v>
          </cell>
          <cell r="KS16">
            <v>202.81</v>
          </cell>
          <cell r="KT16">
            <v>93.45</v>
          </cell>
          <cell r="KU16">
            <v>193.02</v>
          </cell>
          <cell r="KV16">
            <v>57.6</v>
          </cell>
          <cell r="KW16">
            <v>0</v>
          </cell>
          <cell r="KX16">
            <v>453</v>
          </cell>
          <cell r="KY16">
            <v>2270271</v>
          </cell>
          <cell r="KZ16">
            <v>39719</v>
          </cell>
          <cell r="LA16">
            <v>79.832669250716037</v>
          </cell>
          <cell r="LB16">
            <v>883.58</v>
          </cell>
          <cell r="LC16">
            <v>1106.79</v>
          </cell>
          <cell r="LD16">
            <v>5.0218469628384792</v>
          </cell>
          <cell r="LE16">
            <v>1.1405120974848309E-2</v>
          </cell>
          <cell r="LF16">
            <v>453</v>
          </cell>
          <cell r="LG16">
            <v>57.15831214280319</v>
          </cell>
          <cell r="LH16" t="str">
            <v/>
          </cell>
          <cell r="LI16" t="str">
            <v>Business plans (£m)</v>
          </cell>
          <cell r="LJ16" t="str">
            <v>PR19 (£m)</v>
          </cell>
        </row>
        <row r="17">
          <cell r="A17" t="str">
            <v>ANH22</v>
          </cell>
          <cell r="B17" t="str">
            <v>ANH</v>
          </cell>
          <cell r="C17" t="str">
            <v>2021-22</v>
          </cell>
          <cell r="D17" t="str">
            <v>ANH</v>
          </cell>
          <cell r="E17" t="str">
            <v>ANH22</v>
          </cell>
          <cell r="F17">
            <v>1</v>
          </cell>
          <cell r="G17">
            <v>8.2637409900000005</v>
          </cell>
          <cell r="H17">
            <v>-0.16200000000000001</v>
          </cell>
          <cell r="I17">
            <v>9.8486520150000008</v>
          </cell>
          <cell r="J17">
            <v>0</v>
          </cell>
          <cell r="K17">
            <v>0.74399999999999999</v>
          </cell>
          <cell r="L17">
            <v>0</v>
          </cell>
          <cell r="M17">
            <v>24.222559197999999</v>
          </cell>
          <cell r="N17">
            <v>3.0849469369999998</v>
          </cell>
          <cell r="O17">
            <v>46.001899139999999</v>
          </cell>
          <cell r="P17">
            <v>1.591</v>
          </cell>
          <cell r="Q17">
            <v>47.59289914</v>
          </cell>
          <cell r="R17">
            <v>1.2030000000000001</v>
          </cell>
          <cell r="S17">
            <v>4.5890000000000004</v>
          </cell>
          <cell r="T17">
            <v>8.9030000000000005</v>
          </cell>
          <cell r="U17">
            <v>6.2140000000000004</v>
          </cell>
          <cell r="V17">
            <v>0</v>
          </cell>
          <cell r="W17">
            <v>20.908999999999999</v>
          </cell>
          <cell r="X17">
            <v>0.36299999999999999</v>
          </cell>
          <cell r="Y17">
            <v>21.271999999999998</v>
          </cell>
          <cell r="Z17">
            <v>0</v>
          </cell>
          <cell r="AA17">
            <v>0</v>
          </cell>
          <cell r="AB17">
            <v>0</v>
          </cell>
          <cell r="AC17">
            <v>0</v>
          </cell>
          <cell r="AD17">
            <v>68.864899140000006</v>
          </cell>
          <cell r="AE17">
            <v>0.48</v>
          </cell>
          <cell r="AF17">
            <v>0</v>
          </cell>
          <cell r="AG17">
            <v>69.344899139999995</v>
          </cell>
          <cell r="AH17">
            <v>0</v>
          </cell>
          <cell r="AI17">
            <v>69.344899139999995</v>
          </cell>
          <cell r="AJ17">
            <v>4.667872204</v>
          </cell>
          <cell r="AK17">
            <v>-0.123</v>
          </cell>
          <cell r="AL17">
            <v>0</v>
          </cell>
          <cell r="AM17">
            <v>0</v>
          </cell>
          <cell r="AN17">
            <v>2E-3</v>
          </cell>
          <cell r="AO17">
            <v>0</v>
          </cell>
          <cell r="AP17">
            <v>3.6662369520000002</v>
          </cell>
          <cell r="AQ17">
            <v>0.58199813499999997</v>
          </cell>
          <cell r="AR17">
            <v>8.7951072910000008</v>
          </cell>
          <cell r="AS17">
            <v>2.101</v>
          </cell>
          <cell r="AT17">
            <v>10.896107291</v>
          </cell>
          <cell r="AU17">
            <v>1.35</v>
          </cell>
          <cell r="AV17">
            <v>1.089</v>
          </cell>
          <cell r="AW17">
            <v>0</v>
          </cell>
          <cell r="AX17">
            <v>0</v>
          </cell>
          <cell r="AY17">
            <v>0</v>
          </cell>
          <cell r="AZ17">
            <v>2.4390000000000001</v>
          </cell>
          <cell r="BA17">
            <v>0</v>
          </cell>
          <cell r="BB17">
            <v>2.4390000000000001</v>
          </cell>
          <cell r="BC17">
            <v>0</v>
          </cell>
          <cell r="BD17">
            <v>0</v>
          </cell>
          <cell r="BE17">
            <v>0</v>
          </cell>
          <cell r="BF17">
            <v>0</v>
          </cell>
          <cell r="BG17">
            <v>13.335107291</v>
          </cell>
          <cell r="BH17">
            <v>0</v>
          </cell>
          <cell r="BI17">
            <v>0</v>
          </cell>
          <cell r="BJ17">
            <v>13.335107291</v>
          </cell>
          <cell r="BK17">
            <v>0</v>
          </cell>
          <cell r="BL17">
            <v>13.335107291</v>
          </cell>
          <cell r="BM17">
            <v>7.9163203659999999</v>
          </cell>
          <cell r="BN17">
            <v>-0.252</v>
          </cell>
          <cell r="BO17">
            <v>0.48392424699999997</v>
          </cell>
          <cell r="BP17">
            <v>1.5457032369999999</v>
          </cell>
          <cell r="BQ17">
            <v>0</v>
          </cell>
          <cell r="BR17">
            <v>0</v>
          </cell>
          <cell r="BS17">
            <v>34.917619025</v>
          </cell>
          <cell r="BT17">
            <v>6.6196726039999998</v>
          </cell>
          <cell r="BU17">
            <v>51.231239479000003</v>
          </cell>
          <cell r="BV17">
            <v>2.427</v>
          </cell>
          <cell r="BW17">
            <v>53.658239479000002</v>
          </cell>
          <cell r="BX17">
            <v>0</v>
          </cell>
          <cell r="BY17">
            <v>20.786000000000001</v>
          </cell>
          <cell r="BZ17">
            <v>0</v>
          </cell>
          <cell r="CA17">
            <v>29.843</v>
          </cell>
          <cell r="CB17">
            <v>0</v>
          </cell>
          <cell r="CC17">
            <v>50.628999999999998</v>
          </cell>
          <cell r="CD17">
            <v>0.54200000000000004</v>
          </cell>
          <cell r="CE17">
            <v>51.170999999999999</v>
          </cell>
          <cell r="CF17">
            <v>0</v>
          </cell>
          <cell r="CG17">
            <v>0</v>
          </cell>
          <cell r="CH17">
            <v>0</v>
          </cell>
          <cell r="CI17">
            <v>0</v>
          </cell>
          <cell r="CJ17">
            <v>104.82923947899999</v>
          </cell>
          <cell r="CK17">
            <v>1.56</v>
          </cell>
          <cell r="CL17">
            <v>0</v>
          </cell>
          <cell r="CM17">
            <v>106.389239479</v>
          </cell>
          <cell r="CN17">
            <v>0</v>
          </cell>
          <cell r="CO17">
            <v>106.389239479</v>
          </cell>
          <cell r="CP17">
            <v>15.669355198</v>
          </cell>
          <cell r="CQ17">
            <v>-0.56200000000000006</v>
          </cell>
          <cell r="CR17">
            <v>0</v>
          </cell>
          <cell r="CS17">
            <v>0</v>
          </cell>
          <cell r="CT17">
            <v>23.335999999999999</v>
          </cell>
          <cell r="CU17">
            <v>0</v>
          </cell>
          <cell r="CV17">
            <v>91.630610559000004</v>
          </cell>
          <cell r="CW17">
            <v>28.486966521999999</v>
          </cell>
          <cell r="CX17">
            <v>158.56093227900001</v>
          </cell>
          <cell r="CY17">
            <v>3.0169999999999999</v>
          </cell>
          <cell r="CZ17">
            <v>161.57793227900001</v>
          </cell>
          <cell r="DA17">
            <v>28.914999999999999</v>
          </cell>
          <cell r="DB17">
            <v>27.811</v>
          </cell>
          <cell r="DC17">
            <v>145.09399999999999</v>
          </cell>
          <cell r="DD17">
            <v>37.21</v>
          </cell>
          <cell r="DE17">
            <v>13.321999999999999</v>
          </cell>
          <cell r="DF17">
            <v>252.352</v>
          </cell>
          <cell r="DG17">
            <v>4.1029999999999998</v>
          </cell>
          <cell r="DH17">
            <v>256.45499999999998</v>
          </cell>
          <cell r="DI17">
            <v>36.484584817277003</v>
          </cell>
          <cell r="DJ17">
            <v>0</v>
          </cell>
          <cell r="DK17">
            <v>40.339584817277</v>
          </cell>
          <cell r="DL17">
            <v>40.339584817277</v>
          </cell>
          <cell r="DM17">
            <v>377.69334746172302</v>
          </cell>
          <cell r="DN17">
            <v>2.4</v>
          </cell>
          <cell r="DO17">
            <v>0</v>
          </cell>
          <cell r="DP17">
            <v>380.093347461723</v>
          </cell>
          <cell r="DQ17">
            <v>0</v>
          </cell>
          <cell r="DR17">
            <v>380.093347461723</v>
          </cell>
          <cell r="DS17">
            <v>28.253547767999997</v>
          </cell>
          <cell r="DT17">
            <v>-0.93700000000000006</v>
          </cell>
          <cell r="DU17">
            <v>0.48392424699999997</v>
          </cell>
          <cell r="DV17">
            <v>1.5457032369999999</v>
          </cell>
          <cell r="DW17">
            <v>23.337999999999997</v>
          </cell>
          <cell r="DX17">
            <v>0</v>
          </cell>
          <cell r="DY17">
            <v>130.214466536</v>
          </cell>
          <cell r="DZ17">
            <v>35.688637260999997</v>
          </cell>
          <cell r="EA17">
            <v>218.58727904900002</v>
          </cell>
          <cell r="EB17">
            <v>7.5449999999999999</v>
          </cell>
          <cell r="EC17">
            <v>226.132279049</v>
          </cell>
          <cell r="ED17">
            <v>30.265000000000001</v>
          </cell>
          <cell r="EE17">
            <v>49.686</v>
          </cell>
          <cell r="EF17">
            <v>145.09399999999999</v>
          </cell>
          <cell r="EG17">
            <v>67.052999999999997</v>
          </cell>
          <cell r="EH17">
            <v>13.321999999999999</v>
          </cell>
          <cell r="EI17">
            <v>305.42</v>
          </cell>
          <cell r="EJ17">
            <v>4.6449999999999996</v>
          </cell>
          <cell r="EK17">
            <v>310.065</v>
          </cell>
          <cell r="EL17">
            <v>36.484584817277003</v>
          </cell>
          <cell r="EM17">
            <v>0</v>
          </cell>
          <cell r="EN17">
            <v>40.339584817277</v>
          </cell>
          <cell r="EO17">
            <v>40.339584817277</v>
          </cell>
          <cell r="EP17">
            <v>495.85769423172303</v>
          </cell>
          <cell r="EQ17">
            <v>3.96</v>
          </cell>
          <cell r="ER17">
            <v>0</v>
          </cell>
          <cell r="ES17">
            <v>499.81769423172301</v>
          </cell>
          <cell r="ET17">
            <v>0</v>
          </cell>
          <cell r="EU17">
            <v>499.81769423172301</v>
          </cell>
          <cell r="EV17">
            <v>36.517288757999999</v>
          </cell>
          <cell r="EW17">
            <v>-1.099</v>
          </cell>
          <cell r="EX17">
            <v>10.332576262</v>
          </cell>
          <cell r="EY17">
            <v>1.5457032369999999</v>
          </cell>
          <cell r="EZ17">
            <v>24.082000000000001</v>
          </cell>
          <cell r="FA17">
            <v>0</v>
          </cell>
          <cell r="FB17">
            <v>154.437025734</v>
          </cell>
          <cell r="FC17">
            <v>38.773584198000002</v>
          </cell>
          <cell r="FD17">
            <v>264.58917818899999</v>
          </cell>
          <cell r="FE17">
            <v>9.1359999999999992</v>
          </cell>
          <cell r="FF17">
            <v>273.72517818900002</v>
          </cell>
          <cell r="FG17">
            <v>31.468</v>
          </cell>
          <cell r="FH17">
            <v>54.274999999999999</v>
          </cell>
          <cell r="FI17">
            <v>153.99700000000001</v>
          </cell>
          <cell r="FJ17">
            <v>73.266999999999996</v>
          </cell>
          <cell r="FK17">
            <v>13.321999999999999</v>
          </cell>
          <cell r="FL17">
            <v>326.32900000000001</v>
          </cell>
          <cell r="FM17">
            <v>5.008</v>
          </cell>
          <cell r="FN17">
            <v>331.33699999999999</v>
          </cell>
          <cell r="FO17">
            <v>36.484584817277003</v>
          </cell>
          <cell r="FP17">
            <v>0</v>
          </cell>
          <cell r="FQ17">
            <v>40.339584817277</v>
          </cell>
          <cell r="FR17">
            <v>40.339584817277</v>
          </cell>
          <cell r="FS17">
            <v>564.72259337172295</v>
          </cell>
          <cell r="FT17">
            <v>4.4400000000000004</v>
          </cell>
          <cell r="FU17">
            <v>0</v>
          </cell>
          <cell r="FV17">
            <v>569.16259337172301</v>
          </cell>
          <cell r="FW17">
            <v>0</v>
          </cell>
          <cell r="FX17">
            <v>569.16259337172301</v>
          </cell>
          <cell r="FY17">
            <v>0</v>
          </cell>
          <cell r="FZ17">
            <v>0.26217257364461899</v>
          </cell>
          <cell r="GA17">
            <v>0</v>
          </cell>
          <cell r="GB17" t="e">
            <v>#N/A</v>
          </cell>
          <cell r="GC17">
            <v>1.0424433024380599</v>
          </cell>
          <cell r="GD17">
            <v>1.2927132399935199</v>
          </cell>
          <cell r="GE17">
            <v>2.6981367334325101</v>
          </cell>
          <cell r="GF17">
            <v>0</v>
          </cell>
          <cell r="GG17">
            <v>6.6898079786078704</v>
          </cell>
          <cell r="GH17">
            <v>0</v>
          </cell>
          <cell r="GI17">
            <v>19.173708420703498</v>
          </cell>
          <cell r="GJ17">
            <v>0</v>
          </cell>
          <cell r="GK17">
            <v>33.892515316799297</v>
          </cell>
          <cell r="GL17">
            <v>28.249522128457901</v>
          </cell>
          <cell r="GM17">
            <v>15.927454981257601</v>
          </cell>
          <cell r="GN17">
            <v>15.5413618855219</v>
          </cell>
          <cell r="GO17">
            <v>61.3919301544299</v>
          </cell>
          <cell r="GP17">
            <v>0.25718422770371102</v>
          </cell>
          <cell r="GQ17">
            <v>0</v>
          </cell>
          <cell r="GR17">
            <v>0</v>
          </cell>
          <cell r="GS17">
            <v>48.580384477562802</v>
          </cell>
          <cell r="GT17" t="e">
            <v>#N/A</v>
          </cell>
          <cell r="GU17">
            <v>0.44152362855790001</v>
          </cell>
          <cell r="GV17">
            <v>0</v>
          </cell>
          <cell r="GW17">
            <v>2.21203530746102</v>
          </cell>
          <cell r="GX17">
            <v>0.46343649200641701</v>
          </cell>
          <cell r="GY17">
            <v>0</v>
          </cell>
          <cell r="GZ17">
            <v>0</v>
          </cell>
          <cell r="HA17">
            <v>0</v>
          </cell>
          <cell r="HB17">
            <v>3.3571047288453402</v>
          </cell>
          <cell r="HC17">
            <v>-0.62523156356765897</v>
          </cell>
          <cell r="HD17">
            <v>0</v>
          </cell>
          <cell r="HE17">
            <v>0</v>
          </cell>
          <cell r="HF17">
            <v>0</v>
          </cell>
          <cell r="HG17">
            <v>0</v>
          </cell>
          <cell r="HH17">
            <v>0</v>
          </cell>
          <cell r="HI17">
            <v>0</v>
          </cell>
          <cell r="HJ17">
            <v>0</v>
          </cell>
          <cell r="HK17">
            <v>0</v>
          </cell>
          <cell r="HL17">
            <v>0</v>
          </cell>
          <cell r="HM17">
            <v>0</v>
          </cell>
          <cell r="HN17" t="e">
            <v>#N/A</v>
          </cell>
          <cell r="HO17">
            <v>564.72259337172295</v>
          </cell>
          <cell r="HP17">
            <v>569.16259337172301</v>
          </cell>
          <cell r="HQ17">
            <v>68.864899140000006</v>
          </cell>
          <cell r="HR17">
            <v>499.81769423172301</v>
          </cell>
          <cell r="HS17">
            <v>240.586031440212</v>
          </cell>
          <cell r="HT17">
            <v>0</v>
          </cell>
          <cell r="HU17">
            <v>0</v>
          </cell>
          <cell r="HV17">
            <v>9.8486520150000008</v>
          </cell>
          <cell r="HW17">
            <v>0</v>
          </cell>
          <cell r="HX17">
            <v>0</v>
          </cell>
          <cell r="HY17">
            <v>0</v>
          </cell>
          <cell r="HZ17">
            <v>0</v>
          </cell>
          <cell r="IA17">
            <v>0</v>
          </cell>
          <cell r="IB17">
            <v>0</v>
          </cell>
          <cell r="IC17">
            <v>0</v>
          </cell>
          <cell r="ID17">
            <v>0</v>
          </cell>
          <cell r="IE17">
            <v>0</v>
          </cell>
          <cell r="IF17">
            <v>0.48392424699999997</v>
          </cell>
          <cell r="IG17">
            <v>0</v>
          </cell>
          <cell r="IH17">
            <v>0</v>
          </cell>
          <cell r="II17">
            <v>1.101</v>
          </cell>
          <cell r="IJ17">
            <v>0</v>
          </cell>
          <cell r="IK17">
            <v>0</v>
          </cell>
          <cell r="IL17">
            <v>0</v>
          </cell>
          <cell r="IM17">
            <v>0</v>
          </cell>
          <cell r="IN17">
            <v>1.101</v>
          </cell>
          <cell r="IO17">
            <v>0</v>
          </cell>
          <cell r="IP17">
            <v>10.332576262</v>
          </cell>
          <cell r="IQ17">
            <v>0</v>
          </cell>
          <cell r="IR17">
            <v>0</v>
          </cell>
          <cell r="IS17">
            <v>0</v>
          </cell>
          <cell r="IT17">
            <v>0</v>
          </cell>
          <cell r="IU17">
            <v>0</v>
          </cell>
          <cell r="IV17">
            <v>28.249522128457901</v>
          </cell>
          <cell r="IW17">
            <v>28.249522128457901</v>
          </cell>
          <cell r="IX17">
            <v>0</v>
          </cell>
          <cell r="IY17">
            <v>0</v>
          </cell>
          <cell r="IZ17">
            <v>0</v>
          </cell>
          <cell r="JA17">
            <v>15.927454981257601</v>
          </cell>
          <cell r="JB17">
            <v>15.927454981257601</v>
          </cell>
          <cell r="JC17">
            <v>0</v>
          </cell>
          <cell r="JD17">
            <v>0</v>
          </cell>
          <cell r="JE17">
            <v>0</v>
          </cell>
          <cell r="JF17">
            <v>2.6981367334325101</v>
          </cell>
          <cell r="JG17">
            <v>2.6981367334325101</v>
          </cell>
          <cell r="JH17">
            <v>0</v>
          </cell>
          <cell r="JI17">
            <v>0</v>
          </cell>
          <cell r="JJ17">
            <v>0</v>
          </cell>
          <cell r="JK17">
            <v>28.249522128457901</v>
          </cell>
          <cell r="JL17">
            <v>28.249522128457901</v>
          </cell>
          <cell r="JM17">
            <v>0</v>
          </cell>
          <cell r="JN17">
            <v>0</v>
          </cell>
          <cell r="JO17">
            <v>0</v>
          </cell>
          <cell r="JP17">
            <v>15.927454981257601</v>
          </cell>
          <cell r="JQ17">
            <v>15.927454981257601</v>
          </cell>
          <cell r="JR17">
            <v>0</v>
          </cell>
          <cell r="JS17">
            <v>0</v>
          </cell>
          <cell r="JT17">
            <v>0</v>
          </cell>
          <cell r="JU17">
            <v>2.6981367334325101</v>
          </cell>
          <cell r="JV17">
            <v>2.6981367334325101</v>
          </cell>
          <cell r="JW17">
            <v>38.860300187999997</v>
          </cell>
          <cell r="JX17">
            <v>232.31190702650338</v>
          </cell>
          <cell r="JY17">
            <v>307.87765881050342</v>
          </cell>
          <cell r="JZ17">
            <v>346.73795899850342</v>
          </cell>
          <cell r="KA17">
            <v>114.42605197200004</v>
          </cell>
          <cell r="KB17" t="str">
            <v/>
          </cell>
          <cell r="KC17">
            <v>121.414</v>
          </cell>
          <cell r="KD17">
            <v>2184.933</v>
          </cell>
          <cell r="KE17">
            <v>39272</v>
          </cell>
          <cell r="KF17">
            <v>647</v>
          </cell>
          <cell r="KG17">
            <v>0.4859</v>
          </cell>
          <cell r="KH17">
            <v>0</v>
          </cell>
          <cell r="KI17">
            <v>0</v>
          </cell>
          <cell r="KJ17">
            <v>0</v>
          </cell>
          <cell r="KK17">
            <v>0</v>
          </cell>
          <cell r="KL17">
            <v>0</v>
          </cell>
          <cell r="KM17">
            <v>0</v>
          </cell>
          <cell r="KN17">
            <v>5.38</v>
          </cell>
          <cell r="KO17">
            <v>525.11</v>
          </cell>
          <cell r="KP17">
            <v>7.33</v>
          </cell>
          <cell r="KQ17">
            <v>14.57</v>
          </cell>
          <cell r="KR17">
            <v>5.76</v>
          </cell>
          <cell r="KS17">
            <v>202.17</v>
          </cell>
          <cell r="KT17">
            <v>93.15</v>
          </cell>
          <cell r="KU17">
            <v>192.41</v>
          </cell>
          <cell r="KV17">
            <v>57.42</v>
          </cell>
          <cell r="KW17">
            <v>0</v>
          </cell>
          <cell r="KX17">
            <v>459</v>
          </cell>
          <cell r="KY17">
            <v>2306347</v>
          </cell>
          <cell r="KZ17">
            <v>39919</v>
          </cell>
          <cell r="LA17">
            <v>79.833227589957389</v>
          </cell>
          <cell r="LB17">
            <v>880.80000000000007</v>
          </cell>
          <cell r="LC17">
            <v>1103.3000000000002</v>
          </cell>
          <cell r="LD17">
            <v>5.0218798151001529</v>
          </cell>
          <cell r="LE17">
            <v>1.1498284025150931E-2</v>
          </cell>
          <cell r="LF17">
            <v>459</v>
          </cell>
          <cell r="LG17">
            <v>57.775670733234797</v>
          </cell>
          <cell r="LH17" t="str">
            <v/>
          </cell>
          <cell r="LI17" t="str">
            <v>Business plans (£m)</v>
          </cell>
          <cell r="LJ17" t="str">
            <v>PR19 (£m)</v>
          </cell>
        </row>
        <row r="18">
          <cell r="A18" t="str">
            <v>ANH23</v>
          </cell>
          <cell r="B18" t="str">
            <v>ANH</v>
          </cell>
          <cell r="C18" t="str">
            <v>2022-23</v>
          </cell>
          <cell r="D18" t="str">
            <v>ANH</v>
          </cell>
          <cell r="E18" t="str">
            <v>ANH23</v>
          </cell>
          <cell r="F18">
            <v>1</v>
          </cell>
          <cell r="G18">
            <v>7.7632134270000002</v>
          </cell>
          <cell r="H18">
            <v>-0.160577941</v>
          </cell>
          <cell r="I18">
            <v>9.5927997390000002</v>
          </cell>
          <cell r="J18">
            <v>0</v>
          </cell>
          <cell r="K18">
            <v>0.72400066799999996</v>
          </cell>
          <cell r="L18">
            <v>0</v>
          </cell>
          <cell r="M18">
            <v>22.123248786000001</v>
          </cell>
          <cell r="N18">
            <v>3.0849469369999998</v>
          </cell>
          <cell r="O18">
            <v>43.127631616000002</v>
          </cell>
          <cell r="P18">
            <v>1.607</v>
          </cell>
          <cell r="Q18">
            <v>44.734631616000001</v>
          </cell>
          <cell r="R18">
            <v>1.099</v>
          </cell>
          <cell r="S18">
            <v>5.6</v>
          </cell>
          <cell r="T18">
            <v>11.66</v>
          </cell>
          <cell r="U18">
            <v>5.5229999999999997</v>
          </cell>
          <cell r="V18">
            <v>0</v>
          </cell>
          <cell r="W18">
            <v>23.882000000000001</v>
          </cell>
          <cell r="X18">
            <v>0</v>
          </cell>
          <cell r="Y18">
            <v>23.882000000000001</v>
          </cell>
          <cell r="Z18">
            <v>0</v>
          </cell>
          <cell r="AA18">
            <v>0</v>
          </cell>
          <cell r="AB18">
            <v>0</v>
          </cell>
          <cell r="AC18">
            <v>0</v>
          </cell>
          <cell r="AD18">
            <v>68.616631616000006</v>
          </cell>
          <cell r="AE18">
            <v>0.48499999999999999</v>
          </cell>
          <cell r="AF18">
            <v>0</v>
          </cell>
          <cell r="AG18">
            <v>69.101631616000006</v>
          </cell>
          <cell r="AH18">
            <v>0</v>
          </cell>
          <cell r="AI18">
            <v>69.101631616000006</v>
          </cell>
          <cell r="AJ18">
            <v>4.3393984980000004</v>
          </cell>
          <cell r="AK18">
            <v>-0.119622293</v>
          </cell>
          <cell r="AL18">
            <v>0</v>
          </cell>
          <cell r="AM18">
            <v>0</v>
          </cell>
          <cell r="AN18">
            <v>2.2737460000000001E-3</v>
          </cell>
          <cell r="AO18">
            <v>0</v>
          </cell>
          <cell r="AP18">
            <v>3.5230569919999999</v>
          </cell>
          <cell r="AQ18">
            <v>0.58199813499999997</v>
          </cell>
          <cell r="AR18">
            <v>8.3271050780000007</v>
          </cell>
          <cell r="AS18">
            <v>2.121</v>
          </cell>
          <cell r="AT18">
            <v>10.448105077999999</v>
          </cell>
          <cell r="AU18">
            <v>1.8260000000000001</v>
          </cell>
          <cell r="AV18">
            <v>1.073</v>
          </cell>
          <cell r="AW18">
            <v>0</v>
          </cell>
          <cell r="AX18">
            <v>0</v>
          </cell>
          <cell r="AY18">
            <v>0</v>
          </cell>
          <cell r="AZ18">
            <v>2.899</v>
          </cell>
          <cell r="BA18">
            <v>0</v>
          </cell>
          <cell r="BB18">
            <v>2.899</v>
          </cell>
          <cell r="BC18">
            <v>0</v>
          </cell>
          <cell r="BD18">
            <v>0</v>
          </cell>
          <cell r="BE18">
            <v>0</v>
          </cell>
          <cell r="BF18">
            <v>0</v>
          </cell>
          <cell r="BG18">
            <v>13.347105078</v>
          </cell>
          <cell r="BH18">
            <v>0</v>
          </cell>
          <cell r="BI18">
            <v>0</v>
          </cell>
          <cell r="BJ18">
            <v>13.347105078</v>
          </cell>
          <cell r="BK18">
            <v>0</v>
          </cell>
          <cell r="BL18">
            <v>13.347105078</v>
          </cell>
          <cell r="BM18">
            <v>7.4884079459999997</v>
          </cell>
          <cell r="BN18">
            <v>-0.248533754</v>
          </cell>
          <cell r="BO18">
            <v>0.47186211700000003</v>
          </cell>
          <cell r="BP18">
            <v>1.514716706</v>
          </cell>
          <cell r="BQ18">
            <v>0</v>
          </cell>
          <cell r="BR18">
            <v>0</v>
          </cell>
          <cell r="BS18">
            <v>35.315772152999998</v>
          </cell>
          <cell r="BT18">
            <v>6.6196726039999998</v>
          </cell>
          <cell r="BU18">
            <v>51.161897772000003</v>
          </cell>
          <cell r="BV18">
            <v>2.4500000000000002</v>
          </cell>
          <cell r="BW18">
            <v>53.611897771999999</v>
          </cell>
          <cell r="BX18">
            <v>0</v>
          </cell>
          <cell r="BY18">
            <v>10.489000000000001</v>
          </cell>
          <cell r="BZ18">
            <v>0</v>
          </cell>
          <cell r="CA18">
            <v>31.251000000000001</v>
          </cell>
          <cell r="CB18">
            <v>0</v>
          </cell>
          <cell r="CC18">
            <v>41.74</v>
          </cell>
          <cell r="CD18">
            <v>0.39800000000000002</v>
          </cell>
          <cell r="CE18">
            <v>42.137999999999998</v>
          </cell>
          <cell r="CF18">
            <v>0</v>
          </cell>
          <cell r="CG18">
            <v>0</v>
          </cell>
          <cell r="CH18">
            <v>0</v>
          </cell>
          <cell r="CI18">
            <v>0</v>
          </cell>
          <cell r="CJ18">
            <v>95.749897771999997</v>
          </cell>
          <cell r="CK18">
            <v>1.575</v>
          </cell>
          <cell r="CL18">
            <v>0</v>
          </cell>
          <cell r="CM18">
            <v>97.324897772</v>
          </cell>
          <cell r="CN18">
            <v>0</v>
          </cell>
          <cell r="CO18">
            <v>97.324897772</v>
          </cell>
          <cell r="CP18">
            <v>15.307997249</v>
          </cell>
          <cell r="CQ18">
            <v>-0.55072294099999997</v>
          </cell>
          <cell r="CR18">
            <v>0</v>
          </cell>
          <cell r="CS18">
            <v>0</v>
          </cell>
          <cell r="CT18">
            <v>22.741881495000001</v>
          </cell>
          <cell r="CU18">
            <v>0</v>
          </cell>
          <cell r="CV18">
            <v>94.795500309999994</v>
          </cell>
          <cell r="CW18">
            <v>28.486966521999999</v>
          </cell>
          <cell r="CX18">
            <v>160.78162263499999</v>
          </cell>
          <cell r="CY18">
            <v>3.0470000000000002</v>
          </cell>
          <cell r="CZ18">
            <v>163.82862263499999</v>
          </cell>
          <cell r="DA18">
            <v>30.85</v>
          </cell>
          <cell r="DB18">
            <v>21.187999999999999</v>
          </cell>
          <cell r="DC18">
            <v>182.71600000000001</v>
          </cell>
          <cell r="DD18">
            <v>57.814999999999998</v>
          </cell>
          <cell r="DE18">
            <v>11.618</v>
          </cell>
          <cell r="DF18">
            <v>304.18700000000001</v>
          </cell>
          <cell r="DG18">
            <v>4.2759999999999998</v>
          </cell>
          <cell r="DH18">
            <v>308.46300000000002</v>
          </cell>
          <cell r="DI18">
            <v>35.976048473587902</v>
          </cell>
          <cell r="DJ18">
            <v>0</v>
          </cell>
          <cell r="DK18">
            <v>40.006048473587903</v>
          </cell>
          <cell r="DL18">
            <v>40.006048473587903</v>
          </cell>
          <cell r="DM18">
            <v>432.285574161412</v>
          </cell>
          <cell r="DN18">
            <v>2.4239999999999999</v>
          </cell>
          <cell r="DO18">
            <v>0</v>
          </cell>
          <cell r="DP18">
            <v>434.70957416141198</v>
          </cell>
          <cell r="DQ18">
            <v>0</v>
          </cell>
          <cell r="DR18">
            <v>434.70957416141198</v>
          </cell>
          <cell r="DS18">
            <v>27.135803693</v>
          </cell>
          <cell r="DT18">
            <v>-0.9188789879999999</v>
          </cell>
          <cell r="DU18">
            <v>0.47186211700000003</v>
          </cell>
          <cell r="DV18">
            <v>1.514716706</v>
          </cell>
          <cell r="DW18">
            <v>22.744155241000001</v>
          </cell>
          <cell r="DX18">
            <v>0</v>
          </cell>
          <cell r="DY18">
            <v>133.634329455</v>
          </cell>
          <cell r="DZ18">
            <v>35.688637260999997</v>
          </cell>
          <cell r="EA18">
            <v>220.27062548499998</v>
          </cell>
          <cell r="EB18">
            <v>7.6180000000000003</v>
          </cell>
          <cell r="EC18">
            <v>227.88862548499998</v>
          </cell>
          <cell r="ED18">
            <v>32.676000000000002</v>
          </cell>
          <cell r="EE18">
            <v>32.75</v>
          </cell>
          <cell r="EF18">
            <v>182.71600000000001</v>
          </cell>
          <cell r="EG18">
            <v>89.066000000000003</v>
          </cell>
          <cell r="EH18">
            <v>11.618</v>
          </cell>
          <cell r="EI18">
            <v>348.82600000000002</v>
          </cell>
          <cell r="EJ18">
            <v>4.6739999999999995</v>
          </cell>
          <cell r="EK18">
            <v>353.5</v>
          </cell>
          <cell r="EL18">
            <v>35.976048473587902</v>
          </cell>
          <cell r="EM18">
            <v>0</v>
          </cell>
          <cell r="EN18">
            <v>40.006048473587903</v>
          </cell>
          <cell r="EO18">
            <v>40.006048473587903</v>
          </cell>
          <cell r="EP18">
            <v>541.38257701141197</v>
          </cell>
          <cell r="EQ18">
            <v>3.9989999999999997</v>
          </cell>
          <cell r="ER18">
            <v>0</v>
          </cell>
          <cell r="ES18">
            <v>545.38157701141199</v>
          </cell>
          <cell r="ET18">
            <v>0</v>
          </cell>
          <cell r="EU18">
            <v>545.38157701141199</v>
          </cell>
          <cell r="EV18">
            <v>34.899017120000003</v>
          </cell>
          <cell r="EW18">
            <v>-1.079456929</v>
          </cell>
          <cell r="EX18">
            <v>10.064661856000001</v>
          </cell>
          <cell r="EY18">
            <v>1.514716706</v>
          </cell>
          <cell r="EZ18">
            <v>23.468155909</v>
          </cell>
          <cell r="FA18">
            <v>0</v>
          </cell>
          <cell r="FB18">
            <v>155.757578241</v>
          </cell>
          <cell r="FC18">
            <v>38.773584198000002</v>
          </cell>
          <cell r="FD18">
            <v>263.39825710100001</v>
          </cell>
          <cell r="FE18">
            <v>9.2249999999999996</v>
          </cell>
          <cell r="FF18">
            <v>272.62325710099998</v>
          </cell>
          <cell r="FG18">
            <v>33.774999999999999</v>
          </cell>
          <cell r="FH18">
            <v>38.35</v>
          </cell>
          <cell r="FI18">
            <v>194.376</v>
          </cell>
          <cell r="FJ18">
            <v>94.588999999999999</v>
          </cell>
          <cell r="FK18">
            <v>11.618</v>
          </cell>
          <cell r="FL18">
            <v>372.70800000000003</v>
          </cell>
          <cell r="FM18">
            <v>4.6740000000000004</v>
          </cell>
          <cell r="FN18">
            <v>377.38200000000001</v>
          </cell>
          <cell r="FO18">
            <v>35.976048473587902</v>
          </cell>
          <cell r="FP18">
            <v>0</v>
          </cell>
          <cell r="FQ18">
            <v>40.006048473587903</v>
          </cell>
          <cell r="FR18">
            <v>40.006048473587903</v>
          </cell>
          <cell r="FS18">
            <v>609.99920862741203</v>
          </cell>
          <cell r="FT18">
            <v>4.484</v>
          </cell>
          <cell r="FU18">
            <v>0</v>
          </cell>
          <cell r="FV18">
            <v>614.48320862741195</v>
          </cell>
          <cell r="FW18">
            <v>0</v>
          </cell>
          <cell r="FX18">
            <v>614.48320862741195</v>
          </cell>
          <cell r="FY18">
            <v>0</v>
          </cell>
          <cell r="FZ18">
            <v>0.26241221721333902</v>
          </cell>
          <cell r="GA18">
            <v>0</v>
          </cell>
          <cell r="GB18" t="e">
            <v>#N/A</v>
          </cell>
          <cell r="GC18">
            <v>0.69300733201588305</v>
          </cell>
          <cell r="GD18">
            <v>2.2386521079748999E-2</v>
          </cell>
          <cell r="GE18">
            <v>3.3890142044909699</v>
          </cell>
          <cell r="GF18">
            <v>0</v>
          </cell>
          <cell r="GG18">
            <v>6.3770212987924904</v>
          </cell>
          <cell r="GH18">
            <v>0</v>
          </cell>
          <cell r="GI18">
            <v>15.326033726755499</v>
          </cell>
          <cell r="GJ18">
            <v>0</v>
          </cell>
          <cell r="GK18">
            <v>34.909085327522</v>
          </cell>
          <cell r="GL18">
            <v>29.605609469457999</v>
          </cell>
          <cell r="GM18">
            <v>16.703108924439</v>
          </cell>
          <cell r="GN18">
            <v>2.09270816777682</v>
          </cell>
          <cell r="GO18">
            <v>94.307884369348898</v>
          </cell>
          <cell r="GP18">
            <v>0.63802033000541003</v>
          </cell>
          <cell r="GQ18">
            <v>0</v>
          </cell>
          <cell r="GR18">
            <v>0</v>
          </cell>
          <cell r="GS18">
            <v>86.972627923530396</v>
          </cell>
          <cell r="GT18" t="e">
            <v>#N/A</v>
          </cell>
          <cell r="GU18">
            <v>0</v>
          </cell>
          <cell r="GV18">
            <v>0</v>
          </cell>
          <cell r="GW18">
            <v>2.1552291820197498</v>
          </cell>
          <cell r="GX18">
            <v>4.2767755589358503</v>
          </cell>
          <cell r="GY18">
            <v>0</v>
          </cell>
          <cell r="GZ18">
            <v>0</v>
          </cell>
          <cell r="HA18">
            <v>0</v>
          </cell>
          <cell r="HB18">
            <v>3.3601517475234002</v>
          </cell>
          <cell r="HC18">
            <v>-0.246778218405382</v>
          </cell>
          <cell r="HD18">
            <v>0</v>
          </cell>
          <cell r="HE18">
            <v>0</v>
          </cell>
          <cell r="HF18">
            <v>0</v>
          </cell>
          <cell r="HG18">
            <v>0</v>
          </cell>
          <cell r="HH18">
            <v>0</v>
          </cell>
          <cell r="HI18">
            <v>0</v>
          </cell>
          <cell r="HJ18">
            <v>0</v>
          </cell>
          <cell r="HK18">
            <v>0</v>
          </cell>
          <cell r="HL18">
            <v>0</v>
          </cell>
          <cell r="HM18">
            <v>0</v>
          </cell>
          <cell r="HN18" t="e">
            <v>#N/A</v>
          </cell>
          <cell r="HO18">
            <v>609.99920862741203</v>
          </cell>
          <cell r="HP18">
            <v>614.48320862741195</v>
          </cell>
          <cell r="HQ18">
            <v>68.616631616000006</v>
          </cell>
          <cell r="HR18">
            <v>545.38157701141199</v>
          </cell>
          <cell r="HS18">
            <v>300.581885865289</v>
          </cell>
          <cell r="HT18">
            <v>0</v>
          </cell>
          <cell r="HU18">
            <v>0</v>
          </cell>
          <cell r="HV18">
            <v>9.5927997390000002</v>
          </cell>
          <cell r="HW18">
            <v>0</v>
          </cell>
          <cell r="HX18">
            <v>0</v>
          </cell>
          <cell r="HY18">
            <v>0</v>
          </cell>
          <cell r="HZ18">
            <v>0</v>
          </cell>
          <cell r="IA18">
            <v>0</v>
          </cell>
          <cell r="IB18">
            <v>0</v>
          </cell>
          <cell r="IC18">
            <v>0</v>
          </cell>
          <cell r="ID18">
            <v>0</v>
          </cell>
          <cell r="IE18">
            <v>0</v>
          </cell>
          <cell r="IF18">
            <v>0.47186211700000003</v>
          </cell>
          <cell r="IG18">
            <v>0</v>
          </cell>
          <cell r="IH18">
            <v>0</v>
          </cell>
          <cell r="II18">
            <v>1.11179411764706</v>
          </cell>
          <cell r="IJ18">
            <v>0</v>
          </cell>
          <cell r="IK18">
            <v>0</v>
          </cell>
          <cell r="IL18">
            <v>0</v>
          </cell>
          <cell r="IM18">
            <v>0</v>
          </cell>
          <cell r="IN18">
            <v>1.11179411764706</v>
          </cell>
          <cell r="IO18">
            <v>0</v>
          </cell>
          <cell r="IP18">
            <v>10.064661856000001</v>
          </cell>
          <cell r="IQ18">
            <v>0</v>
          </cell>
          <cell r="IR18">
            <v>0</v>
          </cell>
          <cell r="IS18">
            <v>0</v>
          </cell>
          <cell r="IT18">
            <v>0</v>
          </cell>
          <cell r="IU18">
            <v>0</v>
          </cell>
          <cell r="IV18">
            <v>29.605609469457999</v>
          </cell>
          <cell r="IW18">
            <v>29.605609469457999</v>
          </cell>
          <cell r="IX18">
            <v>0</v>
          </cell>
          <cell r="IY18">
            <v>0</v>
          </cell>
          <cell r="IZ18">
            <v>0</v>
          </cell>
          <cell r="JA18">
            <v>16.703108924439</v>
          </cell>
          <cell r="JB18">
            <v>16.703108924439</v>
          </cell>
          <cell r="JC18">
            <v>0</v>
          </cell>
          <cell r="JD18">
            <v>0</v>
          </cell>
          <cell r="JE18">
            <v>0</v>
          </cell>
          <cell r="JF18">
            <v>3.3890142044909699</v>
          </cell>
          <cell r="JG18">
            <v>3.3890142044909699</v>
          </cell>
          <cell r="JH18">
            <v>0</v>
          </cell>
          <cell r="JI18">
            <v>0</v>
          </cell>
          <cell r="JJ18">
            <v>0</v>
          </cell>
          <cell r="JK18">
            <v>29.605609469457999</v>
          </cell>
          <cell r="JL18">
            <v>29.605609469457999</v>
          </cell>
          <cell r="JM18">
            <v>0</v>
          </cell>
          <cell r="JN18">
            <v>0</v>
          </cell>
          <cell r="JO18">
            <v>0</v>
          </cell>
          <cell r="JP18">
            <v>16.703108924439</v>
          </cell>
          <cell r="JQ18">
            <v>16.703108924439</v>
          </cell>
          <cell r="JR18">
            <v>0</v>
          </cell>
          <cell r="JS18">
            <v>0</v>
          </cell>
          <cell r="JT18">
            <v>0</v>
          </cell>
          <cell r="JU18">
            <v>3.3890142044909699</v>
          </cell>
          <cell r="JV18">
            <v>3.3890142044909699</v>
          </cell>
          <cell r="JW18">
            <v>37.148884940000002</v>
          </cell>
          <cell r="JX18">
            <v>232.65618237652751</v>
          </cell>
          <cell r="JY18">
            <v>297.85965237052756</v>
          </cell>
          <cell r="JZ18">
            <v>335.00853731052757</v>
          </cell>
          <cell r="KA18">
            <v>102.35235493400006</v>
          </cell>
          <cell r="KB18" t="str">
            <v/>
          </cell>
          <cell r="KC18">
            <v>121.05</v>
          </cell>
          <cell r="KD18">
            <v>2223.1149999999998</v>
          </cell>
          <cell r="KE18">
            <v>39449</v>
          </cell>
          <cell r="KF18">
            <v>647</v>
          </cell>
          <cell r="KG18">
            <v>0.48089999999999999</v>
          </cell>
          <cell r="KH18">
            <v>0</v>
          </cell>
          <cell r="KI18">
            <v>0</v>
          </cell>
          <cell r="KJ18">
            <v>0</v>
          </cell>
          <cell r="KK18">
            <v>0</v>
          </cell>
          <cell r="KL18">
            <v>0</v>
          </cell>
          <cell r="KM18">
            <v>0</v>
          </cell>
          <cell r="KN18">
            <v>5.36</v>
          </cell>
          <cell r="KO18">
            <v>523.38</v>
          </cell>
          <cell r="KP18">
            <v>7.3</v>
          </cell>
          <cell r="KQ18">
            <v>5.96</v>
          </cell>
          <cell r="KR18">
            <v>4.2699999999999996</v>
          </cell>
          <cell r="KS18">
            <v>207.11</v>
          </cell>
          <cell r="KT18">
            <v>94.99</v>
          </cell>
          <cell r="KU18">
            <v>194.07</v>
          </cell>
          <cell r="KV18">
            <v>57.23</v>
          </cell>
          <cell r="KW18">
            <v>0</v>
          </cell>
          <cell r="KX18">
            <v>459</v>
          </cell>
          <cell r="KY18">
            <v>2344165</v>
          </cell>
          <cell r="KZ18">
            <v>40096</v>
          </cell>
          <cell r="LA18">
            <v>80.235888948502719</v>
          </cell>
          <cell r="LB18">
            <v>882.32999999999993</v>
          </cell>
          <cell r="LC18">
            <v>1099.67</v>
          </cell>
          <cell r="LD18">
            <v>5.0448770994934842</v>
          </cell>
          <cell r="LE18">
            <v>1.1447525937749401E-2</v>
          </cell>
          <cell r="LF18">
            <v>459</v>
          </cell>
          <cell r="LG18">
            <v>58.463811851556265</v>
          </cell>
          <cell r="LH18" t="str">
            <v/>
          </cell>
          <cell r="LI18" t="str">
            <v>Business plans (£m)</v>
          </cell>
          <cell r="LJ18" t="str">
            <v>PR19 (£m)</v>
          </cell>
        </row>
        <row r="19">
          <cell r="A19" t="str">
            <v>ANH24</v>
          </cell>
          <cell r="B19" t="str">
            <v>ANH</v>
          </cell>
          <cell r="C19" t="str">
            <v>2023-24</v>
          </cell>
          <cell r="D19" t="str">
            <v>ANH</v>
          </cell>
          <cell r="E19" t="str">
            <v>ANH24</v>
          </cell>
          <cell r="F19">
            <v>1</v>
          </cell>
          <cell r="G19">
            <v>7.8582831899999999</v>
          </cell>
          <cell r="H19">
            <v>-0.15904538500000001</v>
          </cell>
          <cell r="I19">
            <v>9.4676434530000009</v>
          </cell>
          <cell r="J19">
            <v>0</v>
          </cell>
          <cell r="K19">
            <v>0.71713119700000005</v>
          </cell>
          <cell r="L19">
            <v>0</v>
          </cell>
          <cell r="M19">
            <v>20.504414251</v>
          </cell>
          <cell r="N19">
            <v>3.0849469369999998</v>
          </cell>
          <cell r="O19">
            <v>41.473373643000002</v>
          </cell>
          <cell r="P19">
            <v>1.623</v>
          </cell>
          <cell r="Q19">
            <v>43.096373643</v>
          </cell>
          <cell r="R19">
            <v>0.83199999999999996</v>
          </cell>
          <cell r="S19">
            <v>4.5389999999999997</v>
          </cell>
          <cell r="T19">
            <v>3.5139999999999998</v>
          </cell>
          <cell r="U19">
            <v>6.95</v>
          </cell>
          <cell r="V19">
            <v>0</v>
          </cell>
          <cell r="W19">
            <v>15.835000000000001</v>
          </cell>
          <cell r="X19">
            <v>0</v>
          </cell>
          <cell r="Y19">
            <v>15.835000000000001</v>
          </cell>
          <cell r="Z19">
            <v>0</v>
          </cell>
          <cell r="AA19">
            <v>0</v>
          </cell>
          <cell r="AB19">
            <v>0</v>
          </cell>
          <cell r="AC19">
            <v>0</v>
          </cell>
          <cell r="AD19">
            <v>58.931373643000001</v>
          </cell>
          <cell r="AE19">
            <v>0.48899999999999999</v>
          </cell>
          <cell r="AF19">
            <v>0</v>
          </cell>
          <cell r="AG19">
            <v>59.420373642999998</v>
          </cell>
          <cell r="AH19">
            <v>0</v>
          </cell>
          <cell r="AI19">
            <v>59.420373642999998</v>
          </cell>
          <cell r="AJ19">
            <v>4.3502102599999999</v>
          </cell>
          <cell r="AK19">
            <v>-0.117807641</v>
          </cell>
          <cell r="AL19">
            <v>0</v>
          </cell>
          <cell r="AM19">
            <v>0</v>
          </cell>
          <cell r="AN19">
            <v>2.3419589999999998E-3</v>
          </cell>
          <cell r="AO19">
            <v>0</v>
          </cell>
          <cell r="AP19">
            <v>3.3895458610000002</v>
          </cell>
          <cell r="AQ19">
            <v>0.58199813499999997</v>
          </cell>
          <cell r="AR19">
            <v>8.2062885740000002</v>
          </cell>
          <cell r="AS19">
            <v>2.1419999999999999</v>
          </cell>
          <cell r="AT19">
            <v>10.348288574</v>
          </cell>
          <cell r="AU19">
            <v>0.92800000000000005</v>
          </cell>
          <cell r="AV19">
            <v>0.93700000000000006</v>
          </cell>
          <cell r="AW19">
            <v>0</v>
          </cell>
          <cell r="AX19">
            <v>0</v>
          </cell>
          <cell r="AY19">
            <v>0</v>
          </cell>
          <cell r="AZ19">
            <v>1.865</v>
          </cell>
          <cell r="BA19">
            <v>0</v>
          </cell>
          <cell r="BB19">
            <v>1.865</v>
          </cell>
          <cell r="BC19">
            <v>0</v>
          </cell>
          <cell r="BD19">
            <v>0</v>
          </cell>
          <cell r="BE19">
            <v>0</v>
          </cell>
          <cell r="BF19">
            <v>0</v>
          </cell>
          <cell r="BG19">
            <v>12.213288574</v>
          </cell>
          <cell r="BH19">
            <v>0</v>
          </cell>
          <cell r="BI19">
            <v>0</v>
          </cell>
          <cell r="BJ19">
            <v>12.213288574</v>
          </cell>
          <cell r="BK19">
            <v>0</v>
          </cell>
          <cell r="BL19">
            <v>12.213288574</v>
          </cell>
          <cell r="BM19">
            <v>7.5543123510000001</v>
          </cell>
          <cell r="BN19">
            <v>-0.247325076</v>
          </cell>
          <cell r="BO19">
            <v>0.466445261</v>
          </cell>
          <cell r="BP19">
            <v>1.498052903</v>
          </cell>
          <cell r="BQ19">
            <v>0</v>
          </cell>
          <cell r="BR19">
            <v>0</v>
          </cell>
          <cell r="BS19">
            <v>35.066613551000003</v>
          </cell>
          <cell r="BT19">
            <v>6.6196726039999998</v>
          </cell>
          <cell r="BU19">
            <v>50.957771594</v>
          </cell>
          <cell r="BV19">
            <v>2.4750000000000001</v>
          </cell>
          <cell r="BW19">
            <v>53.432771594000002</v>
          </cell>
          <cell r="BX19">
            <v>0</v>
          </cell>
          <cell r="BY19">
            <v>11.824</v>
          </cell>
          <cell r="BZ19">
            <v>0</v>
          </cell>
          <cell r="CA19">
            <v>52.265999999999998</v>
          </cell>
          <cell r="CB19">
            <v>0</v>
          </cell>
          <cell r="CC19">
            <v>64.09</v>
          </cell>
          <cell r="CD19">
            <v>0.308</v>
          </cell>
          <cell r="CE19">
            <v>64.397999999999996</v>
          </cell>
          <cell r="CF19">
            <v>0</v>
          </cell>
          <cell r="CG19">
            <v>0</v>
          </cell>
          <cell r="CH19">
            <v>0</v>
          </cell>
          <cell r="CI19">
            <v>0</v>
          </cell>
          <cell r="CJ19">
            <v>117.830771594</v>
          </cell>
          <cell r="CK19">
            <v>1.591</v>
          </cell>
          <cell r="CL19">
            <v>0</v>
          </cell>
          <cell r="CM19">
            <v>119.42177159400001</v>
          </cell>
          <cell r="CN19">
            <v>0</v>
          </cell>
          <cell r="CO19">
            <v>119.42177159400001</v>
          </cell>
          <cell r="CP19">
            <v>17.67741097</v>
          </cell>
          <cell r="CQ19">
            <v>-0.54530642399999996</v>
          </cell>
          <cell r="CR19">
            <v>0</v>
          </cell>
          <cell r="CS19">
            <v>0</v>
          </cell>
          <cell r="CT19">
            <v>22.451703018</v>
          </cell>
          <cell r="CU19">
            <v>0</v>
          </cell>
          <cell r="CV19">
            <v>94.177395020000006</v>
          </cell>
          <cell r="CW19">
            <v>28.486966521999999</v>
          </cell>
          <cell r="CX19">
            <v>162.24816910600001</v>
          </cell>
          <cell r="CY19">
            <v>3.0760000000000001</v>
          </cell>
          <cell r="CZ19">
            <v>165.324169106</v>
          </cell>
          <cell r="DA19">
            <v>23.056000000000001</v>
          </cell>
          <cell r="DB19">
            <v>22.414000000000001</v>
          </cell>
          <cell r="DC19">
            <v>163.91399999999999</v>
          </cell>
          <cell r="DD19">
            <v>56.993000000000002</v>
          </cell>
          <cell r="DE19">
            <v>10.978999999999999</v>
          </cell>
          <cell r="DF19">
            <v>277.35599999999999</v>
          </cell>
          <cell r="DG19">
            <v>4.407</v>
          </cell>
          <cell r="DH19">
            <v>281.76299999999998</v>
          </cell>
          <cell r="DI19">
            <v>35.398651929220101</v>
          </cell>
          <cell r="DJ19">
            <v>0</v>
          </cell>
          <cell r="DK19">
            <v>39.415651929220097</v>
          </cell>
          <cell r="DL19">
            <v>39.415651929220097</v>
          </cell>
          <cell r="DM19">
            <v>407.67151717678001</v>
          </cell>
          <cell r="DN19">
            <v>2.4470000000000001</v>
          </cell>
          <cell r="DO19">
            <v>0</v>
          </cell>
          <cell r="DP19">
            <v>410.11851717678002</v>
          </cell>
          <cell r="DQ19">
            <v>0</v>
          </cell>
          <cell r="DR19">
            <v>410.11851717678002</v>
          </cell>
          <cell r="DS19">
            <v>29.581933581000001</v>
          </cell>
          <cell r="DT19">
            <v>-0.9104391409999999</v>
          </cell>
          <cell r="DU19">
            <v>0.466445261</v>
          </cell>
          <cell r="DV19">
            <v>1.498052903</v>
          </cell>
          <cell r="DW19">
            <v>22.454044976999999</v>
          </cell>
          <cell r="DX19">
            <v>0</v>
          </cell>
          <cell r="DY19">
            <v>132.63355443200001</v>
          </cell>
          <cell r="DZ19">
            <v>35.688637260999997</v>
          </cell>
          <cell r="EA19">
            <v>221.412229274</v>
          </cell>
          <cell r="EB19">
            <v>7.6929999999999996</v>
          </cell>
          <cell r="EC19">
            <v>229.10522927400001</v>
          </cell>
          <cell r="ED19">
            <v>23.984000000000002</v>
          </cell>
          <cell r="EE19">
            <v>35.174999999999997</v>
          </cell>
          <cell r="EF19">
            <v>163.91399999999999</v>
          </cell>
          <cell r="EG19">
            <v>109.259</v>
          </cell>
          <cell r="EH19">
            <v>10.978999999999999</v>
          </cell>
          <cell r="EI19">
            <v>343.31099999999998</v>
          </cell>
          <cell r="EJ19">
            <v>4.7149999999999999</v>
          </cell>
          <cell r="EK19">
            <v>348.02599999999995</v>
          </cell>
          <cell r="EL19">
            <v>35.398651929220101</v>
          </cell>
          <cell r="EM19">
            <v>0</v>
          </cell>
          <cell r="EN19">
            <v>39.415651929220097</v>
          </cell>
          <cell r="EO19">
            <v>39.415651929220097</v>
          </cell>
          <cell r="EP19">
            <v>537.71557734478006</v>
          </cell>
          <cell r="EQ19">
            <v>4.0380000000000003</v>
          </cell>
          <cell r="ER19">
            <v>0</v>
          </cell>
          <cell r="ES19">
            <v>541.75357734478007</v>
          </cell>
          <cell r="ET19">
            <v>0</v>
          </cell>
          <cell r="EU19">
            <v>541.75357734478007</v>
          </cell>
          <cell r="EV19">
            <v>37.440216771000003</v>
          </cell>
          <cell r="EW19">
            <v>-1.0694845260000001</v>
          </cell>
          <cell r="EX19">
            <v>9.9340887139999996</v>
          </cell>
          <cell r="EY19">
            <v>1.498052903</v>
          </cell>
          <cell r="EZ19">
            <v>23.171176173999999</v>
          </cell>
          <cell r="FA19">
            <v>0</v>
          </cell>
          <cell r="FB19">
            <v>153.137968683</v>
          </cell>
          <cell r="FC19">
            <v>38.773584198000002</v>
          </cell>
          <cell r="FD19">
            <v>262.88560291700003</v>
          </cell>
          <cell r="FE19">
            <v>9.3160000000000007</v>
          </cell>
          <cell r="FF19">
            <v>272.201602917</v>
          </cell>
          <cell r="FG19">
            <v>24.815999999999999</v>
          </cell>
          <cell r="FH19">
            <v>39.713999999999999</v>
          </cell>
          <cell r="FI19">
            <v>167.428</v>
          </cell>
          <cell r="FJ19">
            <v>116.209</v>
          </cell>
          <cell r="FK19">
            <v>10.978999999999999</v>
          </cell>
          <cell r="FL19">
            <v>359.14600000000002</v>
          </cell>
          <cell r="FM19">
            <v>4.7149999999999999</v>
          </cell>
          <cell r="FN19">
            <v>363.86099999999999</v>
          </cell>
          <cell r="FO19">
            <v>35.398651929220101</v>
          </cell>
          <cell r="FP19">
            <v>0</v>
          </cell>
          <cell r="FQ19">
            <v>39.415651929220097</v>
          </cell>
          <cell r="FR19">
            <v>39.415651929220097</v>
          </cell>
          <cell r="FS19">
            <v>596.64695098777997</v>
          </cell>
          <cell r="FT19">
            <v>4.5270000000000001</v>
          </cell>
          <cell r="FU19">
            <v>0</v>
          </cell>
          <cell r="FV19">
            <v>601.17395098778002</v>
          </cell>
          <cell r="FW19">
            <v>0</v>
          </cell>
          <cell r="FX19">
            <v>601.17395098778002</v>
          </cell>
          <cell r="FY19">
            <v>0</v>
          </cell>
          <cell r="FZ19">
            <v>0.26259356768810999</v>
          </cell>
          <cell r="GA19">
            <v>0</v>
          </cell>
          <cell r="GB19" t="e">
            <v>#N/A</v>
          </cell>
          <cell r="GC19">
            <v>6.1898542870197799</v>
          </cell>
          <cell r="GD19">
            <v>2.24122502146313E-2</v>
          </cell>
          <cell r="GE19">
            <v>1.2307759115444701</v>
          </cell>
          <cell r="GF19">
            <v>0</v>
          </cell>
          <cell r="GG19">
            <v>5.8031847006035404</v>
          </cell>
          <cell r="GH19">
            <v>0</v>
          </cell>
          <cell r="GI19">
            <v>13.7260553434726</v>
          </cell>
          <cell r="GJ19">
            <v>0</v>
          </cell>
          <cell r="GK19">
            <v>34.011746273884498</v>
          </cell>
          <cell r="GL19">
            <v>29.415648421514</v>
          </cell>
          <cell r="GM19">
            <v>16.641374850731701</v>
          </cell>
          <cell r="GN19">
            <v>0</v>
          </cell>
          <cell r="GO19">
            <v>101.32881980798</v>
          </cell>
          <cell r="GP19">
            <v>0</v>
          </cell>
          <cell r="GQ19">
            <v>0</v>
          </cell>
          <cell r="GR19">
            <v>0</v>
          </cell>
          <cell r="GS19">
            <v>78.574970391879006</v>
          </cell>
          <cell r="GT19" t="e">
            <v>#N/A</v>
          </cell>
          <cell r="GU19">
            <v>0</v>
          </cell>
          <cell r="GV19">
            <v>0</v>
          </cell>
          <cell r="GW19">
            <v>1.9465061703536499</v>
          </cell>
          <cell r="GX19">
            <v>2.5700871396743201</v>
          </cell>
          <cell r="GY19">
            <v>0</v>
          </cell>
          <cell r="GZ19">
            <v>3.8710632678375302E-2</v>
          </cell>
          <cell r="HA19">
            <v>0</v>
          </cell>
          <cell r="HB19">
            <v>3.36243740851442</v>
          </cell>
          <cell r="HC19">
            <v>-0.246123895267675</v>
          </cell>
          <cell r="HD19">
            <v>0</v>
          </cell>
          <cell r="HE19">
            <v>0</v>
          </cell>
          <cell r="HF19">
            <v>0</v>
          </cell>
          <cell r="HG19">
            <v>0</v>
          </cell>
          <cell r="HH19">
            <v>0</v>
          </cell>
          <cell r="HI19">
            <v>0</v>
          </cell>
          <cell r="HJ19">
            <v>0</v>
          </cell>
          <cell r="HK19">
            <v>0</v>
          </cell>
          <cell r="HL19">
            <v>0</v>
          </cell>
          <cell r="HM19">
            <v>0</v>
          </cell>
          <cell r="HN19" t="e">
            <v>#N/A</v>
          </cell>
          <cell r="HO19">
            <v>596.64695098777997</v>
          </cell>
          <cell r="HP19">
            <v>601.17395098778002</v>
          </cell>
          <cell r="HQ19">
            <v>58.931373643000001</v>
          </cell>
          <cell r="HR19">
            <v>541.75357734478007</v>
          </cell>
          <cell r="HS19">
            <v>294.61645969479702</v>
          </cell>
          <cell r="HT19">
            <v>0</v>
          </cell>
          <cell r="HU19">
            <v>0</v>
          </cell>
          <cell r="HV19">
            <v>9.4676434530000009</v>
          </cell>
          <cell r="HW19">
            <v>0</v>
          </cell>
          <cell r="HX19">
            <v>0</v>
          </cell>
          <cell r="HY19">
            <v>0</v>
          </cell>
          <cell r="HZ19">
            <v>0</v>
          </cell>
          <cell r="IA19">
            <v>0</v>
          </cell>
          <cell r="IB19">
            <v>0</v>
          </cell>
          <cell r="IC19">
            <v>0</v>
          </cell>
          <cell r="ID19">
            <v>0</v>
          </cell>
          <cell r="IE19">
            <v>0</v>
          </cell>
          <cell r="IF19">
            <v>0.466445261</v>
          </cell>
          <cell r="IG19">
            <v>0</v>
          </cell>
          <cell r="IH19">
            <v>0</v>
          </cell>
          <cell r="II19">
            <v>1.1259999999999999</v>
          </cell>
          <cell r="IJ19">
            <v>0</v>
          </cell>
          <cell r="IK19">
            <v>0</v>
          </cell>
          <cell r="IL19">
            <v>0</v>
          </cell>
          <cell r="IM19">
            <v>0</v>
          </cell>
          <cell r="IN19">
            <v>1.1259999999999999</v>
          </cell>
          <cell r="IO19">
            <v>0</v>
          </cell>
          <cell r="IP19">
            <v>9.9340887139999996</v>
          </cell>
          <cell r="IQ19">
            <v>0</v>
          </cell>
          <cell r="IR19">
            <v>0</v>
          </cell>
          <cell r="IS19">
            <v>0</v>
          </cell>
          <cell r="IT19">
            <v>0</v>
          </cell>
          <cell r="IU19">
            <v>0</v>
          </cell>
          <cell r="IV19">
            <v>29.415648421514</v>
          </cell>
          <cell r="IW19">
            <v>29.415648421514</v>
          </cell>
          <cell r="IX19">
            <v>0</v>
          </cell>
          <cell r="IY19">
            <v>0</v>
          </cell>
          <cell r="IZ19">
            <v>0</v>
          </cell>
          <cell r="JA19">
            <v>16.641374850731701</v>
          </cell>
          <cell r="JB19">
            <v>16.641374850731701</v>
          </cell>
          <cell r="JC19">
            <v>0</v>
          </cell>
          <cell r="JD19">
            <v>0</v>
          </cell>
          <cell r="JE19">
            <v>0</v>
          </cell>
          <cell r="JF19">
            <v>1.2307759115444701</v>
          </cell>
          <cell r="JG19">
            <v>1.2307759115444701</v>
          </cell>
          <cell r="JH19">
            <v>0</v>
          </cell>
          <cell r="JI19">
            <v>0</v>
          </cell>
          <cell r="JJ19">
            <v>0</v>
          </cell>
          <cell r="JK19">
            <v>29.415648421514</v>
          </cell>
          <cell r="JL19">
            <v>29.415648421514</v>
          </cell>
          <cell r="JM19">
            <v>0</v>
          </cell>
          <cell r="JN19">
            <v>0</v>
          </cell>
          <cell r="JO19">
            <v>0</v>
          </cell>
          <cell r="JP19">
            <v>16.641374850731701</v>
          </cell>
          <cell r="JQ19">
            <v>16.641374850731701</v>
          </cell>
          <cell r="JR19">
            <v>0</v>
          </cell>
          <cell r="JS19">
            <v>0</v>
          </cell>
          <cell r="JT19">
            <v>0</v>
          </cell>
          <cell r="JU19">
            <v>1.2307759115444701</v>
          </cell>
          <cell r="JV19">
            <v>1.2307759115444701</v>
          </cell>
          <cell r="JW19">
            <v>34.291783252999998</v>
          </cell>
          <cell r="JX19">
            <v>225.13040820010207</v>
          </cell>
          <cell r="JY19">
            <v>290.31535236810208</v>
          </cell>
          <cell r="JZ19">
            <v>324.60713562110209</v>
          </cell>
          <cell r="KA19">
            <v>99.476727421000021</v>
          </cell>
          <cell r="KB19" t="str">
            <v/>
          </cell>
          <cell r="KC19">
            <v>120.687</v>
          </cell>
          <cell r="KD19">
            <v>2261.13</v>
          </cell>
          <cell r="KE19">
            <v>39619</v>
          </cell>
          <cell r="KF19">
            <v>666</v>
          </cell>
          <cell r="KG19">
            <v>0.47589999999999999</v>
          </cell>
          <cell r="KH19">
            <v>0</v>
          </cell>
          <cell r="KI19">
            <v>0</v>
          </cell>
          <cell r="KJ19">
            <v>0</v>
          </cell>
          <cell r="KK19">
            <v>0</v>
          </cell>
          <cell r="KL19">
            <v>0</v>
          </cell>
          <cell r="KM19">
            <v>0</v>
          </cell>
          <cell r="KN19">
            <v>5.34</v>
          </cell>
          <cell r="KO19">
            <v>521.61</v>
          </cell>
          <cell r="KP19">
            <v>7.28</v>
          </cell>
          <cell r="KQ19">
            <v>5.94</v>
          </cell>
          <cell r="KR19">
            <v>4.26</v>
          </cell>
          <cell r="KS19">
            <v>206.41</v>
          </cell>
          <cell r="KT19">
            <v>94.67</v>
          </cell>
          <cell r="KU19">
            <v>193.41</v>
          </cell>
          <cell r="KV19">
            <v>57.03</v>
          </cell>
          <cell r="KW19">
            <v>0</v>
          </cell>
          <cell r="KX19">
            <v>465</v>
          </cell>
          <cell r="KY19">
            <v>2381817</v>
          </cell>
          <cell r="KZ19">
            <v>40285</v>
          </cell>
          <cell r="LA19">
            <v>80.235412199461649</v>
          </cell>
          <cell r="LB19">
            <v>879.34</v>
          </cell>
          <cell r="LC19">
            <v>1095.95</v>
          </cell>
          <cell r="LD19">
            <v>5.0448651854555404</v>
          </cell>
          <cell r="LE19">
            <v>1.1542757850316495E-2</v>
          </cell>
          <cell r="LF19">
            <v>465</v>
          </cell>
          <cell r="LG19">
            <v>59.124165322080181</v>
          </cell>
          <cell r="LH19" t="str">
            <v/>
          </cell>
          <cell r="LI19" t="str">
            <v>Business plans (£m)</v>
          </cell>
          <cell r="LJ19" t="str">
            <v>PR19 (£m)</v>
          </cell>
        </row>
        <row r="20">
          <cell r="A20" t="str">
            <v>ANH25</v>
          </cell>
          <cell r="B20" t="str">
            <v>ANH</v>
          </cell>
          <cell r="C20" t="str">
            <v>2024-25</v>
          </cell>
          <cell r="D20" t="str">
            <v>ANH</v>
          </cell>
          <cell r="E20" t="str">
            <v>ANH25</v>
          </cell>
          <cell r="F20">
            <v>1</v>
          </cell>
          <cell r="G20">
            <v>7.2739365139999999</v>
          </cell>
          <cell r="H20">
            <v>-0.153</v>
          </cell>
          <cell r="I20">
            <v>8.5561867320000005</v>
          </cell>
          <cell r="J20">
            <v>0</v>
          </cell>
          <cell r="K20">
            <v>0.64800000000000002</v>
          </cell>
          <cell r="L20">
            <v>0</v>
          </cell>
          <cell r="M20">
            <v>18.758873979000001</v>
          </cell>
          <cell r="N20">
            <v>3.0849469369999998</v>
          </cell>
          <cell r="O20">
            <v>38.168944162000003</v>
          </cell>
          <cell r="P20">
            <v>1.639</v>
          </cell>
          <cell r="Q20">
            <v>39.807944161999998</v>
          </cell>
          <cell r="R20">
            <v>0.56999999999999995</v>
          </cell>
          <cell r="S20">
            <v>4.6970000000000001</v>
          </cell>
          <cell r="T20">
            <v>2.3330000000000002</v>
          </cell>
          <cell r="U20">
            <v>0.11799999999999999</v>
          </cell>
          <cell r="V20">
            <v>0</v>
          </cell>
          <cell r="W20">
            <v>7.718</v>
          </cell>
          <cell r="X20">
            <v>0</v>
          </cell>
          <cell r="Y20">
            <v>7.718</v>
          </cell>
          <cell r="Z20">
            <v>0</v>
          </cell>
          <cell r="AA20">
            <v>0</v>
          </cell>
          <cell r="AB20">
            <v>0</v>
          </cell>
          <cell r="AC20">
            <v>0</v>
          </cell>
          <cell r="AD20">
            <v>47.525944162000002</v>
          </cell>
          <cell r="AE20">
            <v>0.49399999999999999</v>
          </cell>
          <cell r="AF20">
            <v>0</v>
          </cell>
          <cell r="AG20">
            <v>48.019944162000002</v>
          </cell>
          <cell r="AH20">
            <v>0</v>
          </cell>
          <cell r="AI20">
            <v>48.019944162000002</v>
          </cell>
          <cell r="AJ20">
            <v>4.0152070870000003</v>
          </cell>
          <cell r="AK20">
            <v>-0.109</v>
          </cell>
          <cell r="AL20">
            <v>0</v>
          </cell>
          <cell r="AM20">
            <v>0</v>
          </cell>
          <cell r="AN20">
            <v>2E-3</v>
          </cell>
          <cell r="AO20">
            <v>0</v>
          </cell>
          <cell r="AP20">
            <v>3.0590633349999998</v>
          </cell>
          <cell r="AQ20">
            <v>0.58199813499999997</v>
          </cell>
          <cell r="AR20">
            <v>7.5492685570000004</v>
          </cell>
          <cell r="AS20">
            <v>2.1640000000000001</v>
          </cell>
          <cell r="AT20">
            <v>9.7132685569999992</v>
          </cell>
          <cell r="AU20">
            <v>1.0349999999999999</v>
          </cell>
          <cell r="AV20">
            <v>0.70799999999999996</v>
          </cell>
          <cell r="AW20">
            <v>0</v>
          </cell>
          <cell r="AX20">
            <v>0</v>
          </cell>
          <cell r="AY20">
            <v>0</v>
          </cell>
          <cell r="AZ20">
            <v>1.7430000000000001</v>
          </cell>
          <cell r="BA20">
            <v>0</v>
          </cell>
          <cell r="BB20">
            <v>1.7430000000000001</v>
          </cell>
          <cell r="BC20">
            <v>0</v>
          </cell>
          <cell r="BD20">
            <v>0</v>
          </cell>
          <cell r="BE20">
            <v>0</v>
          </cell>
          <cell r="BF20">
            <v>0</v>
          </cell>
          <cell r="BG20">
            <v>11.456268557</v>
          </cell>
          <cell r="BH20">
            <v>0</v>
          </cell>
          <cell r="BI20">
            <v>0</v>
          </cell>
          <cell r="BJ20">
            <v>11.456268557</v>
          </cell>
          <cell r="BK20">
            <v>0</v>
          </cell>
          <cell r="BL20">
            <v>11.456268557</v>
          </cell>
          <cell r="BM20">
            <v>7.6760226429999996</v>
          </cell>
          <cell r="BN20">
            <v>-0.23</v>
          </cell>
          <cell r="BO20">
            <v>0.428755145</v>
          </cell>
          <cell r="BP20">
            <v>1.3791941539999999</v>
          </cell>
          <cell r="BQ20">
            <v>0</v>
          </cell>
          <cell r="BR20">
            <v>0</v>
          </cell>
          <cell r="BS20">
            <v>33.153302287999999</v>
          </cell>
          <cell r="BT20">
            <v>6.6196726039999998</v>
          </cell>
          <cell r="BU20">
            <v>49.026946834</v>
          </cell>
          <cell r="BV20">
            <v>2.4990000000000001</v>
          </cell>
          <cell r="BW20">
            <v>51.525946834000003</v>
          </cell>
          <cell r="BX20">
            <v>0</v>
          </cell>
          <cell r="BY20">
            <v>15.510999999999999</v>
          </cell>
          <cell r="BZ20">
            <v>0</v>
          </cell>
          <cell r="CA20">
            <v>30.658999999999999</v>
          </cell>
          <cell r="CB20">
            <v>0</v>
          </cell>
          <cell r="CC20">
            <v>46.17</v>
          </cell>
          <cell r="CD20">
            <v>0.35499999999999998</v>
          </cell>
          <cell r="CE20">
            <v>46.524999999999999</v>
          </cell>
          <cell r="CF20">
            <v>0</v>
          </cell>
          <cell r="CG20">
            <v>0</v>
          </cell>
          <cell r="CH20">
            <v>0</v>
          </cell>
          <cell r="CI20">
            <v>0</v>
          </cell>
          <cell r="CJ20">
            <v>98.050946834000001</v>
          </cell>
          <cell r="CK20">
            <v>1.6060000000000001</v>
          </cell>
          <cell r="CL20">
            <v>0</v>
          </cell>
          <cell r="CM20">
            <v>99.656946833999996</v>
          </cell>
          <cell r="CN20">
            <v>0</v>
          </cell>
          <cell r="CO20">
            <v>99.656946833999996</v>
          </cell>
          <cell r="CP20">
            <v>21.135166708</v>
          </cell>
          <cell r="CQ20">
            <v>-0.50900000000000001</v>
          </cell>
          <cell r="CR20">
            <v>0</v>
          </cell>
          <cell r="CS20">
            <v>0</v>
          </cell>
          <cell r="CT20">
            <v>20.331</v>
          </cell>
          <cell r="CU20">
            <v>0</v>
          </cell>
          <cell r="CV20">
            <v>87.813714551999993</v>
          </cell>
          <cell r="CW20">
            <v>28.486966521999999</v>
          </cell>
          <cell r="CX20">
            <v>157.257847782</v>
          </cell>
          <cell r="CY20">
            <v>3.1070000000000002</v>
          </cell>
          <cell r="CZ20">
            <v>160.364847782</v>
          </cell>
          <cell r="DA20">
            <v>19.452000000000002</v>
          </cell>
          <cell r="DB20">
            <v>20.58</v>
          </cell>
          <cell r="DC20">
            <v>93.129000000000005</v>
          </cell>
          <cell r="DD20">
            <v>34.154000000000003</v>
          </cell>
          <cell r="DE20">
            <v>9.9949999999999992</v>
          </cell>
          <cell r="DF20">
            <v>177.31</v>
          </cell>
          <cell r="DG20">
            <v>4.0919999999999996</v>
          </cell>
          <cell r="DH20">
            <v>181.40199999999999</v>
          </cell>
          <cell r="DI20">
            <v>33.077908378436099</v>
          </cell>
          <cell r="DJ20">
            <v>0</v>
          </cell>
          <cell r="DK20">
            <v>36.798908378436103</v>
          </cell>
          <cell r="DL20">
            <v>36.798908378436103</v>
          </cell>
          <cell r="DM20">
            <v>304.967939403564</v>
          </cell>
          <cell r="DN20">
            <v>2.4710000000000001</v>
          </cell>
          <cell r="DO20">
            <v>0</v>
          </cell>
          <cell r="DP20">
            <v>307.43893940356401</v>
          </cell>
          <cell r="DQ20">
            <v>0</v>
          </cell>
          <cell r="DR20">
            <v>307.43893940356401</v>
          </cell>
          <cell r="DS20">
            <v>32.826396438000003</v>
          </cell>
          <cell r="DT20">
            <v>-0.84800000000000009</v>
          </cell>
          <cell r="DU20">
            <v>0.428755145</v>
          </cell>
          <cell r="DV20">
            <v>1.3791941539999999</v>
          </cell>
          <cell r="DW20">
            <v>20.332999999999998</v>
          </cell>
          <cell r="DX20">
            <v>0</v>
          </cell>
          <cell r="DY20">
            <v>124.02608017499999</v>
          </cell>
          <cell r="DZ20">
            <v>35.688637260999997</v>
          </cell>
          <cell r="EA20">
            <v>213.834063173</v>
          </cell>
          <cell r="EB20">
            <v>7.7700000000000005</v>
          </cell>
          <cell r="EC20">
            <v>221.60406317299999</v>
          </cell>
          <cell r="ED20">
            <v>20.487000000000002</v>
          </cell>
          <cell r="EE20">
            <v>36.798999999999992</v>
          </cell>
          <cell r="EF20">
            <v>93.129000000000005</v>
          </cell>
          <cell r="EG20">
            <v>64.813000000000002</v>
          </cell>
          <cell r="EH20">
            <v>9.9949999999999992</v>
          </cell>
          <cell r="EI20">
            <v>225.22300000000001</v>
          </cell>
          <cell r="EJ20">
            <v>4.4469999999999992</v>
          </cell>
          <cell r="EK20">
            <v>229.67</v>
          </cell>
          <cell r="EL20">
            <v>33.077908378436099</v>
          </cell>
          <cell r="EM20">
            <v>0</v>
          </cell>
          <cell r="EN20">
            <v>36.798908378436103</v>
          </cell>
          <cell r="EO20">
            <v>36.798908378436103</v>
          </cell>
          <cell r="EP20">
            <v>414.47515479456399</v>
          </cell>
          <cell r="EQ20">
            <v>4.077</v>
          </cell>
          <cell r="ER20">
            <v>0</v>
          </cell>
          <cell r="ES20">
            <v>418.55215479456399</v>
          </cell>
          <cell r="ET20">
            <v>0</v>
          </cell>
          <cell r="EU20">
            <v>418.55215479456399</v>
          </cell>
          <cell r="EV20">
            <v>40.100332952000002</v>
          </cell>
          <cell r="EW20">
            <v>-1.0009999999999999</v>
          </cell>
          <cell r="EX20">
            <v>8.9849418770000007</v>
          </cell>
          <cell r="EY20">
            <v>1.3791941539999999</v>
          </cell>
          <cell r="EZ20">
            <v>20.981000000000002</v>
          </cell>
          <cell r="FA20">
            <v>0</v>
          </cell>
          <cell r="FB20">
            <v>142.78495415399999</v>
          </cell>
          <cell r="FC20">
            <v>38.773584198000002</v>
          </cell>
          <cell r="FD20">
            <v>252.00300733500001</v>
          </cell>
          <cell r="FE20">
            <v>9.4090000000000007</v>
          </cell>
          <cell r="FF20">
            <v>261.412007335</v>
          </cell>
          <cell r="FG20">
            <v>21.056999999999999</v>
          </cell>
          <cell r="FH20">
            <v>41.496000000000002</v>
          </cell>
          <cell r="FI20">
            <v>95.462000000000003</v>
          </cell>
          <cell r="FJ20">
            <v>64.930999999999997</v>
          </cell>
          <cell r="FK20">
            <v>9.9949999999999992</v>
          </cell>
          <cell r="FL20">
            <v>232.941</v>
          </cell>
          <cell r="FM20">
            <v>4.4470000000000001</v>
          </cell>
          <cell r="FN20">
            <v>237.38800000000001</v>
          </cell>
          <cell r="FO20">
            <v>33.077908378436099</v>
          </cell>
          <cell r="FP20">
            <v>0</v>
          </cell>
          <cell r="FQ20">
            <v>36.798908378436103</v>
          </cell>
          <cell r="FR20">
            <v>36.798908378436103</v>
          </cell>
          <cell r="FS20">
            <v>462.00109895656402</v>
          </cell>
          <cell r="FT20">
            <v>4.5709999999999997</v>
          </cell>
          <cell r="FU20">
            <v>0</v>
          </cell>
          <cell r="FV20">
            <v>466.57209895656399</v>
          </cell>
          <cell r="FW20">
            <v>0</v>
          </cell>
          <cell r="FX20">
            <v>466.57209895656399</v>
          </cell>
          <cell r="FY20">
            <v>0</v>
          </cell>
          <cell r="FZ20">
            <v>0.26271438955630599</v>
          </cell>
          <cell r="GA20">
            <v>0</v>
          </cell>
          <cell r="GB20" t="e">
            <v>#N/A</v>
          </cell>
          <cell r="GC20">
            <v>0</v>
          </cell>
          <cell r="GD20">
            <v>2.2432649560835599E-2</v>
          </cell>
          <cell r="GE20">
            <v>0.45385693865171201</v>
          </cell>
          <cell r="GF20">
            <v>0</v>
          </cell>
          <cell r="GG20">
            <v>2.9028790815385799</v>
          </cell>
          <cell r="GH20">
            <v>0</v>
          </cell>
          <cell r="GI20">
            <v>12.211413637733999</v>
          </cell>
          <cell r="GJ20">
            <v>0</v>
          </cell>
          <cell r="GK20">
            <v>31.494375880399001</v>
          </cell>
          <cell r="GL20">
            <v>27.5408194034733</v>
          </cell>
          <cell r="GM20">
            <v>15.330620670883199</v>
          </cell>
          <cell r="GN20">
            <v>0</v>
          </cell>
          <cell r="GO20">
            <v>49.334787835435598</v>
          </cell>
          <cell r="GP20">
            <v>0.72068708588668995</v>
          </cell>
          <cell r="GQ20">
            <v>0</v>
          </cell>
          <cell r="GR20">
            <v>0</v>
          </cell>
          <cell r="GS20">
            <v>28.247690062457899</v>
          </cell>
          <cell r="GT20" t="e">
            <v>#N/A</v>
          </cell>
          <cell r="GU20">
            <v>0</v>
          </cell>
          <cell r="GV20">
            <v>0</v>
          </cell>
          <cell r="GW20">
            <v>1.8522876973486</v>
          </cell>
          <cell r="GX20">
            <v>0.52669975079814901</v>
          </cell>
          <cell r="GY20">
            <v>0</v>
          </cell>
          <cell r="GZ20">
            <v>0</v>
          </cell>
          <cell r="HA20">
            <v>0</v>
          </cell>
          <cell r="HB20">
            <v>0</v>
          </cell>
          <cell r="HC20">
            <v>-0.25103886995494301</v>
          </cell>
          <cell r="HD20">
            <v>0</v>
          </cell>
          <cell r="HE20">
            <v>0</v>
          </cell>
          <cell r="HF20">
            <v>0</v>
          </cell>
          <cell r="HG20">
            <v>0</v>
          </cell>
          <cell r="HH20">
            <v>0</v>
          </cell>
          <cell r="HI20">
            <v>0</v>
          </cell>
          <cell r="HJ20">
            <v>0</v>
          </cell>
          <cell r="HK20">
            <v>0</v>
          </cell>
          <cell r="HL20">
            <v>0</v>
          </cell>
          <cell r="HM20">
            <v>0</v>
          </cell>
          <cell r="HN20" t="e">
            <v>#N/A</v>
          </cell>
          <cell r="HO20">
            <v>462.00109895656402</v>
          </cell>
          <cell r="HP20">
            <v>466.57209895656399</v>
          </cell>
          <cell r="HQ20">
            <v>47.525944162000002</v>
          </cell>
          <cell r="HR20">
            <v>418.55215479456399</v>
          </cell>
          <cell r="HS20">
            <v>170.38751182421299</v>
          </cell>
          <cell r="HT20">
            <v>0</v>
          </cell>
          <cell r="HU20">
            <v>0</v>
          </cell>
          <cell r="HV20">
            <v>8.5561867320000005</v>
          </cell>
          <cell r="HW20">
            <v>0</v>
          </cell>
          <cell r="HX20">
            <v>0</v>
          </cell>
          <cell r="HY20">
            <v>0</v>
          </cell>
          <cell r="HZ20">
            <v>0</v>
          </cell>
          <cell r="IA20">
            <v>0</v>
          </cell>
          <cell r="IB20">
            <v>0</v>
          </cell>
          <cell r="IC20">
            <v>0</v>
          </cell>
          <cell r="ID20">
            <v>0</v>
          </cell>
          <cell r="IE20">
            <v>0</v>
          </cell>
          <cell r="IF20">
            <v>0.428755145</v>
          </cell>
          <cell r="IG20">
            <v>0</v>
          </cell>
          <cell r="IH20">
            <v>0</v>
          </cell>
          <cell r="II20">
            <v>1.137</v>
          </cell>
          <cell r="IJ20">
            <v>0</v>
          </cell>
          <cell r="IK20">
            <v>0</v>
          </cell>
          <cell r="IL20">
            <v>0</v>
          </cell>
          <cell r="IM20">
            <v>0</v>
          </cell>
          <cell r="IN20">
            <v>1.137</v>
          </cell>
          <cell r="IO20">
            <v>0</v>
          </cell>
          <cell r="IP20">
            <v>8.9849418770000007</v>
          </cell>
          <cell r="IQ20">
            <v>0</v>
          </cell>
          <cell r="IR20">
            <v>0</v>
          </cell>
          <cell r="IS20">
            <v>0</v>
          </cell>
          <cell r="IT20">
            <v>0</v>
          </cell>
          <cell r="IU20">
            <v>0</v>
          </cell>
          <cell r="IV20">
            <v>27.5408194034733</v>
          </cell>
          <cell r="IW20">
            <v>27.5408194034733</v>
          </cell>
          <cell r="IX20">
            <v>0</v>
          </cell>
          <cell r="IY20">
            <v>0</v>
          </cell>
          <cell r="IZ20">
            <v>0</v>
          </cell>
          <cell r="JA20">
            <v>15.330620670883199</v>
          </cell>
          <cell r="JB20">
            <v>15.330620670883199</v>
          </cell>
          <cell r="JC20">
            <v>0</v>
          </cell>
          <cell r="JD20">
            <v>0</v>
          </cell>
          <cell r="JE20">
            <v>0</v>
          </cell>
          <cell r="JF20">
            <v>0.45385693865171201</v>
          </cell>
          <cell r="JG20">
            <v>0.45385693865171201</v>
          </cell>
          <cell r="JH20">
            <v>0</v>
          </cell>
          <cell r="JI20">
            <v>0</v>
          </cell>
          <cell r="JJ20">
            <v>0</v>
          </cell>
          <cell r="JK20">
            <v>27.5408194034733</v>
          </cell>
          <cell r="JL20">
            <v>27.5408194034733</v>
          </cell>
          <cell r="JM20">
            <v>0</v>
          </cell>
          <cell r="JN20">
            <v>0</v>
          </cell>
          <cell r="JO20">
            <v>0</v>
          </cell>
          <cell r="JP20">
            <v>15.330620670883199</v>
          </cell>
          <cell r="JQ20">
            <v>15.330620670883199</v>
          </cell>
          <cell r="JR20">
            <v>0</v>
          </cell>
          <cell r="JS20">
            <v>0</v>
          </cell>
          <cell r="JT20">
            <v>0</v>
          </cell>
          <cell r="JU20">
            <v>0.45385693865171201</v>
          </cell>
          <cell r="JV20">
            <v>0.45385693865171201</v>
          </cell>
          <cell r="JW20">
            <v>31.794810493</v>
          </cell>
          <cell r="JX20">
            <v>210.72846388345192</v>
          </cell>
          <cell r="JY20">
            <v>276.92825339045186</v>
          </cell>
          <cell r="JZ20">
            <v>308.72306388345186</v>
          </cell>
          <cell r="KA20">
            <v>97.994599999999934</v>
          </cell>
          <cell r="KB20" t="str">
            <v/>
          </cell>
          <cell r="KC20">
            <v>120.325</v>
          </cell>
          <cell r="KD20">
            <v>2296.1350000000002</v>
          </cell>
          <cell r="KE20">
            <v>40161</v>
          </cell>
          <cell r="KF20">
            <v>666</v>
          </cell>
          <cell r="KG20">
            <v>0.47089999999999999</v>
          </cell>
          <cell r="KH20">
            <v>0</v>
          </cell>
          <cell r="KI20">
            <v>0</v>
          </cell>
          <cell r="KJ20">
            <v>0</v>
          </cell>
          <cell r="KK20">
            <v>0</v>
          </cell>
          <cell r="KL20">
            <v>0</v>
          </cell>
          <cell r="KM20">
            <v>0</v>
          </cell>
          <cell r="KN20">
            <v>5.32</v>
          </cell>
          <cell r="KO20">
            <v>511.37</v>
          </cell>
          <cell r="KP20">
            <v>15.95</v>
          </cell>
          <cell r="KQ20">
            <v>5.92</v>
          </cell>
          <cell r="KR20">
            <v>4.24</v>
          </cell>
          <cell r="KS20">
            <v>205.8</v>
          </cell>
          <cell r="KT20">
            <v>94.39</v>
          </cell>
          <cell r="KU20">
            <v>192.84</v>
          </cell>
          <cell r="KV20">
            <v>56.86</v>
          </cell>
          <cell r="KW20">
            <v>0</v>
          </cell>
          <cell r="KX20">
            <v>474</v>
          </cell>
          <cell r="KY20">
            <v>2416460</v>
          </cell>
          <cell r="KZ20">
            <v>40827</v>
          </cell>
          <cell r="LA20">
            <v>80.235931508479084</v>
          </cell>
          <cell r="LB20">
            <v>876.73000000000013</v>
          </cell>
          <cell r="LC20">
            <v>1092.69</v>
          </cell>
          <cell r="LD20">
            <v>5.0528420686562514</v>
          </cell>
          <cell r="LE20">
            <v>1.1609963994415461E-2</v>
          </cell>
          <cell r="LF20">
            <v>474</v>
          </cell>
          <cell r="LG20">
            <v>59.187792392289417</v>
          </cell>
          <cell r="LH20" t="str">
            <v/>
          </cell>
          <cell r="LI20" t="str">
            <v>Business plans (£m)</v>
          </cell>
          <cell r="LJ20" t="str">
            <v>PR19 (£m)</v>
          </cell>
        </row>
        <row r="21">
          <cell r="A21" t="str">
            <v>NES12</v>
          </cell>
          <cell r="B21" t="str">
            <v>NES</v>
          </cell>
          <cell r="C21" t="str">
            <v>2011-12</v>
          </cell>
          <cell r="D21" t="str">
            <v>NES</v>
          </cell>
          <cell r="E21" t="str">
            <v>NES12</v>
          </cell>
          <cell r="F21">
            <v>1.1050631792877967</v>
          </cell>
          <cell r="G21">
            <v>4.3616843686489339</v>
          </cell>
          <cell r="H21">
            <v>-0.39119236546788</v>
          </cell>
          <cell r="I21">
            <v>23.427339400901289</v>
          </cell>
          <cell r="J21">
            <v>2.1559782627904913</v>
          </cell>
          <cell r="K21">
            <v>0</v>
          </cell>
          <cell r="L21">
            <v>0</v>
          </cell>
          <cell r="M21">
            <v>11.125776089069538</v>
          </cell>
          <cell r="N21">
            <v>3.3118743483255266</v>
          </cell>
          <cell r="O21">
            <v>43.991460104267901</v>
          </cell>
          <cell r="P21">
            <v>8.1653118317575295</v>
          </cell>
          <cell r="Q21">
            <v>52.156771936025429</v>
          </cell>
          <cell r="R21">
            <v>1.7603656446054601</v>
          </cell>
          <cell r="S21">
            <v>4.2622286825130322</v>
          </cell>
          <cell r="T21">
            <v>50.174288592383128</v>
          </cell>
          <cell r="U21">
            <v>4.6324248475744438</v>
          </cell>
          <cell r="V21">
            <v>0</v>
          </cell>
          <cell r="W21">
            <v>60.82930776707606</v>
          </cell>
          <cell r="X21">
            <v>0</v>
          </cell>
          <cell r="Y21">
            <v>60.82930776707606</v>
          </cell>
          <cell r="Z21">
            <v>1.6575947689316951E-2</v>
          </cell>
          <cell r="AA21">
            <v>0</v>
          </cell>
          <cell r="AB21">
            <v>0</v>
          </cell>
          <cell r="AC21">
            <v>1.6575947689316951E-2</v>
          </cell>
          <cell r="AD21">
            <v>112.96950375541218</v>
          </cell>
          <cell r="AE21">
            <v>0.11382150746664306</v>
          </cell>
          <cell r="AF21">
            <v>0.10940125474949189</v>
          </cell>
          <cell r="AG21">
            <v>113.1927265176283</v>
          </cell>
          <cell r="AH21">
            <v>0</v>
          </cell>
          <cell r="AI21">
            <v>113.1927265176283</v>
          </cell>
          <cell r="AJ21">
            <v>1.1172188742599625</v>
          </cell>
          <cell r="AK21">
            <v>0</v>
          </cell>
          <cell r="AL21">
            <v>0</v>
          </cell>
          <cell r="AM21">
            <v>0</v>
          </cell>
          <cell r="AN21">
            <v>0</v>
          </cell>
          <cell r="AO21">
            <v>0</v>
          </cell>
          <cell r="AP21">
            <v>0.78017460457718446</v>
          </cell>
          <cell r="AQ21">
            <v>2.2930060970221784</v>
          </cell>
          <cell r="AR21">
            <v>4.1903995758593249</v>
          </cell>
          <cell r="AS21">
            <v>1.2630872139259517</v>
          </cell>
          <cell r="AT21">
            <v>5.4534867897852761</v>
          </cell>
          <cell r="AU21">
            <v>0</v>
          </cell>
          <cell r="AV21">
            <v>0</v>
          </cell>
          <cell r="AW21">
            <v>0</v>
          </cell>
          <cell r="AX21">
            <v>0</v>
          </cell>
          <cell r="AY21">
            <v>0</v>
          </cell>
          <cell r="AZ21">
            <v>0</v>
          </cell>
          <cell r="BA21">
            <v>0</v>
          </cell>
          <cell r="BB21">
            <v>0</v>
          </cell>
          <cell r="BC21">
            <v>0</v>
          </cell>
          <cell r="BD21">
            <v>0</v>
          </cell>
          <cell r="BE21">
            <v>0</v>
          </cell>
          <cell r="BF21">
            <v>0</v>
          </cell>
          <cell r="BG21">
            <v>5.4534867897852761</v>
          </cell>
          <cell r="BH21">
            <v>6.6303790757267804E-3</v>
          </cell>
          <cell r="BI21">
            <v>6.6303790757267804E-3</v>
          </cell>
          <cell r="BJ21">
            <v>5.4667475479367305</v>
          </cell>
          <cell r="BK21">
            <v>0</v>
          </cell>
          <cell r="BL21">
            <v>5.4667475479367305</v>
          </cell>
          <cell r="BM21">
            <v>6.6889474242290339</v>
          </cell>
          <cell r="BN21">
            <v>-3.094176902005831E-2</v>
          </cell>
          <cell r="BO21">
            <v>1.2155694972165763E-2</v>
          </cell>
          <cell r="BP21">
            <v>0</v>
          </cell>
          <cell r="BQ21">
            <v>0</v>
          </cell>
          <cell r="BR21">
            <v>0</v>
          </cell>
          <cell r="BS21">
            <v>27.59121746045771</v>
          </cell>
          <cell r="BT21">
            <v>3.2621465052575758</v>
          </cell>
          <cell r="BU21">
            <v>37.523525315896428</v>
          </cell>
          <cell r="BV21">
            <v>0.40997843951577256</v>
          </cell>
          <cell r="BW21">
            <v>37.933503755412197</v>
          </cell>
          <cell r="BX21">
            <v>0</v>
          </cell>
          <cell r="BY21">
            <v>28.933869223292383</v>
          </cell>
          <cell r="BZ21">
            <v>0</v>
          </cell>
          <cell r="CA21">
            <v>0.33041389060705123</v>
          </cell>
          <cell r="CB21">
            <v>0</v>
          </cell>
          <cell r="CC21">
            <v>29.264283113899431</v>
          </cell>
          <cell r="CD21">
            <v>0</v>
          </cell>
          <cell r="CE21">
            <v>29.264283113899431</v>
          </cell>
          <cell r="CF21">
            <v>0</v>
          </cell>
          <cell r="CG21">
            <v>0</v>
          </cell>
          <cell r="CH21">
            <v>0</v>
          </cell>
          <cell r="CI21">
            <v>0</v>
          </cell>
          <cell r="CJ21">
            <v>67.197786869311628</v>
          </cell>
          <cell r="CK21">
            <v>0.25416453123619326</v>
          </cell>
          <cell r="CL21">
            <v>0.24532402580189089</v>
          </cell>
          <cell r="CM21">
            <v>67.697275426349719</v>
          </cell>
          <cell r="CN21">
            <v>0</v>
          </cell>
          <cell r="CO21">
            <v>67.697275426349719</v>
          </cell>
          <cell r="CP21">
            <v>4.3119565255809826</v>
          </cell>
          <cell r="CQ21">
            <v>0</v>
          </cell>
          <cell r="CR21">
            <v>0</v>
          </cell>
          <cell r="CS21">
            <v>0</v>
          </cell>
          <cell r="CT21">
            <v>0</v>
          </cell>
          <cell r="CU21">
            <v>0</v>
          </cell>
          <cell r="CV21">
            <v>46.119811787576197</v>
          </cell>
          <cell r="CW21">
            <v>15.396845277016872</v>
          </cell>
          <cell r="CX21">
            <v>65.828613590174058</v>
          </cell>
          <cell r="CY21">
            <v>1.4984656711142526</v>
          </cell>
          <cell r="CZ21">
            <v>67.327079261288304</v>
          </cell>
          <cell r="DA21">
            <v>43.396936113811066</v>
          </cell>
          <cell r="DB21">
            <v>22.405155960060078</v>
          </cell>
          <cell r="DC21">
            <v>20.795078907837759</v>
          </cell>
          <cell r="DD21">
            <v>2.9162617301404952</v>
          </cell>
          <cell r="DE21">
            <v>0</v>
          </cell>
          <cell r="DF21">
            <v>89.513432711849404</v>
          </cell>
          <cell r="DG21">
            <v>0</v>
          </cell>
          <cell r="DH21">
            <v>89.513432711849404</v>
          </cell>
          <cell r="DI21">
            <v>9.5212243527436566</v>
          </cell>
          <cell r="DJ21">
            <v>0</v>
          </cell>
          <cell r="DK21">
            <v>0</v>
          </cell>
          <cell r="DL21">
            <v>9.5212243527436566</v>
          </cell>
          <cell r="DM21">
            <v>147.31928762039402</v>
          </cell>
          <cell r="DN21">
            <v>0.53927083149244481</v>
          </cell>
          <cell r="DO21">
            <v>0.52158982062384007</v>
          </cell>
          <cell r="DP21">
            <v>148.38014827251033</v>
          </cell>
          <cell r="DQ21">
            <v>0</v>
          </cell>
          <cell r="DR21">
            <v>148.38014827251033</v>
          </cell>
          <cell r="DS21">
            <v>12.11812282406998</v>
          </cell>
          <cell r="DT21">
            <v>-3.094176902005831E-2</v>
          </cell>
          <cell r="DU21">
            <v>1.2155694972165763E-2</v>
          </cell>
          <cell r="DV21">
            <v>0</v>
          </cell>
          <cell r="DW21">
            <v>0</v>
          </cell>
          <cell r="DX21">
            <v>0</v>
          </cell>
          <cell r="DY21">
            <v>74.491203852611079</v>
          </cell>
          <cell r="DZ21">
            <v>20.951997879296627</v>
          </cell>
          <cell r="EA21">
            <v>107.54253848192981</v>
          </cell>
          <cell r="EB21">
            <v>3.1715313245559766</v>
          </cell>
          <cell r="EC21">
            <v>110.71406980648578</v>
          </cell>
          <cell r="ED21">
            <v>43.396936113811066</v>
          </cell>
          <cell r="EE21">
            <v>51.339025183352462</v>
          </cell>
          <cell r="EF21">
            <v>20.795078907837759</v>
          </cell>
          <cell r="EG21">
            <v>3.2466756207475465</v>
          </cell>
          <cell r="EH21">
            <v>0</v>
          </cell>
          <cell r="EI21">
            <v>118.77771582574883</v>
          </cell>
          <cell r="EJ21">
            <v>0</v>
          </cell>
          <cell r="EK21">
            <v>118.77771582574883</v>
          </cell>
          <cell r="EL21">
            <v>9.5212243527436566</v>
          </cell>
          <cell r="EM21">
            <v>0</v>
          </cell>
          <cell r="EN21">
            <v>0</v>
          </cell>
          <cell r="EO21">
            <v>9.5212243527436566</v>
          </cell>
          <cell r="EP21">
            <v>219.97056127949094</v>
          </cell>
          <cell r="EQ21">
            <v>0.80006574180436485</v>
          </cell>
          <cell r="ER21">
            <v>0.77354422550145763</v>
          </cell>
          <cell r="ES21">
            <v>221.54417124679676</v>
          </cell>
          <cell r="ET21">
            <v>0</v>
          </cell>
          <cell r="EU21">
            <v>221.54417124679676</v>
          </cell>
          <cell r="EV21">
            <v>16.479807192718912</v>
          </cell>
          <cell r="EW21">
            <v>-0.42213413448793835</v>
          </cell>
          <cell r="EX21">
            <v>23.439495095873454</v>
          </cell>
          <cell r="EY21">
            <v>2.1559782627904913</v>
          </cell>
          <cell r="EZ21">
            <v>0</v>
          </cell>
          <cell r="FA21">
            <v>0</v>
          </cell>
          <cell r="FB21">
            <v>85.616979941680626</v>
          </cell>
          <cell r="FC21">
            <v>24.263872227622155</v>
          </cell>
          <cell r="FD21">
            <v>151.53399858619773</v>
          </cell>
          <cell r="FE21">
            <v>11.336843156313508</v>
          </cell>
          <cell r="FF21">
            <v>162.8708417425112</v>
          </cell>
          <cell r="FG21">
            <v>45.157301758416523</v>
          </cell>
          <cell r="FH21">
            <v>55.601253865865488</v>
          </cell>
          <cell r="FI21">
            <v>70.969367500220869</v>
          </cell>
          <cell r="FJ21">
            <v>7.8791004683219903</v>
          </cell>
          <cell r="FK21">
            <v>0</v>
          </cell>
          <cell r="FL21">
            <v>179.6070235928249</v>
          </cell>
          <cell r="FM21">
            <v>0</v>
          </cell>
          <cell r="FN21">
            <v>179.6070235928249</v>
          </cell>
          <cell r="FO21">
            <v>9.5378003004329734</v>
          </cell>
          <cell r="FP21">
            <v>0</v>
          </cell>
          <cell r="FQ21">
            <v>0</v>
          </cell>
          <cell r="FR21">
            <v>9.5378003004329734</v>
          </cell>
          <cell r="FS21">
            <v>332.94006503490311</v>
          </cell>
          <cell r="FT21">
            <v>0.91388724927100784</v>
          </cell>
          <cell r="FU21">
            <v>0.88294548025094854</v>
          </cell>
          <cell r="FV21">
            <v>334.73689776442507</v>
          </cell>
          <cell r="FW21">
            <v>0</v>
          </cell>
          <cell r="FX21">
            <v>334.73689776442507</v>
          </cell>
          <cell r="FY21">
            <v>-0.11713669700450645</v>
          </cell>
          <cell r="FZ21">
            <v>0.17570504550675969</v>
          </cell>
          <cell r="GA21">
            <v>0.11050631792877956</v>
          </cell>
          <cell r="GB21" t="e">
            <v>#N/A</v>
          </cell>
          <cell r="GC21" t="e">
            <v>#N/A</v>
          </cell>
          <cell r="GD21" t="e">
            <v>#N/A</v>
          </cell>
          <cell r="GE21">
            <v>0</v>
          </cell>
          <cell r="GF21">
            <v>2.116195988336131</v>
          </cell>
          <cell r="GG21">
            <v>3.0621300698064848</v>
          </cell>
          <cell r="GH21">
            <v>0</v>
          </cell>
          <cell r="GI21">
            <v>54.64647927896084</v>
          </cell>
          <cell r="GJ21">
            <v>0</v>
          </cell>
          <cell r="GK21">
            <v>0.66745816028982918</v>
          </cell>
          <cell r="GL21">
            <v>3.6080312803746564</v>
          </cell>
          <cell r="GM21">
            <v>4.4445641070955189</v>
          </cell>
          <cell r="GN21">
            <v>0.20001643545109121</v>
          </cell>
          <cell r="GO21">
            <v>0</v>
          </cell>
          <cell r="GP21">
            <v>0.29726199522841734</v>
          </cell>
          <cell r="GQ21" t="e">
            <v>#N/A</v>
          </cell>
          <cell r="GR21" t="e">
            <v>#N/A</v>
          </cell>
          <cell r="GS21" t="e">
            <v>#N/A</v>
          </cell>
          <cell r="GT21" t="e">
            <v>#N/A</v>
          </cell>
          <cell r="GU21" t="e">
            <v>#N/A</v>
          </cell>
          <cell r="GV21">
            <v>0</v>
          </cell>
          <cell r="GW21">
            <v>8.2006738534947399</v>
          </cell>
          <cell r="GX21">
            <v>1.4343720067155603</v>
          </cell>
          <cell r="GY21">
            <v>5.9673411681541021E-2</v>
          </cell>
          <cell r="GZ21">
            <v>4.4445641070955189</v>
          </cell>
          <cell r="HA21">
            <v>0</v>
          </cell>
          <cell r="HB21">
            <v>0</v>
          </cell>
          <cell r="HC21">
            <v>0</v>
          </cell>
          <cell r="HD21">
            <v>0</v>
          </cell>
          <cell r="HE21">
            <v>0</v>
          </cell>
          <cell r="HF21">
            <v>0</v>
          </cell>
          <cell r="HG21">
            <v>0</v>
          </cell>
          <cell r="HH21">
            <v>0</v>
          </cell>
          <cell r="HI21" t="e">
            <v>#N/A</v>
          </cell>
          <cell r="HJ21" t="e">
            <v>#N/A</v>
          </cell>
          <cell r="HK21" t="e">
            <v>#N/A</v>
          </cell>
          <cell r="HL21" t="e">
            <v>#N/A</v>
          </cell>
          <cell r="HM21" t="e">
            <v>#N/A</v>
          </cell>
          <cell r="HN21" t="e">
            <v>#N/A</v>
          </cell>
          <cell r="HO21">
            <v>332.94006503490311</v>
          </cell>
          <cell r="HP21">
            <v>334.73689776442507</v>
          </cell>
          <cell r="HQ21">
            <v>112.96950375541218</v>
          </cell>
          <cell r="HR21">
            <v>221.54417124679676</v>
          </cell>
          <cell r="HS21">
            <v>78.847362905363582</v>
          </cell>
          <cell r="HT21">
            <v>0</v>
          </cell>
          <cell r="HU21">
            <v>0</v>
          </cell>
          <cell r="HV21">
            <v>23.427339400901289</v>
          </cell>
          <cell r="HW21">
            <v>0</v>
          </cell>
          <cell r="HX21">
            <v>0</v>
          </cell>
          <cell r="HY21">
            <v>0</v>
          </cell>
          <cell r="HZ21">
            <v>0</v>
          </cell>
          <cell r="IA21">
            <v>0</v>
          </cell>
          <cell r="IB21">
            <v>0</v>
          </cell>
          <cell r="IC21">
            <v>0</v>
          </cell>
          <cell r="ID21">
            <v>0</v>
          </cell>
          <cell r="IE21">
            <v>0</v>
          </cell>
          <cell r="IF21">
            <v>1.2155694972165763E-2</v>
          </cell>
          <cell r="IG21">
            <v>0</v>
          </cell>
          <cell r="IH21">
            <v>0</v>
          </cell>
          <cell r="II21">
            <v>6.188353804011662E-2</v>
          </cell>
          <cell r="IJ21">
            <v>0</v>
          </cell>
          <cell r="IK21">
            <v>0</v>
          </cell>
          <cell r="IL21">
            <v>0</v>
          </cell>
          <cell r="IM21">
            <v>0</v>
          </cell>
          <cell r="IN21">
            <v>6.188353804011662E-2</v>
          </cell>
          <cell r="IO21">
            <v>0</v>
          </cell>
          <cell r="IP21">
            <v>23.439495095873454</v>
          </cell>
          <cell r="IQ21">
            <v>0</v>
          </cell>
          <cell r="IR21">
            <v>0</v>
          </cell>
          <cell r="IS21">
            <v>0</v>
          </cell>
          <cell r="IT21">
            <v>0</v>
          </cell>
          <cell r="IU21">
            <v>0</v>
          </cell>
          <cell r="IV21">
            <v>3.6080312803746564</v>
          </cell>
          <cell r="IW21">
            <v>3.6080312803746564</v>
          </cell>
          <cell r="IX21">
            <v>0</v>
          </cell>
          <cell r="IY21">
            <v>0</v>
          </cell>
          <cell r="IZ21">
            <v>0</v>
          </cell>
          <cell r="JA21">
            <v>4.4445641070955189</v>
          </cell>
          <cell r="JB21">
            <v>4.4445641070955189</v>
          </cell>
          <cell r="JC21">
            <v>0</v>
          </cell>
          <cell r="JD21">
            <v>0</v>
          </cell>
          <cell r="JE21">
            <v>0</v>
          </cell>
          <cell r="JF21">
            <v>0</v>
          </cell>
          <cell r="JG21">
            <v>0</v>
          </cell>
          <cell r="JH21">
            <v>0</v>
          </cell>
          <cell r="JI21">
            <v>0</v>
          </cell>
          <cell r="JJ21">
            <v>0</v>
          </cell>
          <cell r="JK21">
            <v>5.066042757518149</v>
          </cell>
          <cell r="JL21">
            <v>5.066042757518149</v>
          </cell>
          <cell r="JM21">
            <v>0</v>
          </cell>
          <cell r="JN21">
            <v>0</v>
          </cell>
          <cell r="JO21">
            <v>0</v>
          </cell>
          <cell r="JP21">
            <v>5.7031849885736756</v>
          </cell>
          <cell r="JQ21">
            <v>5.7031849885736756</v>
          </cell>
          <cell r="JR21">
            <v>0</v>
          </cell>
          <cell r="JS21">
            <v>0.32398392968994666</v>
          </cell>
          <cell r="JT21">
            <v>0</v>
          </cell>
          <cell r="JU21">
            <v>0</v>
          </cell>
          <cell r="JV21">
            <v>0</v>
          </cell>
          <cell r="JW21">
            <v>23.274840682159574</v>
          </cell>
          <cell r="JX21">
            <v>124.16600388795614</v>
          </cell>
          <cell r="JY21">
            <v>189.24648970575234</v>
          </cell>
          <cell r="JZ21">
            <v>212.52133038791192</v>
          </cell>
          <cell r="KA21">
            <v>88.35532649995578</v>
          </cell>
          <cell r="KB21">
            <v>4485663.1399999997</v>
          </cell>
          <cell r="KC21">
            <v>110.675</v>
          </cell>
          <cell r="KD21">
            <v>1846.893</v>
          </cell>
          <cell r="KE21">
            <v>24777.5</v>
          </cell>
          <cell r="KF21">
            <v>190.3</v>
          </cell>
          <cell r="KG21">
            <v>6.3E-2</v>
          </cell>
          <cell r="KH21">
            <v>0</v>
          </cell>
          <cell r="KI21">
            <v>0</v>
          </cell>
          <cell r="KJ21">
            <v>0</v>
          </cell>
          <cell r="KK21">
            <v>0</v>
          </cell>
          <cell r="KL21">
            <v>0</v>
          </cell>
          <cell r="KM21">
            <v>24.73</v>
          </cell>
          <cell r="KN21">
            <v>624.80999999999995</v>
          </cell>
          <cell r="KO21">
            <v>420.01</v>
          </cell>
          <cell r="KP21">
            <v>0</v>
          </cell>
          <cell r="KQ21">
            <v>0</v>
          </cell>
          <cell r="KR21">
            <v>0</v>
          </cell>
          <cell r="KS21">
            <v>25.05</v>
          </cell>
          <cell r="KT21">
            <v>17.16</v>
          </cell>
          <cell r="KU21">
            <v>29.56</v>
          </cell>
          <cell r="KV21">
            <v>0</v>
          </cell>
          <cell r="KW21">
            <v>0</v>
          </cell>
          <cell r="KX21">
            <v>311</v>
          </cell>
          <cell r="KY21">
            <v>1957568</v>
          </cell>
          <cell r="KZ21">
            <v>24967.8</v>
          </cell>
          <cell r="LA21">
            <v>97.805172957628017</v>
          </cell>
          <cell r="LB21">
            <v>1116.27</v>
          </cell>
          <cell r="LC21">
            <v>1141.32</v>
          </cell>
          <cell r="LD21">
            <v>5.2874040584586268</v>
          </cell>
          <cell r="LE21">
            <v>1.2456043383878436E-2</v>
          </cell>
          <cell r="LF21">
            <v>311</v>
          </cell>
          <cell r="LG21">
            <v>78.403703970714275</v>
          </cell>
          <cell r="LH21">
            <v>1531.0812424314145</v>
          </cell>
          <cell r="LI21" t="str">
            <v>N/A</v>
          </cell>
          <cell r="LJ21" t="str">
            <v>PR09 (£m)</v>
          </cell>
        </row>
        <row r="22">
          <cell r="A22" t="str">
            <v>NES13</v>
          </cell>
          <cell r="B22" t="str">
            <v>NES</v>
          </cell>
          <cell r="C22" t="str">
            <v>2012-13</v>
          </cell>
          <cell r="D22" t="str">
            <v>NES</v>
          </cell>
          <cell r="E22" t="str">
            <v>NES13</v>
          </cell>
          <cell r="F22">
            <v>1.0790336496980155</v>
          </cell>
          <cell r="G22">
            <v>3.7269822260569456</v>
          </cell>
          <cell r="H22">
            <v>0</v>
          </cell>
          <cell r="I22">
            <v>22.659706643658325</v>
          </cell>
          <cell r="J22">
            <v>2.1256962899050906</v>
          </cell>
          <cell r="K22">
            <v>0</v>
          </cell>
          <cell r="L22">
            <v>0</v>
          </cell>
          <cell r="M22">
            <v>11.931954098360656</v>
          </cell>
          <cell r="N22">
            <v>3.4388802415875754</v>
          </cell>
          <cell r="O22">
            <v>43.88321949956859</v>
          </cell>
          <cell r="P22">
            <v>8.2675558239861946</v>
          </cell>
          <cell r="Q22">
            <v>52.150775323554676</v>
          </cell>
          <cell r="R22">
            <v>3.9406308886971528</v>
          </cell>
          <cell r="S22">
            <v>6.1386224331320101</v>
          </cell>
          <cell r="T22">
            <v>14.282089387402934</v>
          </cell>
          <cell r="U22">
            <v>4.2848426229508201</v>
          </cell>
          <cell r="V22">
            <v>0</v>
          </cell>
          <cell r="W22">
            <v>28.646185332182913</v>
          </cell>
          <cell r="X22">
            <v>0</v>
          </cell>
          <cell r="Y22">
            <v>28.646185332182913</v>
          </cell>
          <cell r="Z22">
            <v>3.2371009490940461E-2</v>
          </cell>
          <cell r="AA22">
            <v>0</v>
          </cell>
          <cell r="AB22">
            <v>0</v>
          </cell>
          <cell r="AC22">
            <v>3.2371009490940461E-2</v>
          </cell>
          <cell r="AD22">
            <v>80.764589646246662</v>
          </cell>
          <cell r="AE22">
            <v>0.44348283002588434</v>
          </cell>
          <cell r="AF22">
            <v>-0.10790336496980156</v>
          </cell>
          <cell r="AG22">
            <v>81.100169111302847</v>
          </cell>
          <cell r="AH22">
            <v>0</v>
          </cell>
          <cell r="AI22">
            <v>81.100169111302847</v>
          </cell>
          <cell r="AJ22">
            <v>0.99918515962036247</v>
          </cell>
          <cell r="AK22">
            <v>0</v>
          </cell>
          <cell r="AL22">
            <v>0</v>
          </cell>
          <cell r="AM22">
            <v>0</v>
          </cell>
          <cell r="AN22">
            <v>0</v>
          </cell>
          <cell r="AO22">
            <v>0</v>
          </cell>
          <cell r="AP22">
            <v>0.82761880931837795</v>
          </cell>
          <cell r="AQ22">
            <v>2.366320793787748</v>
          </cell>
          <cell r="AR22">
            <v>4.1931247627264883</v>
          </cell>
          <cell r="AS22">
            <v>1.4566954270923211</v>
          </cell>
          <cell r="AT22">
            <v>5.6498201898188087</v>
          </cell>
          <cell r="AU22">
            <v>0</v>
          </cell>
          <cell r="AV22">
            <v>0</v>
          </cell>
          <cell r="AW22">
            <v>0</v>
          </cell>
          <cell r="AX22">
            <v>0</v>
          </cell>
          <cell r="AY22">
            <v>0</v>
          </cell>
          <cell r="AZ22">
            <v>0</v>
          </cell>
          <cell r="BA22">
            <v>0</v>
          </cell>
          <cell r="BB22">
            <v>0</v>
          </cell>
          <cell r="BC22">
            <v>0</v>
          </cell>
          <cell r="BD22">
            <v>0</v>
          </cell>
          <cell r="BE22">
            <v>0</v>
          </cell>
          <cell r="BF22">
            <v>0</v>
          </cell>
          <cell r="BG22">
            <v>5.6498201898188087</v>
          </cell>
          <cell r="BH22">
            <v>2.697584124245039E-2</v>
          </cell>
          <cell r="BI22">
            <v>-6.4742018981880931E-3</v>
          </cell>
          <cell r="BJ22">
            <v>5.670321829163071</v>
          </cell>
          <cell r="BK22">
            <v>0</v>
          </cell>
          <cell r="BL22">
            <v>5.670321829163071</v>
          </cell>
          <cell r="BM22">
            <v>5.905551164797239</v>
          </cell>
          <cell r="BN22">
            <v>-0.26544227782571184</v>
          </cell>
          <cell r="BO22">
            <v>8.848075927523727E-2</v>
          </cell>
          <cell r="BP22">
            <v>0</v>
          </cell>
          <cell r="BQ22">
            <v>0</v>
          </cell>
          <cell r="BR22">
            <v>0</v>
          </cell>
          <cell r="BS22">
            <v>29.871967558239863</v>
          </cell>
          <cell r="BT22">
            <v>3.3676640207075064</v>
          </cell>
          <cell r="BU22">
            <v>38.968221225194128</v>
          </cell>
          <cell r="BV22">
            <v>0.4391666954270923</v>
          </cell>
          <cell r="BW22">
            <v>39.407387920621225</v>
          </cell>
          <cell r="BX22">
            <v>0</v>
          </cell>
          <cell r="BY22">
            <v>30.017637100949091</v>
          </cell>
          <cell r="BZ22">
            <v>0</v>
          </cell>
          <cell r="CA22">
            <v>1.3477130284728216</v>
          </cell>
          <cell r="CB22">
            <v>0</v>
          </cell>
          <cell r="CC22">
            <v>31.365350129421806</v>
          </cell>
          <cell r="CD22">
            <v>0</v>
          </cell>
          <cell r="CE22">
            <v>31.365350129421806</v>
          </cell>
          <cell r="CF22">
            <v>0</v>
          </cell>
          <cell r="CG22">
            <v>0</v>
          </cell>
          <cell r="CH22">
            <v>0</v>
          </cell>
          <cell r="CI22">
            <v>0</v>
          </cell>
          <cell r="CJ22">
            <v>70.772738050043145</v>
          </cell>
          <cell r="CK22">
            <v>0.99271095772217433</v>
          </cell>
          <cell r="CL22">
            <v>-0.24278257118205349</v>
          </cell>
          <cell r="CM22">
            <v>71.522666436583265</v>
          </cell>
          <cell r="CN22">
            <v>0</v>
          </cell>
          <cell r="CO22">
            <v>71.522666436583265</v>
          </cell>
          <cell r="CP22">
            <v>4.2265748058671262</v>
          </cell>
          <cell r="CQ22">
            <v>0</v>
          </cell>
          <cell r="CR22">
            <v>1.6185504745470231E-2</v>
          </cell>
          <cell r="CS22">
            <v>0</v>
          </cell>
          <cell r="CT22">
            <v>0</v>
          </cell>
          <cell r="CU22">
            <v>0</v>
          </cell>
          <cell r="CV22">
            <v>42.995174805867123</v>
          </cell>
          <cell r="CW22">
            <v>15.890928559102674</v>
          </cell>
          <cell r="CX22">
            <v>63.128863675582295</v>
          </cell>
          <cell r="CY22">
            <v>1.115720793787748</v>
          </cell>
          <cell r="CZ22">
            <v>64.244584469370039</v>
          </cell>
          <cell r="DA22">
            <v>45.115475927523725</v>
          </cell>
          <cell r="DB22">
            <v>20.049524245038825</v>
          </cell>
          <cell r="DC22">
            <v>17.431788610871443</v>
          </cell>
          <cell r="DD22">
            <v>3.5133335634167384</v>
          </cell>
          <cell r="DE22">
            <v>0</v>
          </cell>
          <cell r="DF22">
            <v>86.11012234685073</v>
          </cell>
          <cell r="DG22">
            <v>0</v>
          </cell>
          <cell r="DH22">
            <v>86.11012234685073</v>
          </cell>
          <cell r="DI22">
            <v>9.0282745470232975</v>
          </cell>
          <cell r="DJ22">
            <v>0</v>
          </cell>
          <cell r="DK22">
            <v>0</v>
          </cell>
          <cell r="DL22">
            <v>9.0282745470232975</v>
          </cell>
          <cell r="DM22">
            <v>141.32643226919757</v>
          </cell>
          <cell r="DN22">
            <v>2.1062736842105263</v>
          </cell>
          <cell r="DO22">
            <v>-0.51362001725625539</v>
          </cell>
          <cell r="DP22">
            <v>142.91908593615184</v>
          </cell>
          <cell r="DQ22">
            <v>0</v>
          </cell>
          <cell r="DR22">
            <v>142.91908593615184</v>
          </cell>
          <cell r="DS22">
            <v>11.131311130284727</v>
          </cell>
          <cell r="DT22">
            <v>-0.26544227782571184</v>
          </cell>
          <cell r="DU22">
            <v>0.10466626402070751</v>
          </cell>
          <cell r="DV22">
            <v>0</v>
          </cell>
          <cell r="DW22">
            <v>0</v>
          </cell>
          <cell r="DX22">
            <v>0</v>
          </cell>
          <cell r="DY22">
            <v>73.694761173425363</v>
          </cell>
          <cell r="DZ22">
            <v>21.624913373597931</v>
          </cell>
          <cell r="EA22">
            <v>106.29020966350292</v>
          </cell>
          <cell r="EB22">
            <v>3.0115829163071619</v>
          </cell>
          <cell r="EC22">
            <v>109.30179257981008</v>
          </cell>
          <cell r="ED22">
            <v>45.115475927523725</v>
          </cell>
          <cell r="EE22">
            <v>50.06716134598792</v>
          </cell>
          <cell r="EF22">
            <v>17.431788610871443</v>
          </cell>
          <cell r="EG22">
            <v>4.8610465918895596</v>
          </cell>
          <cell r="EH22">
            <v>0</v>
          </cell>
          <cell r="EI22">
            <v>117.47547247627253</v>
          </cell>
          <cell r="EJ22">
            <v>0</v>
          </cell>
          <cell r="EK22">
            <v>117.47547247627253</v>
          </cell>
          <cell r="EL22">
            <v>9.0282745470232975</v>
          </cell>
          <cell r="EM22">
            <v>0</v>
          </cell>
          <cell r="EN22">
            <v>0</v>
          </cell>
          <cell r="EO22">
            <v>9.0282745470232975</v>
          </cell>
          <cell r="EP22">
            <v>217.74899050905955</v>
          </cell>
          <cell r="EQ22">
            <v>3.1259604831751511</v>
          </cell>
          <cell r="ER22">
            <v>-0.76287679033649691</v>
          </cell>
          <cell r="ES22">
            <v>220.1120742018982</v>
          </cell>
          <cell r="ET22">
            <v>0</v>
          </cell>
          <cell r="EU22">
            <v>220.1120742018982</v>
          </cell>
          <cell r="EV22">
            <v>14.858293356341672</v>
          </cell>
          <cell r="EW22">
            <v>-0.26544227782571184</v>
          </cell>
          <cell r="EX22">
            <v>22.764372907679036</v>
          </cell>
          <cell r="EY22">
            <v>2.1256962899050906</v>
          </cell>
          <cell r="EZ22">
            <v>0</v>
          </cell>
          <cell r="FA22">
            <v>0</v>
          </cell>
          <cell r="FB22">
            <v>85.626715271785912</v>
          </cell>
          <cell r="FC22">
            <v>25.063793615185507</v>
          </cell>
          <cell r="FD22">
            <v>150.17342916307163</v>
          </cell>
          <cell r="FE22">
            <v>11.279138740293355</v>
          </cell>
          <cell r="FF22">
            <v>161.45256790336387</v>
          </cell>
          <cell r="FG22">
            <v>49.056106816220883</v>
          </cell>
          <cell r="FH22">
            <v>56.205783779119926</v>
          </cell>
          <cell r="FI22">
            <v>31.713877998274373</v>
          </cell>
          <cell r="FJ22">
            <v>9.1458892148403805</v>
          </cell>
          <cell r="FK22">
            <v>0</v>
          </cell>
          <cell r="FL22">
            <v>146.12165780845447</v>
          </cell>
          <cell r="FM22">
            <v>0</v>
          </cell>
          <cell r="FN22">
            <v>146.12165780845447</v>
          </cell>
          <cell r="FO22">
            <v>9.0606455565142365</v>
          </cell>
          <cell r="FP22">
            <v>0</v>
          </cell>
          <cell r="FQ22">
            <v>0</v>
          </cell>
          <cell r="FR22">
            <v>9.0606455565142365</v>
          </cell>
          <cell r="FS22">
            <v>298.51358015530627</v>
          </cell>
          <cell r="FT22">
            <v>3.569443313201035</v>
          </cell>
          <cell r="FU22">
            <v>-0.87078015530629749</v>
          </cell>
          <cell r="FV22">
            <v>301.21224331320099</v>
          </cell>
          <cell r="FW22">
            <v>0</v>
          </cell>
          <cell r="FX22">
            <v>301.21224331320099</v>
          </cell>
          <cell r="FY22">
            <v>1.0790336496980156E-2</v>
          </cell>
          <cell r="FZ22">
            <v>1.0401884383088869</v>
          </cell>
          <cell r="GA22">
            <v>0.24817773943054358</v>
          </cell>
          <cell r="GB22" t="e">
            <v>#N/A</v>
          </cell>
          <cell r="GC22" t="e">
            <v>#N/A</v>
          </cell>
          <cell r="GD22" t="e">
            <v>#N/A</v>
          </cell>
          <cell r="GE22">
            <v>0</v>
          </cell>
          <cell r="GF22">
            <v>-3.5608110440034514E-2</v>
          </cell>
          <cell r="GG22">
            <v>2.1753318377911994</v>
          </cell>
          <cell r="GH22">
            <v>0</v>
          </cell>
          <cell r="GI22">
            <v>18.428815703192409</v>
          </cell>
          <cell r="GJ22">
            <v>0</v>
          </cell>
          <cell r="GK22">
            <v>1.0164496980155306</v>
          </cell>
          <cell r="GL22">
            <v>2.9543941328731664</v>
          </cell>
          <cell r="GM22">
            <v>4.2934748921484038</v>
          </cell>
          <cell r="GN22">
            <v>0.73697998274374465</v>
          </cell>
          <cell r="GO22">
            <v>7.8769456427955131E-2</v>
          </cell>
          <cell r="GP22">
            <v>1.3822421052631577</v>
          </cell>
          <cell r="GQ22" t="e">
            <v>#N/A</v>
          </cell>
          <cell r="GR22" t="e">
            <v>#N/A</v>
          </cell>
          <cell r="GS22" t="e">
            <v>#N/A</v>
          </cell>
          <cell r="GT22" t="e">
            <v>#N/A</v>
          </cell>
          <cell r="GU22" t="e">
            <v>#N/A</v>
          </cell>
          <cell r="GV22">
            <v>0</v>
          </cell>
          <cell r="GW22">
            <v>8.2751090595340813</v>
          </cell>
          <cell r="GX22">
            <v>1.254916134598792</v>
          </cell>
          <cell r="GY22">
            <v>5.0714581535806727E-2</v>
          </cell>
          <cell r="GZ22">
            <v>4.2934748921484038</v>
          </cell>
          <cell r="HA22">
            <v>0</v>
          </cell>
          <cell r="HB22">
            <v>0</v>
          </cell>
          <cell r="HC22">
            <v>0</v>
          </cell>
          <cell r="HD22">
            <v>0</v>
          </cell>
          <cell r="HE22">
            <v>0</v>
          </cell>
          <cell r="HF22">
            <v>0</v>
          </cell>
          <cell r="HG22">
            <v>0</v>
          </cell>
          <cell r="HH22">
            <v>0</v>
          </cell>
          <cell r="HI22" t="e">
            <v>#N/A</v>
          </cell>
          <cell r="HJ22" t="e">
            <v>#N/A</v>
          </cell>
          <cell r="HK22" t="e">
            <v>#N/A</v>
          </cell>
          <cell r="HL22" t="e">
            <v>#N/A</v>
          </cell>
          <cell r="HM22" t="e">
            <v>#N/A</v>
          </cell>
          <cell r="HN22" t="e">
            <v>#N/A</v>
          </cell>
          <cell r="HO22">
            <v>298.51358015530627</v>
          </cell>
          <cell r="HP22">
            <v>301.21224331320099</v>
          </cell>
          <cell r="HQ22">
            <v>80.764589646246662</v>
          </cell>
          <cell r="HR22">
            <v>220.1120742018982</v>
          </cell>
          <cell r="HS22">
            <v>40.85976721311475</v>
          </cell>
          <cell r="HT22">
            <v>0</v>
          </cell>
          <cell r="HU22">
            <v>0</v>
          </cell>
          <cell r="HV22">
            <v>22.659494370417974</v>
          </cell>
          <cell r="HW22">
            <v>0</v>
          </cell>
          <cell r="HX22">
            <v>0</v>
          </cell>
          <cell r="HY22">
            <v>0</v>
          </cell>
          <cell r="HZ22">
            <v>0</v>
          </cell>
          <cell r="IA22">
            <v>0</v>
          </cell>
          <cell r="IB22">
            <v>0</v>
          </cell>
          <cell r="IC22">
            <v>0</v>
          </cell>
          <cell r="ID22">
            <v>0</v>
          </cell>
          <cell r="IE22">
            <v>0</v>
          </cell>
          <cell r="IF22">
            <v>8.8987118278312849E-2</v>
          </cell>
          <cell r="IG22">
            <v>0</v>
          </cell>
          <cell r="IH22">
            <v>0</v>
          </cell>
          <cell r="II22">
            <v>0.11869370146678171</v>
          </cell>
          <cell r="IJ22">
            <v>0</v>
          </cell>
          <cell r="IK22">
            <v>1.6448584158216293E-2</v>
          </cell>
          <cell r="IL22">
            <v>0</v>
          </cell>
          <cell r="IM22">
            <v>0</v>
          </cell>
          <cell r="IN22">
            <v>0.11869370146678171</v>
          </cell>
          <cell r="IO22">
            <v>0</v>
          </cell>
          <cell r="IP22">
            <v>22.764930072854437</v>
          </cell>
          <cell r="IQ22">
            <v>0</v>
          </cell>
          <cell r="IR22">
            <v>0</v>
          </cell>
          <cell r="IS22">
            <v>0</v>
          </cell>
          <cell r="IT22">
            <v>0</v>
          </cell>
          <cell r="IU22">
            <v>0</v>
          </cell>
          <cell r="IV22">
            <v>2.9543941328731664</v>
          </cell>
          <cell r="IW22">
            <v>2.9543941328731664</v>
          </cell>
          <cell r="IX22">
            <v>0</v>
          </cell>
          <cell r="IY22">
            <v>0</v>
          </cell>
          <cell r="IZ22">
            <v>0</v>
          </cell>
          <cell r="JA22">
            <v>4.2934748921484038</v>
          </cell>
          <cell r="JB22">
            <v>4.2934748921484038</v>
          </cell>
          <cell r="JC22">
            <v>0</v>
          </cell>
          <cell r="JD22">
            <v>0</v>
          </cell>
          <cell r="JE22">
            <v>0</v>
          </cell>
          <cell r="JF22">
            <v>0</v>
          </cell>
          <cell r="JG22">
            <v>0</v>
          </cell>
          <cell r="JH22">
            <v>0</v>
          </cell>
          <cell r="JI22">
            <v>0</v>
          </cell>
          <cell r="JJ22">
            <v>0</v>
          </cell>
          <cell r="JK22">
            <v>5.066042757518149</v>
          </cell>
          <cell r="JL22">
            <v>5.066042757518149</v>
          </cell>
          <cell r="JM22">
            <v>0</v>
          </cell>
          <cell r="JN22">
            <v>0</v>
          </cell>
          <cell r="JO22">
            <v>0</v>
          </cell>
          <cell r="JP22">
            <v>5.7031849885736756</v>
          </cell>
          <cell r="JQ22">
            <v>5.7031849885736756</v>
          </cell>
          <cell r="JR22">
            <v>0</v>
          </cell>
          <cell r="JS22">
            <v>0.32398392968994666</v>
          </cell>
          <cell r="JT22">
            <v>0</v>
          </cell>
          <cell r="JU22">
            <v>0</v>
          </cell>
          <cell r="JV22">
            <v>0</v>
          </cell>
          <cell r="JW22">
            <v>27.863885936151856</v>
          </cell>
          <cell r="JX22">
            <v>118.46494633304572</v>
          </cell>
          <cell r="JY22">
            <v>185.82146384814487</v>
          </cell>
          <cell r="JZ22">
            <v>213.68534978429673</v>
          </cell>
          <cell r="KA22">
            <v>95.220403451251016</v>
          </cell>
          <cell r="KB22">
            <v>4505813.9800000004</v>
          </cell>
          <cell r="KC22">
            <v>111.10599999999999</v>
          </cell>
          <cell r="KD22">
            <v>1854.086</v>
          </cell>
          <cell r="KE22">
            <v>25406.7</v>
          </cell>
          <cell r="KF22">
            <v>190.7</v>
          </cell>
          <cell r="KG22">
            <v>5.2999999999999999E-2</v>
          </cell>
          <cell r="KH22">
            <v>0</v>
          </cell>
          <cell r="KI22">
            <v>0</v>
          </cell>
          <cell r="KJ22">
            <v>0</v>
          </cell>
          <cell r="KK22">
            <v>0</v>
          </cell>
          <cell r="KL22">
            <v>0</v>
          </cell>
          <cell r="KM22">
            <v>25.46</v>
          </cell>
          <cell r="KN22">
            <v>618.80999999999995</v>
          </cell>
          <cell r="KO22">
            <v>396.52</v>
          </cell>
          <cell r="KP22">
            <v>0</v>
          </cell>
          <cell r="KQ22">
            <v>0</v>
          </cell>
          <cell r="KR22">
            <v>0</v>
          </cell>
          <cell r="KS22">
            <v>22.07</v>
          </cell>
          <cell r="KT22">
            <v>15.73</v>
          </cell>
          <cell r="KU22">
            <v>20.16</v>
          </cell>
          <cell r="KV22">
            <v>0</v>
          </cell>
          <cell r="KW22">
            <v>0</v>
          </cell>
          <cell r="KX22">
            <v>311</v>
          </cell>
          <cell r="KY22">
            <v>1965192</v>
          </cell>
          <cell r="KZ22">
            <v>25597.4</v>
          </cell>
          <cell r="LA22">
            <v>97.99135381114904</v>
          </cell>
          <cell r="LB22">
            <v>1076.68</v>
          </cell>
          <cell r="LC22">
            <v>1098.75</v>
          </cell>
          <cell r="LD22">
            <v>5.2832218430034121</v>
          </cell>
          <cell r="LE22">
            <v>1.2149671451006741E-2</v>
          </cell>
          <cell r="LF22">
            <v>311</v>
          </cell>
          <cell r="LG22">
            <v>76.773109768960907</v>
          </cell>
          <cell r="LH22">
            <v>1546.1887520354312</v>
          </cell>
          <cell r="LI22" t="str">
            <v>N/A</v>
          </cell>
          <cell r="LJ22" t="str">
            <v>PR09 (£m)</v>
          </cell>
        </row>
        <row r="23">
          <cell r="A23" t="str">
            <v>NES14</v>
          </cell>
          <cell r="B23" t="str">
            <v>NES</v>
          </cell>
          <cell r="C23" t="str">
            <v>2013-14</v>
          </cell>
          <cell r="D23" t="str">
            <v>NES</v>
          </cell>
          <cell r="E23" t="str">
            <v>NES14</v>
          </cell>
          <cell r="F23">
            <v>1.0569641649763351</v>
          </cell>
          <cell r="G23">
            <v>4.8197565922920873</v>
          </cell>
          <cell r="H23">
            <v>0</v>
          </cell>
          <cell r="I23">
            <v>23.093610040567945</v>
          </cell>
          <cell r="J23">
            <v>2.464840432724813</v>
          </cell>
          <cell r="K23">
            <v>0</v>
          </cell>
          <cell r="L23">
            <v>0</v>
          </cell>
          <cell r="M23">
            <v>11.496599222447598</v>
          </cell>
          <cell r="N23">
            <v>3.4488740703177814</v>
          </cell>
          <cell r="O23">
            <v>45.323680358350224</v>
          </cell>
          <cell r="P23">
            <v>8.5994604462474609</v>
          </cell>
          <cell r="Q23">
            <v>53.923140804597587</v>
          </cell>
          <cell r="R23">
            <v>0.60564046653143999</v>
          </cell>
          <cell r="S23">
            <v>9.6617094320486796</v>
          </cell>
          <cell r="T23">
            <v>4.9804151453684904</v>
          </cell>
          <cell r="U23">
            <v>1.425844658553076</v>
          </cell>
          <cell r="V23">
            <v>0</v>
          </cell>
          <cell r="W23">
            <v>16.673609702501686</v>
          </cell>
          <cell r="X23">
            <v>0</v>
          </cell>
          <cell r="Y23">
            <v>16.673609702501686</v>
          </cell>
          <cell r="Z23">
            <v>1.056964164976335E-3</v>
          </cell>
          <cell r="AA23">
            <v>0</v>
          </cell>
          <cell r="AB23">
            <v>0</v>
          </cell>
          <cell r="AC23">
            <v>1.056964164976335E-3</v>
          </cell>
          <cell r="AD23">
            <v>70.595693542934384</v>
          </cell>
          <cell r="AE23">
            <v>0.4344122718052737</v>
          </cell>
          <cell r="AF23">
            <v>-7.9272312373225129E-2</v>
          </cell>
          <cell r="AG23">
            <v>70.950833502366436</v>
          </cell>
          <cell r="AH23">
            <v>0</v>
          </cell>
          <cell r="AI23">
            <v>70.950833502366436</v>
          </cell>
          <cell r="AJ23">
            <v>1.4152750169033126</v>
          </cell>
          <cell r="AK23">
            <v>-8.8784989858012156E-2</v>
          </cell>
          <cell r="AL23">
            <v>0</v>
          </cell>
          <cell r="AM23">
            <v>0</v>
          </cell>
          <cell r="AN23">
            <v>0</v>
          </cell>
          <cell r="AO23">
            <v>0</v>
          </cell>
          <cell r="AP23">
            <v>0.97346399594320465</v>
          </cell>
          <cell r="AQ23">
            <v>2.3760554428668015</v>
          </cell>
          <cell r="AR23">
            <v>4.6760094658553069</v>
          </cell>
          <cell r="AS23">
            <v>1.3951926977687623</v>
          </cell>
          <cell r="AT23">
            <v>6.0712021636240685</v>
          </cell>
          <cell r="AU23">
            <v>1.5040600067613248</v>
          </cell>
          <cell r="AV23">
            <v>0</v>
          </cell>
          <cell r="AW23">
            <v>0</v>
          </cell>
          <cell r="AX23">
            <v>0</v>
          </cell>
          <cell r="AY23">
            <v>0</v>
          </cell>
          <cell r="AZ23">
            <v>1.5040600067613248</v>
          </cell>
          <cell r="BA23">
            <v>0</v>
          </cell>
          <cell r="BB23">
            <v>1.5040600067613248</v>
          </cell>
          <cell r="BC23">
            <v>0</v>
          </cell>
          <cell r="BD23">
            <v>0</v>
          </cell>
          <cell r="BE23">
            <v>0</v>
          </cell>
          <cell r="BF23">
            <v>0</v>
          </cell>
          <cell r="BG23">
            <v>7.5752621703853933</v>
          </cell>
          <cell r="BH23">
            <v>2.6424104124408376E-2</v>
          </cell>
          <cell r="BI23">
            <v>-5.2848208248816751E-3</v>
          </cell>
          <cell r="BJ23">
            <v>7.59640145368492</v>
          </cell>
          <cell r="BK23">
            <v>0</v>
          </cell>
          <cell r="BL23">
            <v>7.59640145368492</v>
          </cell>
          <cell r="BM23">
            <v>7.429401115618659</v>
          </cell>
          <cell r="BN23">
            <v>0</v>
          </cell>
          <cell r="BO23">
            <v>0.217734617985125</v>
          </cell>
          <cell r="BP23">
            <v>0</v>
          </cell>
          <cell r="BQ23">
            <v>0</v>
          </cell>
          <cell r="BR23">
            <v>0</v>
          </cell>
          <cell r="BS23">
            <v>30.87286629479377</v>
          </cell>
          <cell r="BT23">
            <v>3.3833422920892486</v>
          </cell>
          <cell r="BU23">
            <v>41.903344320486809</v>
          </cell>
          <cell r="BV23">
            <v>0.35936781609195395</v>
          </cell>
          <cell r="BW23">
            <v>42.262712136578756</v>
          </cell>
          <cell r="BX23">
            <v>0</v>
          </cell>
          <cell r="BY23">
            <v>27.500093644354287</v>
          </cell>
          <cell r="BZ23">
            <v>0</v>
          </cell>
          <cell r="CA23">
            <v>3.3357789046653137</v>
          </cell>
          <cell r="CB23">
            <v>0</v>
          </cell>
          <cell r="CC23">
            <v>30.835872549019598</v>
          </cell>
          <cell r="CD23">
            <v>0</v>
          </cell>
          <cell r="CE23">
            <v>30.835872549019598</v>
          </cell>
          <cell r="CF23">
            <v>0</v>
          </cell>
          <cell r="CG23">
            <v>0</v>
          </cell>
          <cell r="CH23">
            <v>0</v>
          </cell>
          <cell r="CI23">
            <v>0</v>
          </cell>
          <cell r="CJ23">
            <v>73.098584685598368</v>
          </cell>
          <cell r="CK23">
            <v>0.97240703177822829</v>
          </cell>
          <cell r="CL23">
            <v>-0.17756997971602431</v>
          </cell>
          <cell r="CM23">
            <v>73.89342173766056</v>
          </cell>
          <cell r="CN23">
            <v>0</v>
          </cell>
          <cell r="CO23">
            <v>73.89342173766056</v>
          </cell>
          <cell r="CP23">
            <v>4.5766548343475311</v>
          </cell>
          <cell r="CQ23">
            <v>0</v>
          </cell>
          <cell r="CR23">
            <v>2.4310175794455706E-2</v>
          </cell>
          <cell r="CS23">
            <v>0</v>
          </cell>
          <cell r="CT23">
            <v>0</v>
          </cell>
          <cell r="CU23">
            <v>0</v>
          </cell>
          <cell r="CV23">
            <v>44.669419540229875</v>
          </cell>
          <cell r="CW23">
            <v>15.963329783637588</v>
          </cell>
          <cell r="CX23">
            <v>65.233714334009449</v>
          </cell>
          <cell r="CY23">
            <v>1.4078762677484784</v>
          </cell>
          <cell r="CZ23">
            <v>66.641590601757926</v>
          </cell>
          <cell r="DA23">
            <v>40.030403820148734</v>
          </cell>
          <cell r="DB23">
            <v>19.747261494252868</v>
          </cell>
          <cell r="DC23">
            <v>17.865865280594988</v>
          </cell>
          <cell r="DD23">
            <v>2.5916761325219735</v>
          </cell>
          <cell r="DE23">
            <v>0</v>
          </cell>
          <cell r="DF23">
            <v>80.235206727518573</v>
          </cell>
          <cell r="DG23">
            <v>0</v>
          </cell>
          <cell r="DH23">
            <v>80.235206727518573</v>
          </cell>
          <cell r="DI23">
            <v>13.695084685598374</v>
          </cell>
          <cell r="DJ23">
            <v>0</v>
          </cell>
          <cell r="DK23">
            <v>0</v>
          </cell>
          <cell r="DL23">
            <v>13.695084685598374</v>
          </cell>
          <cell r="DM23">
            <v>133.18171264367814</v>
          </cell>
          <cell r="DN23">
            <v>2.0631940500338062</v>
          </cell>
          <cell r="DO23">
            <v>-0.37733620689655162</v>
          </cell>
          <cell r="DP23">
            <v>134.86757048681537</v>
          </cell>
          <cell r="DQ23">
            <v>0</v>
          </cell>
          <cell r="DR23">
            <v>134.86757048681537</v>
          </cell>
          <cell r="DS23">
            <v>13.421330966869503</v>
          </cell>
          <cell r="DT23">
            <v>-8.8784989858012156E-2</v>
          </cell>
          <cell r="DU23">
            <v>0.24204479377958071</v>
          </cell>
          <cell r="DV23">
            <v>0</v>
          </cell>
          <cell r="DW23">
            <v>0</v>
          </cell>
          <cell r="DX23">
            <v>0</v>
          </cell>
          <cell r="DY23">
            <v>76.51574983096684</v>
          </cell>
          <cell r="DZ23">
            <v>21.722727518593636</v>
          </cell>
          <cell r="EA23">
            <v>111.81306812035156</v>
          </cell>
          <cell r="EB23">
            <v>3.1624367816091943</v>
          </cell>
          <cell r="EC23">
            <v>114.97550490196075</v>
          </cell>
          <cell r="ED23">
            <v>41.534463826910063</v>
          </cell>
          <cell r="EE23">
            <v>47.247355138607155</v>
          </cell>
          <cell r="EF23">
            <v>17.865865280594988</v>
          </cell>
          <cell r="EG23">
            <v>5.9274550371872872</v>
          </cell>
          <cell r="EH23">
            <v>0</v>
          </cell>
          <cell r="EI23">
            <v>112.57513928329951</v>
          </cell>
          <cell r="EJ23">
            <v>0</v>
          </cell>
          <cell r="EK23">
            <v>112.57513928329951</v>
          </cell>
          <cell r="EL23">
            <v>13.695084685598374</v>
          </cell>
          <cell r="EM23">
            <v>0</v>
          </cell>
          <cell r="EN23">
            <v>0</v>
          </cell>
          <cell r="EO23">
            <v>13.695084685598374</v>
          </cell>
          <cell r="EP23">
            <v>213.85555949966189</v>
          </cell>
          <cell r="EQ23">
            <v>3.0620251859364429</v>
          </cell>
          <cell r="ER23">
            <v>-0.56019100743745764</v>
          </cell>
          <cell r="ES23">
            <v>216.35739367816086</v>
          </cell>
          <cell r="ET23">
            <v>0</v>
          </cell>
          <cell r="EU23">
            <v>216.35739367816086</v>
          </cell>
          <cell r="EV23">
            <v>18.241087559161588</v>
          </cell>
          <cell r="EW23">
            <v>-8.8784989858012156E-2</v>
          </cell>
          <cell r="EX23">
            <v>23.335654834347526</v>
          </cell>
          <cell r="EY23">
            <v>2.464840432724813</v>
          </cell>
          <cell r="EZ23">
            <v>0</v>
          </cell>
          <cell r="FA23">
            <v>0</v>
          </cell>
          <cell r="FB23">
            <v>88.012349053414454</v>
          </cell>
          <cell r="FC23">
            <v>25.171601588911312</v>
          </cell>
          <cell r="FD23">
            <v>157.13674847870178</v>
          </cell>
          <cell r="FE23">
            <v>11.761897227856657</v>
          </cell>
          <cell r="FF23">
            <v>168.89864570655843</v>
          </cell>
          <cell r="FG23">
            <v>42.140104293441503</v>
          </cell>
          <cell r="FH23">
            <v>56.909064570655829</v>
          </cell>
          <cell r="FI23">
            <v>22.846280425963482</v>
          </cell>
          <cell r="FJ23">
            <v>7.3532996957403629</v>
          </cell>
          <cell r="FK23">
            <v>0</v>
          </cell>
          <cell r="FL23">
            <v>129.24874898580117</v>
          </cell>
          <cell r="FM23">
            <v>0</v>
          </cell>
          <cell r="FN23">
            <v>129.24874898580117</v>
          </cell>
          <cell r="FO23">
            <v>13.69614164976335</v>
          </cell>
          <cell r="FP23">
            <v>0</v>
          </cell>
          <cell r="FQ23">
            <v>0</v>
          </cell>
          <cell r="FR23">
            <v>13.69614164976335</v>
          </cell>
          <cell r="FS23">
            <v>284.45125304259625</v>
          </cell>
          <cell r="FT23">
            <v>3.4964374577417163</v>
          </cell>
          <cell r="FU23">
            <v>-0.63946331981068272</v>
          </cell>
          <cell r="FV23">
            <v>287.3082271805273</v>
          </cell>
          <cell r="FW23">
            <v>0</v>
          </cell>
          <cell r="FX23">
            <v>287.3082271805273</v>
          </cell>
          <cell r="FY23">
            <v>0.54962136578769427</v>
          </cell>
          <cell r="FZ23">
            <v>0.13106355645706555</v>
          </cell>
          <cell r="GA23">
            <v>0.10358248816768084</v>
          </cell>
          <cell r="GB23" t="e">
            <v>#N/A</v>
          </cell>
          <cell r="GC23" t="e">
            <v>#N/A</v>
          </cell>
          <cell r="GD23" t="e">
            <v>#N/A</v>
          </cell>
          <cell r="GE23">
            <v>0</v>
          </cell>
          <cell r="GF23">
            <v>-4.2278566599053399E-3</v>
          </cell>
          <cell r="GG23">
            <v>0.77581169709262987</v>
          </cell>
          <cell r="GH23">
            <v>0</v>
          </cell>
          <cell r="GI23">
            <v>5.9168853955375234</v>
          </cell>
          <cell r="GJ23">
            <v>0</v>
          </cell>
          <cell r="GK23">
            <v>1.2683569979716021E-2</v>
          </cell>
          <cell r="GL23">
            <v>4.8260983772819452</v>
          </cell>
          <cell r="GM23">
            <v>4.2141161257606479</v>
          </cell>
          <cell r="GN23">
            <v>9.0898918187964806E-2</v>
          </cell>
          <cell r="GO23">
            <v>1.5939019607843132</v>
          </cell>
          <cell r="GP23">
            <v>3.7543367139959423</v>
          </cell>
          <cell r="GQ23" t="e">
            <v>#N/A</v>
          </cell>
          <cell r="GR23" t="e">
            <v>#N/A</v>
          </cell>
          <cell r="GS23" t="e">
            <v>#N/A</v>
          </cell>
          <cell r="GT23" t="e">
            <v>#N/A</v>
          </cell>
          <cell r="GU23" t="e">
            <v>#N/A</v>
          </cell>
          <cell r="GV23">
            <v>0</v>
          </cell>
          <cell r="GW23">
            <v>7.6016862745098015</v>
          </cell>
          <cell r="GX23">
            <v>1.2778696754563892</v>
          </cell>
          <cell r="GY23">
            <v>3.5936781609195396E-2</v>
          </cell>
          <cell r="GZ23">
            <v>4.2141161257606479</v>
          </cell>
          <cell r="HA23">
            <v>0</v>
          </cell>
          <cell r="HB23">
            <v>0</v>
          </cell>
          <cell r="HC23">
            <v>0</v>
          </cell>
          <cell r="HD23">
            <v>0</v>
          </cell>
          <cell r="HE23">
            <v>0</v>
          </cell>
          <cell r="HF23">
            <v>0</v>
          </cell>
          <cell r="HG23">
            <v>0</v>
          </cell>
          <cell r="HH23">
            <v>0</v>
          </cell>
          <cell r="HI23" t="e">
            <v>#N/A</v>
          </cell>
          <cell r="HJ23" t="e">
            <v>#N/A</v>
          </cell>
          <cell r="HK23" t="e">
            <v>#N/A</v>
          </cell>
          <cell r="HL23" t="e">
            <v>#N/A</v>
          </cell>
          <cell r="HM23" t="e">
            <v>#N/A</v>
          </cell>
          <cell r="HN23" t="e">
            <v>#N/A</v>
          </cell>
          <cell r="HO23">
            <v>284.45125304259625</v>
          </cell>
          <cell r="HP23">
            <v>287.3082271805273</v>
          </cell>
          <cell r="HQ23">
            <v>70.595693542934384</v>
          </cell>
          <cell r="HR23">
            <v>216.35739367816086</v>
          </cell>
          <cell r="HS23">
            <v>30.199580121703843</v>
          </cell>
          <cell r="HT23">
            <v>0</v>
          </cell>
          <cell r="HU23">
            <v>0</v>
          </cell>
          <cell r="HV23">
            <v>23.093237091197906</v>
          </cell>
          <cell r="HW23">
            <v>0</v>
          </cell>
          <cell r="HX23">
            <v>0</v>
          </cell>
          <cell r="HY23">
            <v>0</v>
          </cell>
          <cell r="HZ23">
            <v>0</v>
          </cell>
          <cell r="IA23">
            <v>0</v>
          </cell>
          <cell r="IB23">
            <v>0</v>
          </cell>
          <cell r="IC23">
            <v>0</v>
          </cell>
          <cell r="ID23">
            <v>0</v>
          </cell>
          <cell r="IE23">
            <v>0</v>
          </cell>
          <cell r="IF23">
            <v>0.21752112909603222</v>
          </cell>
          <cell r="IG23">
            <v>0</v>
          </cell>
          <cell r="IH23">
            <v>0</v>
          </cell>
          <cell r="II23">
            <v>0.13951926977687623</v>
          </cell>
          <cell r="IJ23">
            <v>0</v>
          </cell>
          <cell r="IK23">
            <v>2.3872114754314513E-2</v>
          </cell>
          <cell r="IL23">
            <v>0</v>
          </cell>
          <cell r="IM23">
            <v>0</v>
          </cell>
          <cell r="IN23">
            <v>0.13951926977687623</v>
          </cell>
          <cell r="IO23">
            <v>0</v>
          </cell>
          <cell r="IP23">
            <v>23.334630335048164</v>
          </cell>
          <cell r="IQ23">
            <v>0</v>
          </cell>
          <cell r="IR23">
            <v>0</v>
          </cell>
          <cell r="IS23">
            <v>0</v>
          </cell>
          <cell r="IT23">
            <v>0</v>
          </cell>
          <cell r="IU23">
            <v>0</v>
          </cell>
          <cell r="IV23">
            <v>4.8260983772819452</v>
          </cell>
          <cell r="IW23">
            <v>4.8260983772819452</v>
          </cell>
          <cell r="IX23">
            <v>0</v>
          </cell>
          <cell r="IY23">
            <v>0</v>
          </cell>
          <cell r="IZ23">
            <v>0</v>
          </cell>
          <cell r="JA23">
            <v>4.2141161257606479</v>
          </cell>
          <cell r="JB23">
            <v>4.2141161257606479</v>
          </cell>
          <cell r="JC23">
            <v>0</v>
          </cell>
          <cell r="JD23">
            <v>0</v>
          </cell>
          <cell r="JE23">
            <v>0</v>
          </cell>
          <cell r="JF23">
            <v>0</v>
          </cell>
          <cell r="JG23">
            <v>0</v>
          </cell>
          <cell r="JH23">
            <v>0</v>
          </cell>
          <cell r="JI23">
            <v>0</v>
          </cell>
          <cell r="JJ23">
            <v>0</v>
          </cell>
          <cell r="JK23">
            <v>5.066042757518149</v>
          </cell>
          <cell r="JL23">
            <v>5.066042757518149</v>
          </cell>
          <cell r="JM23">
            <v>0</v>
          </cell>
          <cell r="JN23">
            <v>0</v>
          </cell>
          <cell r="JO23">
            <v>0</v>
          </cell>
          <cell r="JP23">
            <v>5.7031849885736756</v>
          </cell>
          <cell r="JQ23">
            <v>5.7031849885736756</v>
          </cell>
          <cell r="JR23">
            <v>0</v>
          </cell>
          <cell r="JS23">
            <v>0.32398392968994666</v>
          </cell>
          <cell r="JT23">
            <v>0</v>
          </cell>
          <cell r="JU23">
            <v>0</v>
          </cell>
          <cell r="JV23">
            <v>0</v>
          </cell>
          <cell r="JW23">
            <v>29.048546146044622</v>
          </cell>
          <cell r="JX23">
            <v>117.24374999999998</v>
          </cell>
          <cell r="JY23">
            <v>186.85012508451649</v>
          </cell>
          <cell r="JZ23">
            <v>215.89867123056112</v>
          </cell>
          <cell r="KA23">
            <v>98.654921230561143</v>
          </cell>
          <cell r="KB23">
            <v>4530455.49</v>
          </cell>
          <cell r="KC23">
            <v>109.526</v>
          </cell>
          <cell r="KD23">
            <v>1863.0509999999999</v>
          </cell>
          <cell r="KE23">
            <v>25613</v>
          </cell>
          <cell r="KF23">
            <v>190.7</v>
          </cell>
          <cell r="KG23">
            <v>5.6000000000000001E-2</v>
          </cell>
          <cell r="KH23">
            <v>0</v>
          </cell>
          <cell r="KI23">
            <v>0</v>
          </cell>
          <cell r="KJ23">
            <v>0</v>
          </cell>
          <cell r="KK23">
            <v>0</v>
          </cell>
          <cell r="KL23">
            <v>0</v>
          </cell>
          <cell r="KM23">
            <v>28.04</v>
          </cell>
          <cell r="KN23">
            <v>608.86</v>
          </cell>
          <cell r="KO23">
            <v>397.93</v>
          </cell>
          <cell r="KP23">
            <v>0</v>
          </cell>
          <cell r="KQ23">
            <v>0</v>
          </cell>
          <cell r="KR23">
            <v>0</v>
          </cell>
          <cell r="KS23">
            <v>18.14</v>
          </cell>
          <cell r="KT23">
            <v>20.45</v>
          </cell>
          <cell r="KU23">
            <v>23.21</v>
          </cell>
          <cell r="KV23">
            <v>0</v>
          </cell>
          <cell r="KW23">
            <v>0</v>
          </cell>
          <cell r="KX23">
            <v>311</v>
          </cell>
          <cell r="KY23">
            <v>1972577</v>
          </cell>
          <cell r="KZ23">
            <v>25803.7</v>
          </cell>
          <cell r="LA23">
            <v>98.345841350318693</v>
          </cell>
          <cell r="LB23">
            <v>1078.49</v>
          </cell>
          <cell r="LC23">
            <v>1096.6300000000001</v>
          </cell>
          <cell r="LD23">
            <v>5.2855657787950356</v>
          </cell>
          <cell r="LE23">
            <v>1.2052535101555203E-2</v>
          </cell>
          <cell r="LF23">
            <v>311</v>
          </cell>
          <cell r="LG23">
            <v>76.445509752477349</v>
          </cell>
          <cell r="LH23">
            <v>1564.7312537243358</v>
          </cell>
          <cell r="LI23" t="str">
            <v>N/A</v>
          </cell>
          <cell r="LJ23" t="str">
            <v>PR09 (£m)</v>
          </cell>
        </row>
        <row r="24">
          <cell r="A24" t="str">
            <v>NES15</v>
          </cell>
          <cell r="B24" t="str">
            <v>NES</v>
          </cell>
          <cell r="C24" t="str">
            <v>2014-15</v>
          </cell>
          <cell r="D24" t="str">
            <v>NES</v>
          </cell>
          <cell r="E24" t="str">
            <v>NES15</v>
          </cell>
          <cell r="F24">
            <v>1.0450405281189941</v>
          </cell>
          <cell r="G24">
            <v>5.2670042617197304</v>
          </cell>
          <cell r="H24">
            <v>-0.12226974178992231</v>
          </cell>
          <cell r="I24">
            <v>22.248918111827361</v>
          </cell>
          <cell r="J24">
            <v>2.2740081891869313</v>
          </cell>
          <cell r="K24">
            <v>0</v>
          </cell>
          <cell r="L24">
            <v>0</v>
          </cell>
          <cell r="M24">
            <v>12.51749544580931</v>
          </cell>
          <cell r="N24">
            <v>3.4768498370518932</v>
          </cell>
          <cell r="O24">
            <v>45.662006103805297</v>
          </cell>
          <cell r="P24">
            <v>8.8076015709868827</v>
          </cell>
          <cell r="Q24">
            <v>54.469607674792186</v>
          </cell>
          <cell r="R24">
            <v>0.82035681457341036</v>
          </cell>
          <cell r="S24">
            <v>11.422292972340605</v>
          </cell>
          <cell r="T24">
            <v>7.3361845073953376</v>
          </cell>
          <cell r="U24">
            <v>2.0806756914849172</v>
          </cell>
          <cell r="V24">
            <v>0</v>
          </cell>
          <cell r="W24">
            <v>21.659509985794269</v>
          </cell>
          <cell r="X24">
            <v>0</v>
          </cell>
          <cell r="Y24">
            <v>21.659509985794269</v>
          </cell>
          <cell r="Z24">
            <v>3.1351215843569823E-3</v>
          </cell>
          <cell r="AA24">
            <v>0</v>
          </cell>
          <cell r="AB24">
            <v>0</v>
          </cell>
          <cell r="AC24">
            <v>3.1351215843569823E-3</v>
          </cell>
          <cell r="AD24">
            <v>76.125982539002095</v>
          </cell>
          <cell r="AE24">
            <v>0.42951165705690653</v>
          </cell>
          <cell r="AF24">
            <v>6.6882593799615628E-2</v>
          </cell>
          <cell r="AG24">
            <v>76.62237678985862</v>
          </cell>
          <cell r="AH24">
            <v>-1.6929656555527706</v>
          </cell>
          <cell r="AI24">
            <v>74.929411134305852</v>
          </cell>
          <cell r="AJ24">
            <v>1.3836336592295482</v>
          </cell>
          <cell r="AK24">
            <v>-0.15362095763349212</v>
          </cell>
          <cell r="AL24">
            <v>0</v>
          </cell>
          <cell r="AM24">
            <v>0</v>
          </cell>
          <cell r="AN24">
            <v>0</v>
          </cell>
          <cell r="AO24">
            <v>0</v>
          </cell>
          <cell r="AP24">
            <v>1.1390941756497035</v>
          </cell>
          <cell r="AQ24">
            <v>2.3962779309768534</v>
          </cell>
          <cell r="AR24">
            <v>4.7653848082226125</v>
          </cell>
          <cell r="AS24">
            <v>1.4526063340854016</v>
          </cell>
          <cell r="AT24">
            <v>6.2179911423080148</v>
          </cell>
          <cell r="AU24">
            <v>1.6783350881591046</v>
          </cell>
          <cell r="AV24">
            <v>0.11286437703685136</v>
          </cell>
          <cell r="AW24">
            <v>0</v>
          </cell>
          <cell r="AX24">
            <v>0</v>
          </cell>
          <cell r="AY24">
            <v>0</v>
          </cell>
          <cell r="AZ24">
            <v>1.7911994651959557</v>
          </cell>
          <cell r="BA24">
            <v>0</v>
          </cell>
          <cell r="BB24">
            <v>1.7911994651959557</v>
          </cell>
          <cell r="BC24">
            <v>0</v>
          </cell>
          <cell r="BD24">
            <v>0</v>
          </cell>
          <cell r="BE24">
            <v>0</v>
          </cell>
          <cell r="BF24">
            <v>0</v>
          </cell>
          <cell r="BG24">
            <v>8.0091906075039709</v>
          </cell>
          <cell r="BH24">
            <v>2.6126013202974852E-2</v>
          </cell>
          <cell r="BI24">
            <v>4.1801621124759767E-3</v>
          </cell>
          <cell r="BJ24">
            <v>8.0394967828194215</v>
          </cell>
          <cell r="BK24">
            <v>0</v>
          </cell>
          <cell r="BL24">
            <v>8.0394967828194215</v>
          </cell>
          <cell r="BM24">
            <v>8.891204813236401</v>
          </cell>
          <cell r="BN24">
            <v>0</v>
          </cell>
          <cell r="BO24">
            <v>0.19646761928637088</v>
          </cell>
          <cell r="BP24">
            <v>0</v>
          </cell>
          <cell r="BQ24">
            <v>0</v>
          </cell>
          <cell r="BR24">
            <v>0</v>
          </cell>
          <cell r="BS24">
            <v>30.761812985710709</v>
          </cell>
          <cell r="BT24">
            <v>3.4099672432522774</v>
          </cell>
          <cell r="BU24">
            <v>43.259452661485653</v>
          </cell>
          <cell r="BV24">
            <v>0.35740386061669599</v>
          </cell>
          <cell r="BW24">
            <v>43.616856522102353</v>
          </cell>
          <cell r="BX24">
            <v>0</v>
          </cell>
          <cell r="BY24">
            <v>19.906977020138719</v>
          </cell>
          <cell r="BZ24">
            <v>0</v>
          </cell>
          <cell r="CA24">
            <v>6.0695953873151174</v>
          </cell>
          <cell r="CB24">
            <v>0</v>
          </cell>
          <cell r="CC24">
            <v>25.976572407453833</v>
          </cell>
          <cell r="CD24">
            <v>0</v>
          </cell>
          <cell r="CE24">
            <v>25.976572407453833</v>
          </cell>
          <cell r="CF24">
            <v>0</v>
          </cell>
          <cell r="CG24">
            <v>0</v>
          </cell>
          <cell r="CH24">
            <v>0</v>
          </cell>
          <cell r="CI24">
            <v>0</v>
          </cell>
          <cell r="CJ24">
            <v>69.593428929556282</v>
          </cell>
          <cell r="CK24">
            <v>0.96143728586947452</v>
          </cell>
          <cell r="CL24">
            <v>0.15048583604913512</v>
          </cell>
          <cell r="CM24">
            <v>70.705352051474904</v>
          </cell>
          <cell r="CN24">
            <v>0</v>
          </cell>
          <cell r="CO24">
            <v>70.705352051474904</v>
          </cell>
          <cell r="CP24">
            <v>4.6828266065012123</v>
          </cell>
          <cell r="CQ24">
            <v>0</v>
          </cell>
          <cell r="CR24">
            <v>3.030617531545083E-2</v>
          </cell>
          <cell r="CS24">
            <v>0</v>
          </cell>
          <cell r="CT24">
            <v>0</v>
          </cell>
          <cell r="CU24">
            <v>0</v>
          </cell>
          <cell r="CV24">
            <v>45.212633408540164</v>
          </cell>
          <cell r="CW24">
            <v>16.09362413303251</v>
          </cell>
          <cell r="CX24">
            <v>66.019390323389331</v>
          </cell>
          <cell r="CY24">
            <v>1.1631301077964404</v>
          </cell>
          <cell r="CZ24">
            <v>67.182520431185779</v>
          </cell>
          <cell r="DA24">
            <v>30.270643937494782</v>
          </cell>
          <cell r="DB24">
            <v>16.003750647614275</v>
          </cell>
          <cell r="DC24">
            <v>16.690342274588453</v>
          </cell>
          <cell r="DD24">
            <v>4.7936009024818258</v>
          </cell>
          <cell r="DE24">
            <v>0</v>
          </cell>
          <cell r="DF24">
            <v>67.758337762179337</v>
          </cell>
          <cell r="DG24">
            <v>0</v>
          </cell>
          <cell r="DH24">
            <v>67.758337762179337</v>
          </cell>
          <cell r="DI24">
            <v>13.721382134202393</v>
          </cell>
          <cell r="DJ24">
            <v>0</v>
          </cell>
          <cell r="DK24">
            <v>0</v>
          </cell>
          <cell r="DL24">
            <v>13.721382134202393</v>
          </cell>
          <cell r="DM24">
            <v>121.21947605916272</v>
          </cell>
          <cell r="DN24">
            <v>2.0399191108882762</v>
          </cell>
          <cell r="DO24">
            <v>0.3176923205481742</v>
          </cell>
          <cell r="DP24">
            <v>123.57708749059917</v>
          </cell>
          <cell r="DQ24">
            <v>0</v>
          </cell>
          <cell r="DR24">
            <v>123.57708749059917</v>
          </cell>
          <cell r="DS24">
            <v>14.95766507896716</v>
          </cell>
          <cell r="DT24">
            <v>-0.15362095763349212</v>
          </cell>
          <cell r="DU24">
            <v>0.2267737946018217</v>
          </cell>
          <cell r="DV24">
            <v>0</v>
          </cell>
          <cell r="DW24">
            <v>0</v>
          </cell>
          <cell r="DX24">
            <v>0</v>
          </cell>
          <cell r="DY24">
            <v>77.113540569900579</v>
          </cell>
          <cell r="DZ24">
            <v>21.899869307261639</v>
          </cell>
          <cell r="EA24">
            <v>114.0442277930976</v>
          </cell>
          <cell r="EB24">
            <v>2.9731403024985377</v>
          </cell>
          <cell r="EC24">
            <v>117.01736809559614</v>
          </cell>
          <cell r="ED24">
            <v>31.948979025653891</v>
          </cell>
          <cell r="EE24">
            <v>36.023592044789851</v>
          </cell>
          <cell r="EF24">
            <v>16.690342274588453</v>
          </cell>
          <cell r="EG24">
            <v>10.863196289796942</v>
          </cell>
          <cell r="EH24">
            <v>0</v>
          </cell>
          <cell r="EI24">
            <v>95.526109634829126</v>
          </cell>
          <cell r="EJ24">
            <v>0</v>
          </cell>
          <cell r="EK24">
            <v>95.526109634829126</v>
          </cell>
          <cell r="EL24">
            <v>13.721382134202393</v>
          </cell>
          <cell r="EM24">
            <v>0</v>
          </cell>
          <cell r="EN24">
            <v>0</v>
          </cell>
          <cell r="EO24">
            <v>13.721382134202393</v>
          </cell>
          <cell r="EP24">
            <v>198.82209559622297</v>
          </cell>
          <cell r="EQ24">
            <v>3.0274824099607263</v>
          </cell>
          <cell r="ER24">
            <v>0.47235831870978529</v>
          </cell>
          <cell r="ES24">
            <v>202.3219363248935</v>
          </cell>
          <cell r="ET24">
            <v>0</v>
          </cell>
          <cell r="EU24">
            <v>202.3219363248935</v>
          </cell>
          <cell r="EV24">
            <v>20.224669340686894</v>
          </cell>
          <cell r="EW24">
            <v>-0.27589069942341443</v>
          </cell>
          <cell r="EX24">
            <v>22.47569190642918</v>
          </cell>
          <cell r="EY24">
            <v>2.2740081891869313</v>
          </cell>
          <cell r="EZ24">
            <v>0</v>
          </cell>
          <cell r="FA24">
            <v>0</v>
          </cell>
          <cell r="FB24">
            <v>89.631036015709881</v>
          </cell>
          <cell r="FC24">
            <v>25.376719144313533</v>
          </cell>
          <cell r="FD24">
            <v>159.70623389690269</v>
          </cell>
          <cell r="FE24">
            <v>11.78074187348542</v>
          </cell>
          <cell r="FF24">
            <v>171.48697577038811</v>
          </cell>
          <cell r="FG24">
            <v>32.769335840227299</v>
          </cell>
          <cell r="FH24">
            <v>47.445885017130344</v>
          </cell>
          <cell r="FI24">
            <v>24.026526781983794</v>
          </cell>
          <cell r="FJ24">
            <v>12.943871981281859</v>
          </cell>
          <cell r="FK24">
            <v>0</v>
          </cell>
          <cell r="FL24">
            <v>117.1856196206234</v>
          </cell>
          <cell r="FM24">
            <v>0</v>
          </cell>
          <cell r="FN24">
            <v>117.1856196206234</v>
          </cell>
          <cell r="FO24">
            <v>13.724517255786749</v>
          </cell>
          <cell r="FP24">
            <v>0</v>
          </cell>
          <cell r="FQ24">
            <v>0</v>
          </cell>
          <cell r="FR24">
            <v>13.724517255786749</v>
          </cell>
          <cell r="FS24">
            <v>274.94807813522476</v>
          </cell>
          <cell r="FT24">
            <v>3.4569940670176322</v>
          </cell>
          <cell r="FU24">
            <v>0.53924091250940098</v>
          </cell>
          <cell r="FV24">
            <v>278.94431311475182</v>
          </cell>
          <cell r="FW24">
            <v>-1.6929656555527706</v>
          </cell>
          <cell r="FX24">
            <v>277.25134745919905</v>
          </cell>
          <cell r="FY24">
            <v>3.2396256371688817E-2</v>
          </cell>
          <cell r="FZ24">
            <v>3.1351215843569823E-3</v>
          </cell>
          <cell r="GA24">
            <v>4.1801621124759767E-3</v>
          </cell>
          <cell r="GB24" t="e">
            <v>#N/A</v>
          </cell>
          <cell r="GC24" t="e">
            <v>#N/A</v>
          </cell>
          <cell r="GD24" t="e">
            <v>#N/A</v>
          </cell>
          <cell r="GE24">
            <v>0</v>
          </cell>
          <cell r="GF24">
            <v>0</v>
          </cell>
          <cell r="GG24">
            <v>0.73466349126765274</v>
          </cell>
          <cell r="GH24">
            <v>0</v>
          </cell>
          <cell r="GI24">
            <v>7.2996080889111736</v>
          </cell>
          <cell r="GJ24">
            <v>0</v>
          </cell>
          <cell r="GK24">
            <v>0</v>
          </cell>
          <cell r="GL24">
            <v>5.7487679451825864</v>
          </cell>
          <cell r="GM24">
            <v>5.1489146820422835</v>
          </cell>
          <cell r="GN24">
            <v>5.3297066934068694E-2</v>
          </cell>
          <cell r="GO24">
            <v>1.756713127768029</v>
          </cell>
          <cell r="GP24">
            <v>8.0917488092253596</v>
          </cell>
          <cell r="GQ24" t="e">
            <v>#N/A</v>
          </cell>
          <cell r="GR24" t="e">
            <v>#N/A</v>
          </cell>
          <cell r="GS24" t="e">
            <v>#N/A</v>
          </cell>
          <cell r="GT24" t="e">
            <v>#N/A</v>
          </cell>
          <cell r="GU24" t="e">
            <v>#N/A</v>
          </cell>
          <cell r="GV24">
            <v>0</v>
          </cell>
          <cell r="GW24">
            <v>6.9359339851257635</v>
          </cell>
          <cell r="GX24">
            <v>1.1819408373025824</v>
          </cell>
          <cell r="GY24">
            <v>1.4630567393665916E-2</v>
          </cell>
          <cell r="GZ24">
            <v>5.1489146820422835</v>
          </cell>
          <cell r="HA24">
            <v>0</v>
          </cell>
          <cell r="HB24">
            <v>0</v>
          </cell>
          <cell r="HC24">
            <v>0</v>
          </cell>
          <cell r="HD24">
            <v>0</v>
          </cell>
          <cell r="HE24">
            <v>0</v>
          </cell>
          <cell r="HF24">
            <v>0</v>
          </cell>
          <cell r="HG24">
            <v>0</v>
          </cell>
          <cell r="HH24">
            <v>0</v>
          </cell>
          <cell r="HI24" t="e">
            <v>#N/A</v>
          </cell>
          <cell r="HJ24" t="e">
            <v>#N/A</v>
          </cell>
          <cell r="HK24" t="e">
            <v>#N/A</v>
          </cell>
          <cell r="HL24" t="e">
            <v>#N/A</v>
          </cell>
          <cell r="HM24" t="e">
            <v>#N/A</v>
          </cell>
          <cell r="HN24" t="e">
            <v>#N/A</v>
          </cell>
          <cell r="HO24">
            <v>274.94807813522476</v>
          </cell>
          <cell r="HP24">
            <v>277.25134745919905</v>
          </cell>
          <cell r="HQ24">
            <v>76.125982539002095</v>
          </cell>
          <cell r="HR24">
            <v>202.3219363248935</v>
          </cell>
          <cell r="HS24">
            <v>36.97039876326555</v>
          </cell>
          <cell r="HT24">
            <v>0</v>
          </cell>
          <cell r="HU24">
            <v>0</v>
          </cell>
          <cell r="HV24">
            <v>22.248918111827361</v>
          </cell>
          <cell r="HW24">
            <v>0</v>
          </cell>
          <cell r="HX24">
            <v>0</v>
          </cell>
          <cell r="HY24">
            <v>0</v>
          </cell>
          <cell r="HZ24">
            <v>0</v>
          </cell>
          <cell r="IA24">
            <v>0</v>
          </cell>
          <cell r="IB24">
            <v>0</v>
          </cell>
          <cell r="IC24">
            <v>0</v>
          </cell>
          <cell r="ID24">
            <v>0</v>
          </cell>
          <cell r="IE24">
            <v>0</v>
          </cell>
          <cell r="IF24">
            <v>0.196297298658105</v>
          </cell>
          <cell r="IG24">
            <v>0</v>
          </cell>
          <cell r="IH24">
            <v>0</v>
          </cell>
          <cell r="II24">
            <v>0.19751265981448987</v>
          </cell>
          <cell r="IJ24">
            <v>0</v>
          </cell>
          <cell r="IK24">
            <v>2.9981783038397436E-2</v>
          </cell>
          <cell r="IL24">
            <v>0</v>
          </cell>
          <cell r="IM24">
            <v>0</v>
          </cell>
          <cell r="IN24">
            <v>0.19751265981448987</v>
          </cell>
          <cell r="IO24">
            <v>0</v>
          </cell>
          <cell r="IP24">
            <v>22.475197193523861</v>
          </cell>
          <cell r="IQ24">
            <v>0</v>
          </cell>
          <cell r="IR24">
            <v>0</v>
          </cell>
          <cell r="IS24">
            <v>0</v>
          </cell>
          <cell r="IT24">
            <v>0</v>
          </cell>
          <cell r="IU24">
            <v>0</v>
          </cell>
          <cell r="IV24">
            <v>5.7487679451825864</v>
          </cell>
          <cell r="IW24">
            <v>5.7487679451825864</v>
          </cell>
          <cell r="IX24">
            <v>0</v>
          </cell>
          <cell r="IY24">
            <v>0</v>
          </cell>
          <cell r="IZ24">
            <v>0</v>
          </cell>
          <cell r="JA24">
            <v>5.1489146820422835</v>
          </cell>
          <cell r="JB24">
            <v>5.1489146820422835</v>
          </cell>
          <cell r="JC24">
            <v>0</v>
          </cell>
          <cell r="JD24">
            <v>0</v>
          </cell>
          <cell r="JE24">
            <v>0</v>
          </cell>
          <cell r="JF24">
            <v>0</v>
          </cell>
          <cell r="JG24">
            <v>0</v>
          </cell>
          <cell r="JH24">
            <v>0</v>
          </cell>
          <cell r="JI24">
            <v>0</v>
          </cell>
          <cell r="JJ24">
            <v>0</v>
          </cell>
          <cell r="JK24">
            <v>5.066042757518149</v>
          </cell>
          <cell r="JL24">
            <v>5.066042757518149</v>
          </cell>
          <cell r="JM24">
            <v>0</v>
          </cell>
          <cell r="JN24">
            <v>0</v>
          </cell>
          <cell r="JO24">
            <v>0</v>
          </cell>
          <cell r="JP24">
            <v>5.7031849885736756</v>
          </cell>
          <cell r="JQ24">
            <v>5.7031849885736756</v>
          </cell>
          <cell r="JR24">
            <v>0</v>
          </cell>
          <cell r="JS24">
            <v>0.32398392968994666</v>
          </cell>
          <cell r="JT24">
            <v>0</v>
          </cell>
          <cell r="JU24">
            <v>0</v>
          </cell>
          <cell r="JV24">
            <v>0</v>
          </cell>
          <cell r="JW24">
            <v>32.178887941840067</v>
          </cell>
          <cell r="JX24">
            <v>106.8344931896048</v>
          </cell>
          <cell r="JY24">
            <v>170.55479435113216</v>
          </cell>
          <cell r="JZ24">
            <v>202.73368229297222</v>
          </cell>
          <cell r="KA24">
            <v>95.899189103367419</v>
          </cell>
          <cell r="KB24">
            <v>4562183.87</v>
          </cell>
          <cell r="KC24">
            <v>108.514</v>
          </cell>
          <cell r="KD24">
            <v>1876.0360000000001</v>
          </cell>
          <cell r="KE24">
            <v>25676.3</v>
          </cell>
          <cell r="KF24">
            <v>190.7</v>
          </cell>
          <cell r="KG24">
            <v>5.7000000000000002E-2</v>
          </cell>
          <cell r="KH24">
            <v>0</v>
          </cell>
          <cell r="KI24">
            <v>0</v>
          </cell>
          <cell r="KJ24">
            <v>0</v>
          </cell>
          <cell r="KK24">
            <v>0</v>
          </cell>
          <cell r="KL24">
            <v>0</v>
          </cell>
          <cell r="KM24">
            <v>27.54</v>
          </cell>
          <cell r="KN24">
            <v>613.82000000000005</v>
          </cell>
          <cell r="KO24">
            <v>401.37</v>
          </cell>
          <cell r="KP24">
            <v>0</v>
          </cell>
          <cell r="KQ24">
            <v>0</v>
          </cell>
          <cell r="KR24">
            <v>0</v>
          </cell>
          <cell r="KS24">
            <v>19.079999999999998</v>
          </cell>
          <cell r="KT24">
            <v>21.28</v>
          </cell>
          <cell r="KU24">
            <v>22.72</v>
          </cell>
          <cell r="KV24">
            <v>0</v>
          </cell>
          <cell r="KW24">
            <v>0</v>
          </cell>
          <cell r="KX24">
            <v>311</v>
          </cell>
          <cell r="KY24">
            <v>1984550</v>
          </cell>
          <cell r="KZ24">
            <v>25867</v>
          </cell>
          <cell r="LA24">
            <v>98.274567963755075</v>
          </cell>
          <cell r="LB24">
            <v>1086.73</v>
          </cell>
          <cell r="LC24">
            <v>1105.81</v>
          </cell>
          <cell r="LD24">
            <v>5.2843074307521194</v>
          </cell>
          <cell r="LE24">
            <v>1.2023040940194069E-2</v>
          </cell>
          <cell r="LF24">
            <v>311</v>
          </cell>
          <cell r="LG24">
            <v>76.721305137820394</v>
          </cell>
          <cell r="LH24">
            <v>1585.5833356646363</v>
          </cell>
          <cell r="LI24" t="str">
            <v>Historical (£m)</v>
          </cell>
          <cell r="LJ24" t="str">
            <v>PR09 (£m)</v>
          </cell>
        </row>
        <row r="25">
          <cell r="A25" t="str">
            <v>NES16</v>
          </cell>
          <cell r="B25" t="str">
            <v>NES</v>
          </cell>
          <cell r="C25" t="str">
            <v>2015-16</v>
          </cell>
          <cell r="D25" t="str">
            <v>NES</v>
          </cell>
          <cell r="E25" t="str">
            <v>NES16</v>
          </cell>
          <cell r="F25">
            <v>1.0404326123128118</v>
          </cell>
          <cell r="G25">
            <v>5.9460723793677195</v>
          </cell>
          <cell r="H25">
            <v>-8.3234608985024942E-3</v>
          </cell>
          <cell r="I25">
            <v>22.812525457570711</v>
          </cell>
          <cell r="J25">
            <v>2.8570279534109813</v>
          </cell>
          <cell r="K25">
            <v>1.8061910149750413</v>
          </cell>
          <cell r="L25">
            <v>1.0654029950083193</v>
          </cell>
          <cell r="M25">
            <v>11.993066722129781</v>
          </cell>
          <cell r="N25">
            <v>3.5353900166389347</v>
          </cell>
          <cell r="O25">
            <v>50.007353078202989</v>
          </cell>
          <cell r="P25">
            <v>8.7687660565723782</v>
          </cell>
          <cell r="Q25">
            <v>58.776119134775364</v>
          </cell>
          <cell r="R25">
            <v>0.95719800332778693</v>
          </cell>
          <cell r="S25">
            <v>9.8414520798668867</v>
          </cell>
          <cell r="T25">
            <v>1.3213494176372711</v>
          </cell>
          <cell r="U25">
            <v>1.0154622296173044</v>
          </cell>
          <cell r="V25">
            <v>0</v>
          </cell>
          <cell r="W25">
            <v>13.135461730449249</v>
          </cell>
          <cell r="X25">
            <v>0</v>
          </cell>
          <cell r="Y25">
            <v>13.135461730449249</v>
          </cell>
          <cell r="Z25">
            <v>8.2194176372712133E-2</v>
          </cell>
          <cell r="AA25">
            <v>0</v>
          </cell>
          <cell r="AB25">
            <v>0</v>
          </cell>
          <cell r="AC25">
            <v>8.2194176372712133E-2</v>
          </cell>
          <cell r="AD25">
            <v>71.829386688851898</v>
          </cell>
          <cell r="AE25">
            <v>0.72101980033277857</v>
          </cell>
          <cell r="AF25">
            <v>2.2119597337770376</v>
          </cell>
          <cell r="AG25">
            <v>74.762366222961717</v>
          </cell>
          <cell r="AH25">
            <v>-2.550100332778702</v>
          </cell>
          <cell r="AI25">
            <v>72.212265890183019</v>
          </cell>
          <cell r="AJ25">
            <v>1.9331237936772045</v>
          </cell>
          <cell r="AK25">
            <v>0</v>
          </cell>
          <cell r="AL25">
            <v>0</v>
          </cell>
          <cell r="AM25">
            <v>0</v>
          </cell>
          <cell r="AN25">
            <v>1.0404326123128119E-2</v>
          </cell>
          <cell r="AO25">
            <v>0</v>
          </cell>
          <cell r="AP25">
            <v>0.95303627287853565</v>
          </cell>
          <cell r="AQ25">
            <v>2.4585422628951741</v>
          </cell>
          <cell r="AR25">
            <v>5.3551066555740423</v>
          </cell>
          <cell r="AS25">
            <v>1.4462013311148083</v>
          </cell>
          <cell r="AT25">
            <v>6.8013079866888511</v>
          </cell>
          <cell r="AU25">
            <v>0.22889517470881859</v>
          </cell>
          <cell r="AV25">
            <v>9.1558069883527438E-2</v>
          </cell>
          <cell r="AW25">
            <v>0</v>
          </cell>
          <cell r="AX25">
            <v>0</v>
          </cell>
          <cell r="AY25">
            <v>0</v>
          </cell>
          <cell r="AZ25">
            <v>0.32045324459234603</v>
          </cell>
          <cell r="BA25">
            <v>0</v>
          </cell>
          <cell r="BB25">
            <v>0.32045324459234603</v>
          </cell>
          <cell r="BC25">
            <v>0</v>
          </cell>
          <cell r="BD25">
            <v>0</v>
          </cell>
          <cell r="BE25">
            <v>0</v>
          </cell>
          <cell r="BF25">
            <v>0</v>
          </cell>
          <cell r="BG25">
            <v>7.1217612312811962</v>
          </cell>
          <cell r="BH25">
            <v>4.3698169717138101E-2</v>
          </cell>
          <cell r="BI25">
            <v>0.13317537437603991</v>
          </cell>
          <cell r="BJ25">
            <v>7.2986347753743743</v>
          </cell>
          <cell r="BK25">
            <v>-0.15398402662229613</v>
          </cell>
          <cell r="BL25">
            <v>7.1446507487520785</v>
          </cell>
          <cell r="BM25">
            <v>7.778274209650581</v>
          </cell>
          <cell r="BN25">
            <v>-0.18831830282861894</v>
          </cell>
          <cell r="BO25">
            <v>8.0113311148086508E-2</v>
          </cell>
          <cell r="BP25">
            <v>0</v>
          </cell>
          <cell r="BQ25">
            <v>0</v>
          </cell>
          <cell r="BR25">
            <v>0.93742978369384344</v>
          </cell>
          <cell r="BS25">
            <v>31.41898402662229</v>
          </cell>
          <cell r="BT25">
            <v>3.3273034941763719</v>
          </cell>
          <cell r="BU25">
            <v>43.353786522462549</v>
          </cell>
          <cell r="BV25">
            <v>0.35582795341098167</v>
          </cell>
          <cell r="BW25">
            <v>43.709614475873543</v>
          </cell>
          <cell r="BX25">
            <v>0</v>
          </cell>
          <cell r="BY25">
            <v>19.293782362728784</v>
          </cell>
          <cell r="BZ25">
            <v>0</v>
          </cell>
          <cell r="CA25">
            <v>7.9104091514143082</v>
          </cell>
          <cell r="CB25">
            <v>0</v>
          </cell>
          <cell r="CC25">
            <v>27.204191514143091</v>
          </cell>
          <cell r="CD25">
            <v>0</v>
          </cell>
          <cell r="CE25">
            <v>27.204191514143091</v>
          </cell>
          <cell r="CF25">
            <v>0</v>
          </cell>
          <cell r="CG25">
            <v>0</v>
          </cell>
          <cell r="CH25">
            <v>0</v>
          </cell>
          <cell r="CI25">
            <v>0</v>
          </cell>
          <cell r="CJ25">
            <v>70.913805990016627</v>
          </cell>
          <cell r="CK25">
            <v>1.6157918469217967</v>
          </cell>
          <cell r="CL25">
            <v>4.9587018302828607</v>
          </cell>
          <cell r="CM25">
            <v>77.488299667221284</v>
          </cell>
          <cell r="CN25">
            <v>-5.7150963394342753</v>
          </cell>
          <cell r="CO25">
            <v>71.773203327787002</v>
          </cell>
          <cell r="CP25">
            <v>5.4029665557404316</v>
          </cell>
          <cell r="CQ25">
            <v>-2.913211314475873E-2</v>
          </cell>
          <cell r="CR25">
            <v>3.3293843594009977E-2</v>
          </cell>
          <cell r="CS25">
            <v>0</v>
          </cell>
          <cell r="CT25">
            <v>5.6297808652246246</v>
          </cell>
          <cell r="CU25">
            <v>1.7312798668885188</v>
          </cell>
          <cell r="CV25">
            <v>51.191365391014962</v>
          </cell>
          <cell r="CW25">
            <v>16.509584692179697</v>
          </cell>
          <cell r="CX25">
            <v>80.46913910149749</v>
          </cell>
          <cell r="CY25">
            <v>1.1580014975041595</v>
          </cell>
          <cell r="CZ25">
            <v>81.627140599001649</v>
          </cell>
          <cell r="DA25">
            <v>23.550192179700495</v>
          </cell>
          <cell r="DB25">
            <v>24.361729617304487</v>
          </cell>
          <cell r="DC25">
            <v>17.188987188019965</v>
          </cell>
          <cell r="DD25">
            <v>5.7213389351081521</v>
          </cell>
          <cell r="DE25">
            <v>0</v>
          </cell>
          <cell r="DF25">
            <v>70.822247920133094</v>
          </cell>
          <cell r="DG25">
            <v>0</v>
          </cell>
          <cell r="DH25">
            <v>70.822247920133094</v>
          </cell>
          <cell r="DI25">
            <v>13.768044758735439</v>
          </cell>
          <cell r="DJ25">
            <v>0</v>
          </cell>
          <cell r="DK25">
            <v>0</v>
          </cell>
          <cell r="DL25">
            <v>13.768044758735439</v>
          </cell>
          <cell r="DM25">
            <v>138.68134376039828</v>
          </cell>
          <cell r="DN25">
            <v>3.3970124792013308</v>
          </cell>
          <cell r="DO25">
            <v>10.422013477537435</v>
          </cell>
          <cell r="DP25">
            <v>152.50036971713703</v>
          </cell>
          <cell r="DQ25">
            <v>-12.12208036605657</v>
          </cell>
          <cell r="DR25">
            <v>140.37828935108047</v>
          </cell>
          <cell r="DS25">
            <v>15.114364559068216</v>
          </cell>
          <cell r="DT25">
            <v>-0.21745041597337766</v>
          </cell>
          <cell r="DU25">
            <v>0.11340715474209649</v>
          </cell>
          <cell r="DV25">
            <v>0</v>
          </cell>
          <cell r="DW25">
            <v>5.6401851913477525</v>
          </cell>
          <cell r="DX25">
            <v>2.6687096505823624</v>
          </cell>
          <cell r="DY25">
            <v>83.563385690515801</v>
          </cell>
          <cell r="DZ25">
            <v>22.295430449251246</v>
          </cell>
          <cell r="EA25">
            <v>129.17803227953408</v>
          </cell>
          <cell r="EB25">
            <v>2.9600307820299494</v>
          </cell>
          <cell r="EC25">
            <v>132.13806306156403</v>
          </cell>
          <cell r="ED25">
            <v>23.779087354409313</v>
          </cell>
          <cell r="EE25">
            <v>43.747070049916793</v>
          </cell>
          <cell r="EF25">
            <v>17.188987188019965</v>
          </cell>
          <cell r="EG25">
            <v>13.63174808652246</v>
          </cell>
          <cell r="EH25">
            <v>0</v>
          </cell>
          <cell r="EI25">
            <v>98.346892678868528</v>
          </cell>
          <cell r="EJ25">
            <v>0</v>
          </cell>
          <cell r="EK25">
            <v>98.346892678868528</v>
          </cell>
          <cell r="EL25">
            <v>13.768044758735439</v>
          </cell>
          <cell r="EM25">
            <v>0</v>
          </cell>
          <cell r="EN25">
            <v>0</v>
          </cell>
          <cell r="EO25">
            <v>13.768044758735439</v>
          </cell>
          <cell r="EP25">
            <v>216.71691098169609</v>
          </cell>
          <cell r="EQ25">
            <v>5.0565024958402658</v>
          </cell>
          <cell r="ER25">
            <v>15.513890682196337</v>
          </cell>
          <cell r="ES25">
            <v>237.28730415973271</v>
          </cell>
          <cell r="ET25">
            <v>-17.991160732113144</v>
          </cell>
          <cell r="EU25">
            <v>219.29614342761957</v>
          </cell>
          <cell r="EV25">
            <v>21.060436938435835</v>
          </cell>
          <cell r="EW25">
            <v>-0.22577387687188016</v>
          </cell>
          <cell r="EX25">
            <v>22.92593261231281</v>
          </cell>
          <cell r="EY25">
            <v>2.8570279534109813</v>
          </cell>
          <cell r="EZ25">
            <v>7.4463762063227943</v>
          </cell>
          <cell r="FA25">
            <v>3.7341126455906815</v>
          </cell>
          <cell r="FB25">
            <v>95.55645241264547</v>
          </cell>
          <cell r="FC25">
            <v>25.830820465890074</v>
          </cell>
          <cell r="FD25">
            <v>179.18538535773604</v>
          </cell>
          <cell r="FE25">
            <v>11.728796838602328</v>
          </cell>
          <cell r="FF25">
            <v>190.9141821963394</v>
          </cell>
          <cell r="FG25">
            <v>24.736285357737099</v>
          </cell>
          <cell r="FH25">
            <v>53.588522129783684</v>
          </cell>
          <cell r="FI25">
            <v>18.510336605657237</v>
          </cell>
          <cell r="FJ25">
            <v>14.647210316139764</v>
          </cell>
          <cell r="FK25">
            <v>0</v>
          </cell>
          <cell r="FL25">
            <v>111.48235440931674</v>
          </cell>
          <cell r="FM25">
            <v>0</v>
          </cell>
          <cell r="FN25">
            <v>111.48235440931674</v>
          </cell>
          <cell r="FO25">
            <v>13.85023893510815</v>
          </cell>
          <cell r="FP25">
            <v>0</v>
          </cell>
          <cell r="FQ25">
            <v>0</v>
          </cell>
          <cell r="FR25">
            <v>13.85023893510815</v>
          </cell>
          <cell r="FS25">
            <v>288.54629767054803</v>
          </cell>
          <cell r="FT25">
            <v>5.7775222961730437</v>
          </cell>
          <cell r="FU25">
            <v>17.725850415973373</v>
          </cell>
          <cell r="FV25">
            <v>312.04967038269547</v>
          </cell>
          <cell r="FW25">
            <v>-20.541261064891842</v>
          </cell>
          <cell r="FX25">
            <v>291.50840931780255</v>
          </cell>
          <cell r="FY25">
            <v>0.86980166389351066</v>
          </cell>
          <cell r="FZ25">
            <v>2.0808652246256235E-3</v>
          </cell>
          <cell r="GA25">
            <v>0.37975790349417632</v>
          </cell>
          <cell r="GB25" t="e">
            <v>#N/A</v>
          </cell>
          <cell r="GC25" t="e">
            <v>#N/A</v>
          </cell>
          <cell r="GD25" t="e">
            <v>#N/A</v>
          </cell>
          <cell r="GE25">
            <v>0</v>
          </cell>
          <cell r="GF25">
            <v>7.1789850249584022E-2</v>
          </cell>
          <cell r="GG25">
            <v>3.967169550748741</v>
          </cell>
          <cell r="GH25">
            <v>0</v>
          </cell>
          <cell r="GI25">
            <v>1.1694462562396006</v>
          </cell>
          <cell r="GJ25">
            <v>0</v>
          </cell>
          <cell r="GK25">
            <v>0</v>
          </cell>
          <cell r="GL25">
            <v>5.3925622296173037</v>
          </cell>
          <cell r="GM25">
            <v>6.604666222961729</v>
          </cell>
          <cell r="GN25">
            <v>4.1617304492512476E-2</v>
          </cell>
          <cell r="GO25">
            <v>0.41305174708818632</v>
          </cell>
          <cell r="GP25">
            <v>6.7784184692179688</v>
          </cell>
          <cell r="GQ25" t="e">
            <v>#N/A</v>
          </cell>
          <cell r="GR25" t="e">
            <v>#N/A</v>
          </cell>
          <cell r="GS25" t="e">
            <v>#N/A</v>
          </cell>
          <cell r="GT25" t="e">
            <v>#N/A</v>
          </cell>
          <cell r="GU25" t="e">
            <v>#N/A</v>
          </cell>
          <cell r="GV25">
            <v>0</v>
          </cell>
          <cell r="GW25">
            <v>6.9552920133111469</v>
          </cell>
          <cell r="GX25">
            <v>1.3536028286189681</v>
          </cell>
          <cell r="GY25">
            <v>3.0172545757071543E-2</v>
          </cell>
          <cell r="GZ25">
            <v>6.604666222961729</v>
          </cell>
          <cell r="HA25">
            <v>0</v>
          </cell>
          <cell r="HB25">
            <v>0</v>
          </cell>
          <cell r="HC25">
            <v>0</v>
          </cell>
          <cell r="HD25">
            <v>0</v>
          </cell>
          <cell r="HE25">
            <v>0</v>
          </cell>
          <cell r="HF25">
            <v>0</v>
          </cell>
          <cell r="HG25">
            <v>0</v>
          </cell>
          <cell r="HH25">
            <v>0</v>
          </cell>
          <cell r="HI25" t="e">
            <v>#N/A</v>
          </cell>
          <cell r="HJ25" t="e">
            <v>#N/A</v>
          </cell>
          <cell r="HK25" t="e">
            <v>#N/A</v>
          </cell>
          <cell r="HL25" t="e">
            <v>#N/A</v>
          </cell>
          <cell r="HM25" t="e">
            <v>#N/A</v>
          </cell>
          <cell r="HN25" t="e">
            <v>#N/A</v>
          </cell>
          <cell r="HO25">
            <v>288.54629767054803</v>
          </cell>
          <cell r="HP25">
            <v>291.50840931780255</v>
          </cell>
          <cell r="HQ25">
            <v>71.829386688851898</v>
          </cell>
          <cell r="HR25">
            <v>219.29614342761957</v>
          </cell>
          <cell r="HS25">
            <v>33.157546921797</v>
          </cell>
          <cell r="HT25">
            <v>0</v>
          </cell>
          <cell r="HU25">
            <v>0</v>
          </cell>
          <cell r="HV25">
            <v>22.812525457570711</v>
          </cell>
          <cell r="HW25">
            <v>0</v>
          </cell>
          <cell r="HX25">
            <v>0</v>
          </cell>
          <cell r="HY25">
            <v>0</v>
          </cell>
          <cell r="HZ25">
            <v>0</v>
          </cell>
          <cell r="IA25">
            <v>0</v>
          </cell>
          <cell r="IB25">
            <v>0</v>
          </cell>
          <cell r="IC25">
            <v>0</v>
          </cell>
          <cell r="ID25">
            <v>0</v>
          </cell>
          <cell r="IE25">
            <v>0</v>
          </cell>
          <cell r="IF25">
            <v>8.0113311148086508E-2</v>
          </cell>
          <cell r="IG25">
            <v>0</v>
          </cell>
          <cell r="IH25">
            <v>0</v>
          </cell>
          <cell r="II25">
            <v>0.26531031613976702</v>
          </cell>
          <cell r="IJ25">
            <v>0</v>
          </cell>
          <cell r="IK25">
            <v>3.3293843594009977E-2</v>
          </cell>
          <cell r="IL25">
            <v>0</v>
          </cell>
          <cell r="IM25">
            <v>0</v>
          </cell>
          <cell r="IN25">
            <v>0.26531031613976702</v>
          </cell>
          <cell r="IO25">
            <v>0</v>
          </cell>
          <cell r="IP25">
            <v>22.92593261231281</v>
          </cell>
          <cell r="IQ25">
            <v>0</v>
          </cell>
          <cell r="IR25">
            <v>0</v>
          </cell>
          <cell r="IS25">
            <v>0</v>
          </cell>
          <cell r="IT25">
            <v>0</v>
          </cell>
          <cell r="IU25">
            <v>0</v>
          </cell>
          <cell r="IV25">
            <v>5.3925622296173037</v>
          </cell>
          <cell r="IW25">
            <v>5.3925622296173037</v>
          </cell>
          <cell r="IX25">
            <v>0</v>
          </cell>
          <cell r="IY25">
            <v>0</v>
          </cell>
          <cell r="IZ25">
            <v>0</v>
          </cell>
          <cell r="JA25">
            <v>6.604666222961729</v>
          </cell>
          <cell r="JB25">
            <v>6.604666222961729</v>
          </cell>
          <cell r="JC25">
            <v>0</v>
          </cell>
          <cell r="JD25">
            <v>0</v>
          </cell>
          <cell r="JE25">
            <v>0</v>
          </cell>
          <cell r="JF25">
            <v>0</v>
          </cell>
          <cell r="JG25">
            <v>0</v>
          </cell>
          <cell r="JH25">
            <v>0</v>
          </cell>
          <cell r="JI25">
            <v>0</v>
          </cell>
          <cell r="JJ25">
            <v>0</v>
          </cell>
          <cell r="JK25">
            <v>5.066042757518149</v>
          </cell>
          <cell r="JL25">
            <v>5.066042757518149</v>
          </cell>
          <cell r="JM25">
            <v>0</v>
          </cell>
          <cell r="JN25">
            <v>0</v>
          </cell>
          <cell r="JO25">
            <v>0</v>
          </cell>
          <cell r="JP25">
            <v>5.7031849885736756</v>
          </cell>
          <cell r="JQ25">
            <v>5.7031849885736756</v>
          </cell>
          <cell r="JR25">
            <v>0</v>
          </cell>
          <cell r="JS25">
            <v>0.32398392968994666</v>
          </cell>
          <cell r="JT25">
            <v>0</v>
          </cell>
          <cell r="JU25">
            <v>0</v>
          </cell>
          <cell r="JV25">
            <v>0</v>
          </cell>
          <cell r="JW25">
            <v>34.458087687188012</v>
          </cell>
          <cell r="JX25">
            <v>122.69821797004988</v>
          </cell>
          <cell r="JY25">
            <v>185.15538768718778</v>
          </cell>
          <cell r="JZ25">
            <v>219.61347537437581</v>
          </cell>
          <cell r="KA25">
            <v>96.915257404325928</v>
          </cell>
          <cell r="KB25">
            <v>4586634.9000000004</v>
          </cell>
          <cell r="KC25">
            <v>107.745</v>
          </cell>
          <cell r="KD25">
            <v>1898.2260000000001</v>
          </cell>
          <cell r="KE25">
            <v>25760.6</v>
          </cell>
          <cell r="KF25">
            <v>190.7</v>
          </cell>
          <cell r="KG25">
            <v>5.8000000000000003E-2</v>
          </cell>
          <cell r="KH25">
            <v>0</v>
          </cell>
          <cell r="KI25">
            <v>0</v>
          </cell>
          <cell r="KJ25">
            <v>0</v>
          </cell>
          <cell r="KK25">
            <v>0</v>
          </cell>
          <cell r="KL25">
            <v>0</v>
          </cell>
          <cell r="KM25">
            <v>26.4</v>
          </cell>
          <cell r="KN25">
            <v>611.19000000000005</v>
          </cell>
          <cell r="KO25">
            <v>405.49</v>
          </cell>
          <cell r="KP25">
            <v>0</v>
          </cell>
          <cell r="KQ25">
            <v>0</v>
          </cell>
          <cell r="KR25">
            <v>0</v>
          </cell>
          <cell r="KS25">
            <v>19.09</v>
          </cell>
          <cell r="KT25">
            <v>20.79</v>
          </cell>
          <cell r="KU25">
            <v>23.78</v>
          </cell>
          <cell r="KV25">
            <v>0</v>
          </cell>
          <cell r="KW25">
            <v>0</v>
          </cell>
          <cell r="KX25">
            <v>311</v>
          </cell>
          <cell r="KY25">
            <v>2005971</v>
          </cell>
          <cell r="KZ25">
            <v>25951.3</v>
          </cell>
          <cell r="LA25">
            <v>98.275114299654859</v>
          </cell>
          <cell r="LB25">
            <v>1087.6499999999999</v>
          </cell>
          <cell r="LC25">
            <v>1106.7399999999998</v>
          </cell>
          <cell r="LD25">
            <v>5.2892458933444182</v>
          </cell>
          <cell r="LE25">
            <v>1.1983985388015244E-2</v>
          </cell>
          <cell r="LF25">
            <v>311</v>
          </cell>
          <cell r="LG25">
            <v>77.297514960714878</v>
          </cell>
          <cell r="LH25">
            <v>1603.7303629595633</v>
          </cell>
          <cell r="LI25" t="str">
            <v>Historical (£m)</v>
          </cell>
          <cell r="LJ25" t="str">
            <v>PR14 (£m)</v>
          </cell>
        </row>
        <row r="26">
          <cell r="A26" t="str">
            <v>NES17</v>
          </cell>
          <cell r="B26" t="str">
            <v>NES</v>
          </cell>
          <cell r="C26" t="str">
            <v>2016-17</v>
          </cell>
          <cell r="D26" t="str">
            <v>NES</v>
          </cell>
          <cell r="E26" t="str">
            <v>NES17</v>
          </cell>
          <cell r="F26">
            <v>1.0263438654082888</v>
          </cell>
          <cell r="G26">
            <v>6.7061308165777591</v>
          </cell>
          <cell r="H26">
            <v>-0.1837155519080837</v>
          </cell>
          <cell r="I26">
            <v>22.721200492408698</v>
          </cell>
          <cell r="J26">
            <v>1.0314755847353301</v>
          </cell>
          <cell r="K26">
            <v>2.685941895773492</v>
          </cell>
          <cell r="L26">
            <v>1.0920298727944193</v>
          </cell>
          <cell r="M26">
            <v>11.460155601148953</v>
          </cell>
          <cell r="N26">
            <v>3.5265175215428801</v>
          </cell>
          <cell r="O26">
            <v>49.039736233073448</v>
          </cell>
          <cell r="P26">
            <v>4.1084544932293801</v>
          </cell>
          <cell r="Q26">
            <v>53.148190726302829</v>
          </cell>
          <cell r="R26">
            <v>2.1317162084530157</v>
          </cell>
          <cell r="S26">
            <v>5.1799574887156332</v>
          </cell>
          <cell r="T26">
            <v>0.85904981534673774</v>
          </cell>
          <cell r="U26">
            <v>0.96681592121460802</v>
          </cell>
          <cell r="V26">
            <v>0</v>
          </cell>
          <cell r="W26">
            <v>9.1375394337299856</v>
          </cell>
          <cell r="X26">
            <v>0</v>
          </cell>
          <cell r="Y26">
            <v>9.1375394337299856</v>
          </cell>
          <cell r="Z26">
            <v>0</v>
          </cell>
          <cell r="AA26">
            <v>0</v>
          </cell>
          <cell r="AB26">
            <v>0</v>
          </cell>
          <cell r="AC26">
            <v>0</v>
          </cell>
          <cell r="AD26">
            <v>62.28573016003282</v>
          </cell>
          <cell r="AE26">
            <v>0.73486220763233479</v>
          </cell>
          <cell r="AF26">
            <v>0</v>
          </cell>
          <cell r="AG26">
            <v>63.020592367665159</v>
          </cell>
          <cell r="AH26">
            <v>-1.4974356996306935</v>
          </cell>
          <cell r="AI26">
            <v>61.523156668034368</v>
          </cell>
          <cell r="AJ26">
            <v>2.0065022568732047</v>
          </cell>
          <cell r="AK26">
            <v>0</v>
          </cell>
          <cell r="AL26">
            <v>0</v>
          </cell>
          <cell r="AM26">
            <v>0</v>
          </cell>
          <cell r="AN26">
            <v>3.0790315962248667E-3</v>
          </cell>
          <cell r="AO26">
            <v>4.105375461633155E-3</v>
          </cell>
          <cell r="AP26">
            <v>1.6000700861715222</v>
          </cell>
          <cell r="AQ26">
            <v>2.4509091505949936</v>
          </cell>
          <cell r="AR26">
            <v>6.0646659006975785</v>
          </cell>
          <cell r="AS26">
            <v>1.3978803446860895</v>
          </cell>
          <cell r="AT26">
            <v>7.4625462453836677</v>
          </cell>
          <cell r="AU26">
            <v>0.1447144850225687</v>
          </cell>
          <cell r="AV26">
            <v>0.13342470250307756</v>
          </cell>
          <cell r="AW26">
            <v>0</v>
          </cell>
          <cell r="AX26">
            <v>0</v>
          </cell>
          <cell r="AY26">
            <v>0</v>
          </cell>
          <cell r="AZ26">
            <v>0.27813918752564631</v>
          </cell>
          <cell r="BA26">
            <v>0</v>
          </cell>
          <cell r="BB26">
            <v>0.27813918752564631</v>
          </cell>
          <cell r="BC26">
            <v>0</v>
          </cell>
          <cell r="BD26">
            <v>0</v>
          </cell>
          <cell r="BE26">
            <v>0</v>
          </cell>
          <cell r="BF26">
            <v>0</v>
          </cell>
          <cell r="BG26">
            <v>7.7406854329093138</v>
          </cell>
          <cell r="BH26">
            <v>5.2343537135822724E-2</v>
          </cell>
          <cell r="BI26">
            <v>0</v>
          </cell>
          <cell r="BJ26">
            <v>7.7930289700451372</v>
          </cell>
          <cell r="BK26">
            <v>-1.0407126795240049</v>
          </cell>
          <cell r="BL26">
            <v>6.752316290521132</v>
          </cell>
          <cell r="BM26">
            <v>6.1005879359868684</v>
          </cell>
          <cell r="BN26">
            <v>-0.45056495691423881</v>
          </cell>
          <cell r="BO26">
            <v>0.2401644645055396</v>
          </cell>
          <cell r="BP26">
            <v>0</v>
          </cell>
          <cell r="BQ26">
            <v>0</v>
          </cell>
          <cell r="BR26">
            <v>0.34998325810422654</v>
          </cell>
          <cell r="BS26">
            <v>31.901846368485838</v>
          </cell>
          <cell r="BT26">
            <v>3.3407492819039799</v>
          </cell>
          <cell r="BU26">
            <v>41.482766352072218</v>
          </cell>
          <cell r="BV26">
            <v>0.34690422650800162</v>
          </cell>
          <cell r="BW26">
            <v>41.82967057858022</v>
          </cell>
          <cell r="BX26">
            <v>0</v>
          </cell>
          <cell r="BY26">
            <v>24.577856544932292</v>
          </cell>
          <cell r="BZ26">
            <v>0</v>
          </cell>
          <cell r="CA26">
            <v>10.314755847353304</v>
          </cell>
          <cell r="CB26">
            <v>0</v>
          </cell>
          <cell r="CC26">
            <v>34.892612392285592</v>
          </cell>
          <cell r="CD26">
            <v>0</v>
          </cell>
          <cell r="CE26">
            <v>34.892612392285592</v>
          </cell>
          <cell r="CF26">
            <v>7.8002133771029949E-2</v>
          </cell>
          <cell r="CG26">
            <v>0</v>
          </cell>
          <cell r="CH26">
            <v>0</v>
          </cell>
          <cell r="CI26">
            <v>7.8002133771029949E-2</v>
          </cell>
          <cell r="CJ26">
            <v>76.644280837094797</v>
          </cell>
          <cell r="CK26">
            <v>1.524120640131309</v>
          </cell>
          <cell r="CL26">
            <v>0</v>
          </cell>
          <cell r="CM26">
            <v>78.168401477226098</v>
          </cell>
          <cell r="CN26">
            <v>-1.418407221994255</v>
          </cell>
          <cell r="CO26">
            <v>76.74999425523184</v>
          </cell>
          <cell r="CP26">
            <v>4.9418457119409114</v>
          </cell>
          <cell r="CQ26">
            <v>0</v>
          </cell>
          <cell r="CR26">
            <v>3.9001066885514975E-2</v>
          </cell>
          <cell r="CS26">
            <v>0</v>
          </cell>
          <cell r="CT26">
            <v>3.8416050882232251</v>
          </cell>
          <cell r="CU26">
            <v>1.3362997127615921</v>
          </cell>
          <cell r="CV26">
            <v>54.353118424292155</v>
          </cell>
          <cell r="CW26">
            <v>16.452292162494871</v>
          </cell>
          <cell r="CX26">
            <v>80.964162166598271</v>
          </cell>
          <cell r="CY26">
            <v>1.4276443167829298</v>
          </cell>
          <cell r="CZ26">
            <v>82.391806483381202</v>
          </cell>
          <cell r="DA26">
            <v>23.880969060320066</v>
          </cell>
          <cell r="DB26">
            <v>30.40851604431678</v>
          </cell>
          <cell r="DC26">
            <v>20.041416659827657</v>
          </cell>
          <cell r="DD26">
            <v>2.4242242100943785</v>
          </cell>
          <cell r="DE26">
            <v>0</v>
          </cell>
          <cell r="DF26">
            <v>76.755125974558879</v>
          </cell>
          <cell r="DG26">
            <v>0</v>
          </cell>
          <cell r="DH26">
            <v>76.755125974558879</v>
          </cell>
          <cell r="DI26">
            <v>16.198785227739023</v>
          </cell>
          <cell r="DJ26">
            <v>0</v>
          </cell>
          <cell r="DK26">
            <v>0</v>
          </cell>
          <cell r="DL26">
            <v>16.198785227739023</v>
          </cell>
          <cell r="DM26">
            <v>142.94814723020104</v>
          </cell>
          <cell r="DN26">
            <v>3.6383890028723838</v>
          </cell>
          <cell r="DO26">
            <v>0</v>
          </cell>
          <cell r="DP26">
            <v>146.58653623307345</v>
          </cell>
          <cell r="DQ26">
            <v>-6.9863226918342223</v>
          </cell>
          <cell r="DR26">
            <v>139.60021354123921</v>
          </cell>
          <cell r="DS26">
            <v>13.048935904800985</v>
          </cell>
          <cell r="DT26">
            <v>-0.45056495691423881</v>
          </cell>
          <cell r="DU26">
            <v>0.2791655313910546</v>
          </cell>
          <cell r="DV26">
            <v>0</v>
          </cell>
          <cell r="DW26">
            <v>3.8446841198194499</v>
          </cell>
          <cell r="DX26">
            <v>1.6903883463274516</v>
          </cell>
          <cell r="DY26">
            <v>87.85503487894951</v>
          </cell>
          <cell r="DZ26">
            <v>22.243950594993844</v>
          </cell>
          <cell r="EA26">
            <v>128.51159441936807</v>
          </cell>
          <cell r="EB26">
            <v>3.1724288879770208</v>
          </cell>
          <cell r="EC26">
            <v>131.68402330734509</v>
          </cell>
          <cell r="ED26">
            <v>24.025683545342631</v>
          </cell>
          <cell r="EE26">
            <v>55.11979729175215</v>
          </cell>
          <cell r="EF26">
            <v>20.041416659827657</v>
          </cell>
          <cell r="EG26">
            <v>12.738980057447682</v>
          </cell>
          <cell r="EH26">
            <v>0</v>
          </cell>
          <cell r="EI26">
            <v>111.92587755437012</v>
          </cell>
          <cell r="EJ26">
            <v>0</v>
          </cell>
          <cell r="EK26">
            <v>111.92587755437012</v>
          </cell>
          <cell r="EL26">
            <v>16.276787361510053</v>
          </cell>
          <cell r="EM26">
            <v>0</v>
          </cell>
          <cell r="EN26">
            <v>0</v>
          </cell>
          <cell r="EO26">
            <v>16.276787361510053</v>
          </cell>
          <cell r="EP26">
            <v>227.33311350020514</v>
          </cell>
          <cell r="EQ26">
            <v>5.2148531801395146</v>
          </cell>
          <cell r="ER26">
            <v>0</v>
          </cell>
          <cell r="ES26">
            <v>232.54796668034467</v>
          </cell>
          <cell r="ET26">
            <v>-9.4454425933524817</v>
          </cell>
          <cell r="EU26">
            <v>223.10252408699216</v>
          </cell>
          <cell r="EV26">
            <v>19.755066721378743</v>
          </cell>
          <cell r="EW26">
            <v>-0.63428050882232245</v>
          </cell>
          <cell r="EX26">
            <v>23.000366023799753</v>
          </cell>
          <cell r="EY26">
            <v>1.0314755847353301</v>
          </cell>
          <cell r="EZ26">
            <v>6.5306260155929312</v>
          </cell>
          <cell r="FA26">
            <v>2.7824182191218707</v>
          </cell>
          <cell r="FB26">
            <v>99.31519048009838</v>
          </cell>
          <cell r="FC26">
            <v>25.770468116536726</v>
          </cell>
          <cell r="FD26">
            <v>177.55133065244152</v>
          </cell>
          <cell r="FE26">
            <v>7.2808833812064009</v>
          </cell>
          <cell r="FF26">
            <v>184.83221403364792</v>
          </cell>
          <cell r="FG26">
            <v>26.157399753795648</v>
          </cell>
          <cell r="FH26">
            <v>60.299754780467687</v>
          </cell>
          <cell r="FI26">
            <v>20.900466475174394</v>
          </cell>
          <cell r="FJ26">
            <v>13.705795978662287</v>
          </cell>
          <cell r="FK26">
            <v>0</v>
          </cell>
          <cell r="FL26">
            <v>121.06341698809908</v>
          </cell>
          <cell r="FM26">
            <v>0</v>
          </cell>
          <cell r="FN26">
            <v>121.06341698809908</v>
          </cell>
          <cell r="FO26">
            <v>16.276787361510053</v>
          </cell>
          <cell r="FP26">
            <v>0</v>
          </cell>
          <cell r="FQ26">
            <v>0</v>
          </cell>
          <cell r="FR26">
            <v>16.276787361510053</v>
          </cell>
          <cell r="FS26">
            <v>289.61884366023799</v>
          </cell>
          <cell r="FT26">
            <v>5.9497153877718496</v>
          </cell>
          <cell r="FU26">
            <v>0</v>
          </cell>
          <cell r="FV26">
            <v>295.56855904800983</v>
          </cell>
          <cell r="FW26">
            <v>-10.942878292983073</v>
          </cell>
          <cell r="FX26">
            <v>284.62568075502662</v>
          </cell>
          <cell r="FY26">
            <v>0.37153647927780054</v>
          </cell>
          <cell r="FZ26">
            <v>0</v>
          </cell>
          <cell r="GA26">
            <v>1.4071174394747639</v>
          </cell>
          <cell r="GB26" t="e">
            <v>#N/A</v>
          </cell>
          <cell r="GC26" t="e">
            <v>#N/A</v>
          </cell>
          <cell r="GD26" t="e">
            <v>#N/A</v>
          </cell>
          <cell r="GE26">
            <v>0</v>
          </cell>
          <cell r="GF26">
            <v>3.7492341403364793</v>
          </cell>
          <cell r="GG26">
            <v>2.4221715223635614</v>
          </cell>
          <cell r="GH26">
            <v>0</v>
          </cell>
          <cell r="GI26">
            <v>0.32843003693065242</v>
          </cell>
          <cell r="GJ26">
            <v>0</v>
          </cell>
          <cell r="GK26">
            <v>0</v>
          </cell>
          <cell r="GL26">
            <v>5.5802315962248663</v>
          </cell>
          <cell r="GM26">
            <v>7.0602194501436184</v>
          </cell>
          <cell r="GN26">
            <v>5.1317193270414445E-2</v>
          </cell>
          <cell r="GO26">
            <v>2.0526877308165775E-3</v>
          </cell>
          <cell r="GP26">
            <v>5.7280251128436603</v>
          </cell>
          <cell r="GQ26" t="e">
            <v>#N/A</v>
          </cell>
          <cell r="GR26" t="e">
            <v>#N/A</v>
          </cell>
          <cell r="GS26" t="e">
            <v>#N/A</v>
          </cell>
          <cell r="GT26" t="e">
            <v>#N/A</v>
          </cell>
          <cell r="GU26" t="e">
            <v>#N/A</v>
          </cell>
          <cell r="GV26">
            <v>0</v>
          </cell>
          <cell r="GW26">
            <v>7.3106473533032412</v>
          </cell>
          <cell r="GX26">
            <v>0.90728797702092734</v>
          </cell>
          <cell r="GY26">
            <v>5.9527944193680751E-2</v>
          </cell>
          <cell r="GZ26">
            <v>7.0602194501436184</v>
          </cell>
          <cell r="HA26">
            <v>0</v>
          </cell>
          <cell r="HB26">
            <v>0</v>
          </cell>
          <cell r="HC26">
            <v>0</v>
          </cell>
          <cell r="HD26">
            <v>0</v>
          </cell>
          <cell r="HE26">
            <v>0</v>
          </cell>
          <cell r="HF26">
            <v>0</v>
          </cell>
          <cell r="HG26">
            <v>0</v>
          </cell>
          <cell r="HH26">
            <v>0</v>
          </cell>
          <cell r="HI26" t="e">
            <v>#N/A</v>
          </cell>
          <cell r="HJ26" t="e">
            <v>#N/A</v>
          </cell>
          <cell r="HK26" t="e">
            <v>#N/A</v>
          </cell>
          <cell r="HL26" t="e">
            <v>#N/A</v>
          </cell>
          <cell r="HM26" t="e">
            <v>#N/A</v>
          </cell>
          <cell r="HN26" t="e">
            <v>#N/A</v>
          </cell>
          <cell r="HO26">
            <v>289.61884366023799</v>
          </cell>
          <cell r="HP26">
            <v>284.62568075502662</v>
          </cell>
          <cell r="HQ26">
            <v>62.28573016003282</v>
          </cell>
          <cell r="HR26">
            <v>223.10252408699216</v>
          </cell>
          <cell r="HS26">
            <v>34.606262453836685</v>
          </cell>
          <cell r="HT26">
            <v>0</v>
          </cell>
          <cell r="HU26">
            <v>0</v>
          </cell>
          <cell r="HV26">
            <v>22.721200492408698</v>
          </cell>
          <cell r="HW26">
            <v>0</v>
          </cell>
          <cell r="HX26">
            <v>0</v>
          </cell>
          <cell r="HY26">
            <v>0</v>
          </cell>
          <cell r="HZ26">
            <v>0</v>
          </cell>
          <cell r="IA26">
            <v>0</v>
          </cell>
          <cell r="IB26">
            <v>0</v>
          </cell>
          <cell r="IC26">
            <v>0</v>
          </cell>
          <cell r="ID26">
            <v>0</v>
          </cell>
          <cell r="IE26">
            <v>0</v>
          </cell>
          <cell r="IF26">
            <v>0.2401644645055396</v>
          </cell>
          <cell r="IG26">
            <v>0</v>
          </cell>
          <cell r="IH26">
            <v>0</v>
          </cell>
          <cell r="II26">
            <v>0.29763972096840374</v>
          </cell>
          <cell r="IJ26">
            <v>0</v>
          </cell>
          <cell r="IK26">
            <v>3.9001066885514975E-2</v>
          </cell>
          <cell r="IL26">
            <v>0</v>
          </cell>
          <cell r="IM26">
            <v>0</v>
          </cell>
          <cell r="IN26">
            <v>0.29763972096840374</v>
          </cell>
          <cell r="IO26">
            <v>0</v>
          </cell>
          <cell r="IP26">
            <v>23.000366023799753</v>
          </cell>
          <cell r="IQ26">
            <v>0</v>
          </cell>
          <cell r="IR26">
            <v>0</v>
          </cell>
          <cell r="IS26">
            <v>0</v>
          </cell>
          <cell r="IT26">
            <v>0</v>
          </cell>
          <cell r="IU26">
            <v>0</v>
          </cell>
          <cell r="IV26">
            <v>5.5802315962248663</v>
          </cell>
          <cell r="IW26">
            <v>5.5802315962248663</v>
          </cell>
          <cell r="IX26">
            <v>0</v>
          </cell>
          <cell r="IY26">
            <v>0</v>
          </cell>
          <cell r="IZ26">
            <v>0</v>
          </cell>
          <cell r="JA26">
            <v>7.0602194501436184</v>
          </cell>
          <cell r="JB26">
            <v>7.0602194501436184</v>
          </cell>
          <cell r="JC26">
            <v>0</v>
          </cell>
          <cell r="JD26">
            <v>0</v>
          </cell>
          <cell r="JE26">
            <v>0</v>
          </cell>
          <cell r="JF26">
            <v>0</v>
          </cell>
          <cell r="JG26">
            <v>0</v>
          </cell>
          <cell r="JH26">
            <v>0</v>
          </cell>
          <cell r="JI26">
            <v>0</v>
          </cell>
          <cell r="JJ26">
            <v>0</v>
          </cell>
          <cell r="JK26">
            <v>5.066042757518149</v>
          </cell>
          <cell r="JL26">
            <v>5.066042757518149</v>
          </cell>
          <cell r="JM26">
            <v>0</v>
          </cell>
          <cell r="JN26">
            <v>0</v>
          </cell>
          <cell r="JO26">
            <v>0</v>
          </cell>
          <cell r="JP26">
            <v>5.7031849885736756</v>
          </cell>
          <cell r="JQ26">
            <v>5.7031849885736756</v>
          </cell>
          <cell r="JR26">
            <v>0</v>
          </cell>
          <cell r="JS26">
            <v>0.32398392968994666</v>
          </cell>
          <cell r="JT26">
            <v>0</v>
          </cell>
          <cell r="JU26">
            <v>0</v>
          </cell>
          <cell r="JV26">
            <v>0</v>
          </cell>
          <cell r="JW26">
            <v>30.103691916290519</v>
          </cell>
          <cell r="JX26">
            <v>130.73362888797701</v>
          </cell>
          <cell r="JY26">
            <v>197.10523397620005</v>
          </cell>
          <cell r="JZ26">
            <v>227.20892589249058</v>
          </cell>
          <cell r="KA26">
            <v>96.475297004513578</v>
          </cell>
          <cell r="KB26">
            <v>4620642.79</v>
          </cell>
          <cell r="KC26">
            <v>111.282</v>
          </cell>
          <cell r="KD26">
            <v>1910.204</v>
          </cell>
          <cell r="KE26">
            <v>25812.799999999999</v>
          </cell>
          <cell r="KF26">
            <v>190.7</v>
          </cell>
          <cell r="KG26">
            <v>6.3E-2</v>
          </cell>
          <cell r="KH26">
            <v>0</v>
          </cell>
          <cell r="KI26">
            <v>0</v>
          </cell>
          <cell r="KJ26">
            <v>0</v>
          </cell>
          <cell r="KK26">
            <v>0</v>
          </cell>
          <cell r="KL26">
            <v>0</v>
          </cell>
          <cell r="KM26">
            <v>27.91</v>
          </cell>
          <cell r="KN26">
            <v>598</v>
          </cell>
          <cell r="KO26">
            <v>415.07</v>
          </cell>
          <cell r="KP26">
            <v>0</v>
          </cell>
          <cell r="KQ26">
            <v>0</v>
          </cell>
          <cell r="KR26">
            <v>0</v>
          </cell>
          <cell r="KS26">
            <v>17.14</v>
          </cell>
          <cell r="KT26">
            <v>23.62</v>
          </cell>
          <cell r="KU26">
            <v>29.37</v>
          </cell>
          <cell r="KV26">
            <v>0</v>
          </cell>
          <cell r="KW26">
            <v>0</v>
          </cell>
          <cell r="KX26">
            <v>313</v>
          </cell>
          <cell r="KY26">
            <v>2021485.9999999998</v>
          </cell>
          <cell r="KZ26">
            <v>26003.5</v>
          </cell>
          <cell r="LA26">
            <v>98.457398457398469</v>
          </cell>
          <cell r="LB26">
            <v>1093.97</v>
          </cell>
          <cell r="LC26">
            <v>1111.1099999999999</v>
          </cell>
          <cell r="LD26">
            <v>5.2963342963342965</v>
          </cell>
          <cell r="LE26">
            <v>1.2036841194454593E-2</v>
          </cell>
          <cell r="LF26">
            <v>313</v>
          </cell>
          <cell r="LG26">
            <v>77.73899667352471</v>
          </cell>
          <cell r="LH26">
            <v>1625.6191573185861</v>
          </cell>
          <cell r="LI26" t="str">
            <v>Historical (£m)</v>
          </cell>
          <cell r="LJ26" t="str">
            <v>PR14 (£m)</v>
          </cell>
        </row>
        <row r="27">
          <cell r="A27" t="str">
            <v>NES18</v>
          </cell>
          <cell r="B27" t="str">
            <v>NES</v>
          </cell>
          <cell r="C27" t="str">
            <v>2017-18</v>
          </cell>
          <cell r="D27" t="str">
            <v>NES</v>
          </cell>
          <cell r="E27" t="str">
            <v>NES18</v>
          </cell>
          <cell r="F27">
            <v>1</v>
          </cell>
          <cell r="G27">
            <v>6.0350000000000001</v>
          </cell>
          <cell r="H27">
            <v>-2E-3</v>
          </cell>
          <cell r="I27">
            <v>28.068000000000001</v>
          </cell>
          <cell r="J27">
            <v>1</v>
          </cell>
          <cell r="K27">
            <v>2.9860000000000002</v>
          </cell>
          <cell r="L27">
            <v>0.32600000000000001</v>
          </cell>
          <cell r="M27">
            <v>6.4329999999999998</v>
          </cell>
          <cell r="N27">
            <v>5.0030000000000001</v>
          </cell>
          <cell r="O27">
            <v>49.848999999999997</v>
          </cell>
          <cell r="P27">
            <v>4.9569999999999999</v>
          </cell>
          <cell r="Q27">
            <v>54.805999999999997</v>
          </cell>
          <cell r="R27">
            <v>9.1999999999999998E-2</v>
          </cell>
          <cell r="S27">
            <v>5.0449999999999999</v>
          </cell>
          <cell r="T27">
            <v>1.373</v>
          </cell>
          <cell r="U27">
            <v>1.5569999999999999</v>
          </cell>
          <cell r="V27">
            <v>0</v>
          </cell>
          <cell r="W27">
            <v>8.0670000000000002</v>
          </cell>
          <cell r="X27">
            <v>0</v>
          </cell>
          <cell r="Y27">
            <v>8.0670000000000002</v>
          </cell>
          <cell r="Z27">
            <v>0</v>
          </cell>
          <cell r="AA27">
            <v>0</v>
          </cell>
          <cell r="AB27">
            <v>0</v>
          </cell>
          <cell r="AC27">
            <v>0</v>
          </cell>
          <cell r="AD27">
            <v>62.872999999999998</v>
          </cell>
          <cell r="AE27">
            <v>0.39200000000000002</v>
          </cell>
          <cell r="AF27">
            <v>0</v>
          </cell>
          <cell r="AG27">
            <v>63.265000000000001</v>
          </cell>
          <cell r="AH27">
            <v>0</v>
          </cell>
          <cell r="AI27">
            <v>63.265000000000001</v>
          </cell>
          <cell r="AJ27">
            <v>2.4089999999999998</v>
          </cell>
          <cell r="AK27">
            <v>0</v>
          </cell>
          <cell r="AL27">
            <v>0</v>
          </cell>
          <cell r="AM27">
            <v>0</v>
          </cell>
          <cell r="AN27">
            <v>0</v>
          </cell>
          <cell r="AO27">
            <v>8.0000000000000002E-3</v>
          </cell>
          <cell r="AP27">
            <v>2.0920000000000001</v>
          </cell>
          <cell r="AQ27">
            <v>3.4790000000000001</v>
          </cell>
          <cell r="AR27">
            <v>7.9880000000000004</v>
          </cell>
          <cell r="AS27">
            <v>1.036</v>
          </cell>
          <cell r="AT27">
            <v>9.0239999999999991</v>
          </cell>
          <cell r="AU27">
            <v>0.73299999999999998</v>
          </cell>
          <cell r="AV27">
            <v>0.109</v>
          </cell>
          <cell r="AW27">
            <v>0</v>
          </cell>
          <cell r="AX27">
            <v>0</v>
          </cell>
          <cell r="AY27">
            <v>0</v>
          </cell>
          <cell r="AZ27">
            <v>0.84199999999999997</v>
          </cell>
          <cell r="BA27">
            <v>0</v>
          </cell>
          <cell r="BB27">
            <v>0.84199999999999997</v>
          </cell>
          <cell r="BC27">
            <v>0</v>
          </cell>
          <cell r="BD27">
            <v>0</v>
          </cell>
          <cell r="BE27">
            <v>0</v>
          </cell>
          <cell r="BF27">
            <v>0</v>
          </cell>
          <cell r="BG27">
            <v>9.8659999999999997</v>
          </cell>
          <cell r="BH27">
            <v>8.7999999999999995E-2</v>
          </cell>
          <cell r="BI27">
            <v>0</v>
          </cell>
          <cell r="BJ27">
            <v>9.9540000000000006</v>
          </cell>
          <cell r="BK27">
            <v>0</v>
          </cell>
          <cell r="BL27">
            <v>9.9540000000000006</v>
          </cell>
          <cell r="BM27">
            <v>2.113</v>
          </cell>
          <cell r="BN27">
            <v>-0.20100000000000001</v>
          </cell>
          <cell r="BO27">
            <v>0.27500000000000002</v>
          </cell>
          <cell r="BP27">
            <v>0</v>
          </cell>
          <cell r="BQ27">
            <v>0</v>
          </cell>
          <cell r="BR27">
            <v>0.74199999999999999</v>
          </cell>
          <cell r="BS27">
            <v>34.316000000000003</v>
          </cell>
          <cell r="BT27">
            <v>4.6989999999999998</v>
          </cell>
          <cell r="BU27">
            <v>41.944000000000003</v>
          </cell>
          <cell r="BV27">
            <v>0.312</v>
          </cell>
          <cell r="BW27">
            <v>42.256</v>
          </cell>
          <cell r="BX27">
            <v>0</v>
          </cell>
          <cell r="BY27">
            <v>38.145000000000003</v>
          </cell>
          <cell r="BZ27">
            <v>0</v>
          </cell>
          <cell r="CA27">
            <v>11.275</v>
          </cell>
          <cell r="CB27">
            <v>0</v>
          </cell>
          <cell r="CC27">
            <v>49.42</v>
          </cell>
          <cell r="CD27">
            <v>0</v>
          </cell>
          <cell r="CE27">
            <v>49.42</v>
          </cell>
          <cell r="CF27">
            <v>0</v>
          </cell>
          <cell r="CG27">
            <v>0</v>
          </cell>
          <cell r="CH27">
            <v>0</v>
          </cell>
          <cell r="CI27">
            <v>0</v>
          </cell>
          <cell r="CJ27">
            <v>91.676000000000002</v>
          </cell>
          <cell r="CK27">
            <v>1.76</v>
          </cell>
          <cell r="CL27">
            <v>0</v>
          </cell>
          <cell r="CM27">
            <v>93.436000000000007</v>
          </cell>
          <cell r="CN27">
            <v>0</v>
          </cell>
          <cell r="CO27">
            <v>93.436000000000007</v>
          </cell>
          <cell r="CP27">
            <v>13.083</v>
          </cell>
          <cell r="CQ27">
            <v>0</v>
          </cell>
          <cell r="CR27">
            <v>0</v>
          </cell>
          <cell r="CS27">
            <v>0</v>
          </cell>
          <cell r="CT27">
            <v>1.762</v>
          </cell>
          <cell r="CU27">
            <v>0.25900000000000001</v>
          </cell>
          <cell r="CV27">
            <v>60.973999999999997</v>
          </cell>
          <cell r="CW27">
            <v>23.347999999999999</v>
          </cell>
          <cell r="CX27">
            <v>99.426000000000002</v>
          </cell>
          <cell r="CY27">
            <v>1.827</v>
          </cell>
          <cell r="CZ27">
            <v>101.253</v>
          </cell>
          <cell r="DA27">
            <v>26.341000000000001</v>
          </cell>
          <cell r="DB27">
            <v>35.965000000000003</v>
          </cell>
          <cell r="DC27">
            <v>18.745999999999999</v>
          </cell>
          <cell r="DD27">
            <v>5.0039999999999996</v>
          </cell>
          <cell r="DE27">
            <v>0.44500000000000001</v>
          </cell>
          <cell r="DF27">
            <v>86.501000000000005</v>
          </cell>
          <cell r="DG27">
            <v>0</v>
          </cell>
          <cell r="DH27">
            <v>86.501000000000005</v>
          </cell>
          <cell r="DI27">
            <v>14.041</v>
          </cell>
          <cell r="DJ27">
            <v>0</v>
          </cell>
          <cell r="DK27">
            <v>14.041</v>
          </cell>
          <cell r="DL27">
            <v>14.041</v>
          </cell>
          <cell r="DM27">
            <v>173.71299999999999</v>
          </cell>
          <cell r="DN27">
            <v>3.9729999999999999</v>
          </cell>
          <cell r="DO27">
            <v>0</v>
          </cell>
          <cell r="DP27">
            <v>177.68600000000001</v>
          </cell>
          <cell r="DQ27">
            <v>0</v>
          </cell>
          <cell r="DR27">
            <v>177.68600000000001</v>
          </cell>
          <cell r="DS27">
            <v>17.605</v>
          </cell>
          <cell r="DT27">
            <v>-0.20100000000000001</v>
          </cell>
          <cell r="DU27">
            <v>0.27500000000000002</v>
          </cell>
          <cell r="DV27">
            <v>0</v>
          </cell>
          <cell r="DW27">
            <v>1.762</v>
          </cell>
          <cell r="DX27">
            <v>1.0089999999999999</v>
          </cell>
          <cell r="DY27">
            <v>97.382000000000005</v>
          </cell>
          <cell r="DZ27">
            <v>31.526</v>
          </cell>
          <cell r="EA27">
            <v>149.358</v>
          </cell>
          <cell r="EB27">
            <v>3.1749999999999998</v>
          </cell>
          <cell r="EC27">
            <v>152.53300000000002</v>
          </cell>
          <cell r="ED27">
            <v>27.074000000000002</v>
          </cell>
          <cell r="EE27">
            <v>74.219000000000008</v>
          </cell>
          <cell r="EF27">
            <v>18.745999999999999</v>
          </cell>
          <cell r="EG27">
            <v>16.279</v>
          </cell>
          <cell r="EH27">
            <v>0.44500000000000001</v>
          </cell>
          <cell r="EI27">
            <v>136.76300000000001</v>
          </cell>
          <cell r="EJ27">
            <v>0</v>
          </cell>
          <cell r="EK27">
            <v>136.76300000000001</v>
          </cell>
          <cell r="EL27">
            <v>14.041</v>
          </cell>
          <cell r="EM27">
            <v>0</v>
          </cell>
          <cell r="EN27">
            <v>14.041</v>
          </cell>
          <cell r="EO27">
            <v>14.041</v>
          </cell>
          <cell r="EP27">
            <v>275.255</v>
          </cell>
          <cell r="EQ27">
            <v>5.8209999999999997</v>
          </cell>
          <cell r="ER27">
            <v>0</v>
          </cell>
          <cell r="ES27">
            <v>281.07600000000002</v>
          </cell>
          <cell r="ET27">
            <v>0</v>
          </cell>
          <cell r="EU27">
            <v>281.07600000000002</v>
          </cell>
          <cell r="EV27">
            <v>23.64</v>
          </cell>
          <cell r="EW27">
            <v>-0.20300000000000001</v>
          </cell>
          <cell r="EX27">
            <v>28.343</v>
          </cell>
          <cell r="EY27">
            <v>1</v>
          </cell>
          <cell r="EZ27">
            <v>4.7480000000000002</v>
          </cell>
          <cell r="FA27">
            <v>1.335</v>
          </cell>
          <cell r="FB27">
            <v>103.815</v>
          </cell>
          <cell r="FC27">
            <v>36.529000000000003</v>
          </cell>
          <cell r="FD27">
            <v>199.20699999999999</v>
          </cell>
          <cell r="FE27">
            <v>8.1319999999999997</v>
          </cell>
          <cell r="FF27">
            <v>207.339</v>
          </cell>
          <cell r="FG27">
            <v>27.166</v>
          </cell>
          <cell r="FH27">
            <v>79.263999999999996</v>
          </cell>
          <cell r="FI27">
            <v>20.119</v>
          </cell>
          <cell r="FJ27">
            <v>17.835999999999999</v>
          </cell>
          <cell r="FK27">
            <v>0.44500000000000001</v>
          </cell>
          <cell r="FL27">
            <v>144.83000000000001</v>
          </cell>
          <cell r="FM27">
            <v>0</v>
          </cell>
          <cell r="FN27">
            <v>144.83000000000001</v>
          </cell>
          <cell r="FO27">
            <v>14.041</v>
          </cell>
          <cell r="FP27">
            <v>0</v>
          </cell>
          <cell r="FQ27">
            <v>14.041</v>
          </cell>
          <cell r="FR27">
            <v>14.041</v>
          </cell>
          <cell r="FS27">
            <v>338.12799999999999</v>
          </cell>
          <cell r="FT27">
            <v>6.2130000000000001</v>
          </cell>
          <cell r="FU27">
            <v>0</v>
          </cell>
          <cell r="FV27">
            <v>344.34100000000001</v>
          </cell>
          <cell r="FW27">
            <v>0</v>
          </cell>
          <cell r="FX27">
            <v>344.34100000000001</v>
          </cell>
          <cell r="FY27">
            <v>0.23499999999999999</v>
          </cell>
          <cell r="FZ27">
            <v>0</v>
          </cell>
          <cell r="GA27">
            <v>-4.0000000000000001E-3</v>
          </cell>
          <cell r="GB27" t="e">
            <v>#N/A</v>
          </cell>
          <cell r="GC27">
            <v>2.5840000000000001</v>
          </cell>
          <cell r="GD27">
            <v>0</v>
          </cell>
          <cell r="GE27">
            <v>0</v>
          </cell>
          <cell r="GF27">
            <v>5.5439999999999996</v>
          </cell>
          <cell r="GG27">
            <v>3.0819999999999999</v>
          </cell>
          <cell r="GH27">
            <v>0</v>
          </cell>
          <cell r="GI27">
            <v>0.28899999999999998</v>
          </cell>
          <cell r="GJ27">
            <v>0</v>
          </cell>
          <cell r="GK27">
            <v>0</v>
          </cell>
          <cell r="GL27">
            <v>5.19</v>
          </cell>
          <cell r="GM27">
            <v>7.0670000000000002</v>
          </cell>
          <cell r="GN27">
            <v>0.06</v>
          </cell>
          <cell r="GO27">
            <v>-3.0000000000000001E-3</v>
          </cell>
          <cell r="GP27">
            <v>5.6989999999999998</v>
          </cell>
          <cell r="GQ27">
            <v>0</v>
          </cell>
          <cell r="GR27">
            <v>0</v>
          </cell>
          <cell r="GS27">
            <v>0</v>
          </cell>
          <cell r="GT27" t="e">
            <v>#N/A</v>
          </cell>
          <cell r="GU27">
            <v>0</v>
          </cell>
          <cell r="GV27">
            <v>0</v>
          </cell>
          <cell r="GW27">
            <v>7.0060000000000002</v>
          </cell>
          <cell r="GX27">
            <v>1.4370000000000001</v>
          </cell>
          <cell r="GY27">
            <v>4.0000000000000001E-3</v>
          </cell>
          <cell r="GZ27">
            <v>0</v>
          </cell>
          <cell r="HA27">
            <v>0.44500000000000001</v>
          </cell>
          <cell r="HB27">
            <v>0</v>
          </cell>
          <cell r="HC27">
            <v>0</v>
          </cell>
          <cell r="HD27">
            <v>0</v>
          </cell>
          <cell r="HE27">
            <v>0</v>
          </cell>
          <cell r="HF27">
            <v>0</v>
          </cell>
          <cell r="HG27">
            <v>0</v>
          </cell>
          <cell r="HH27">
            <v>0</v>
          </cell>
          <cell r="HI27">
            <v>0</v>
          </cell>
          <cell r="HJ27">
            <v>0</v>
          </cell>
          <cell r="HK27">
            <v>0</v>
          </cell>
          <cell r="HL27">
            <v>0</v>
          </cell>
          <cell r="HM27">
            <v>0</v>
          </cell>
          <cell r="HN27" t="e">
            <v>#N/A</v>
          </cell>
          <cell r="HO27">
            <v>338.12799999999999</v>
          </cell>
          <cell r="HP27">
            <v>344.34100000000001</v>
          </cell>
          <cell r="HQ27">
            <v>62.872999999999998</v>
          </cell>
          <cell r="HR27">
            <v>281.07600000000002</v>
          </cell>
          <cell r="HS27">
            <v>38.4</v>
          </cell>
          <cell r="HT27">
            <v>0</v>
          </cell>
          <cell r="HU27">
            <v>0</v>
          </cell>
          <cell r="HV27">
            <v>28.068000000000001</v>
          </cell>
          <cell r="HW27">
            <v>0</v>
          </cell>
          <cell r="HX27">
            <v>0</v>
          </cell>
          <cell r="HY27">
            <v>0</v>
          </cell>
          <cell r="HZ27">
            <v>0</v>
          </cell>
          <cell r="IA27">
            <v>0</v>
          </cell>
          <cell r="IB27">
            <v>0</v>
          </cell>
          <cell r="IC27">
            <v>0</v>
          </cell>
          <cell r="ID27">
            <v>0</v>
          </cell>
          <cell r="IE27">
            <v>0</v>
          </cell>
          <cell r="IF27">
            <v>0.27500000000000002</v>
          </cell>
          <cell r="IG27">
            <v>0</v>
          </cell>
          <cell r="IH27">
            <v>0</v>
          </cell>
          <cell r="II27">
            <v>0.28699999999999998</v>
          </cell>
          <cell r="IJ27">
            <v>0</v>
          </cell>
          <cell r="IK27">
            <v>0</v>
          </cell>
          <cell r="IL27">
            <v>0</v>
          </cell>
          <cell r="IM27">
            <v>0</v>
          </cell>
          <cell r="IN27">
            <v>0.28699999999999998</v>
          </cell>
          <cell r="IO27">
            <v>0</v>
          </cell>
          <cell r="IP27">
            <v>28.343</v>
          </cell>
          <cell r="IQ27">
            <v>0</v>
          </cell>
          <cell r="IR27">
            <v>0</v>
          </cell>
          <cell r="IS27">
            <v>0</v>
          </cell>
          <cell r="IT27">
            <v>0</v>
          </cell>
          <cell r="IU27">
            <v>0</v>
          </cell>
          <cell r="IV27">
            <v>5.19</v>
          </cell>
          <cell r="IW27">
            <v>5.19</v>
          </cell>
          <cell r="IX27">
            <v>0</v>
          </cell>
          <cell r="IY27">
            <v>0</v>
          </cell>
          <cell r="IZ27">
            <v>0</v>
          </cell>
          <cell r="JA27">
            <v>7.0670000000000002</v>
          </cell>
          <cell r="JB27">
            <v>7.0670000000000002</v>
          </cell>
          <cell r="JC27">
            <v>0</v>
          </cell>
          <cell r="JD27">
            <v>0</v>
          </cell>
          <cell r="JE27">
            <v>0</v>
          </cell>
          <cell r="JF27">
            <v>0</v>
          </cell>
          <cell r="JG27">
            <v>0</v>
          </cell>
          <cell r="JH27">
            <v>0</v>
          </cell>
          <cell r="JI27">
            <v>0</v>
          </cell>
          <cell r="JJ27">
            <v>0</v>
          </cell>
          <cell r="JK27">
            <v>5.066042757518149</v>
          </cell>
          <cell r="JL27">
            <v>5.066042757518149</v>
          </cell>
          <cell r="JM27">
            <v>0</v>
          </cell>
          <cell r="JN27">
            <v>0</v>
          </cell>
          <cell r="JO27">
            <v>0</v>
          </cell>
          <cell r="JP27">
            <v>5.7031849885736756</v>
          </cell>
          <cell r="JQ27">
            <v>5.7031849885736756</v>
          </cell>
          <cell r="JR27">
            <v>0</v>
          </cell>
          <cell r="JS27">
            <v>0.32398392968994666</v>
          </cell>
          <cell r="JT27">
            <v>0</v>
          </cell>
          <cell r="JU27">
            <v>0</v>
          </cell>
          <cell r="JV27">
            <v>0</v>
          </cell>
          <cell r="JW27">
            <v>21.914999999999999</v>
          </cell>
          <cell r="JX27">
            <v>150.119</v>
          </cell>
          <cell r="JY27">
            <v>230.58499999999998</v>
          </cell>
          <cell r="JZ27">
            <v>252.49999999999997</v>
          </cell>
          <cell r="KA27">
            <v>102.38099999999997</v>
          </cell>
          <cell r="KB27">
            <v>4643986.46</v>
          </cell>
          <cell r="KC27">
            <v>108.703</v>
          </cell>
          <cell r="KD27">
            <v>1909.97</v>
          </cell>
          <cell r="KE27">
            <v>25912</v>
          </cell>
          <cell r="KF27">
            <v>183</v>
          </cell>
          <cell r="KG27">
            <v>6.5500000000000003E-2</v>
          </cell>
          <cell r="KH27">
            <v>0</v>
          </cell>
          <cell r="KI27">
            <v>0</v>
          </cell>
          <cell r="KJ27">
            <v>0</v>
          </cell>
          <cell r="KK27">
            <v>0</v>
          </cell>
          <cell r="KL27">
            <v>0</v>
          </cell>
          <cell r="KM27">
            <v>27.36</v>
          </cell>
          <cell r="KN27">
            <v>604.51</v>
          </cell>
          <cell r="KO27">
            <v>419.59</v>
          </cell>
          <cell r="KP27">
            <v>0</v>
          </cell>
          <cell r="KQ27">
            <v>0</v>
          </cell>
          <cell r="KR27">
            <v>0</v>
          </cell>
          <cell r="KS27">
            <v>19.739999999999998</v>
          </cell>
          <cell r="KT27">
            <v>22.72</v>
          </cell>
          <cell r="KU27">
            <v>31.23</v>
          </cell>
          <cell r="KV27">
            <v>0</v>
          </cell>
          <cell r="KW27">
            <v>0</v>
          </cell>
          <cell r="KX27">
            <v>315</v>
          </cell>
          <cell r="KY27">
            <v>2018673</v>
          </cell>
          <cell r="KZ27">
            <v>26095</v>
          </cell>
          <cell r="LA27">
            <v>98.24556725769898</v>
          </cell>
          <cell r="LB27">
            <v>1105.4100000000001</v>
          </cell>
          <cell r="LC27">
            <v>1125.1500000000001</v>
          </cell>
          <cell r="LD27">
            <v>5.2933208905479265</v>
          </cell>
          <cell r="LE27">
            <v>1.2071278022609695E-2</v>
          </cell>
          <cell r="LF27">
            <v>315</v>
          </cell>
          <cell r="LG27">
            <v>77.358612761065345</v>
          </cell>
          <cell r="LH27">
            <v>1636.0537405055227</v>
          </cell>
          <cell r="LI27" t="str">
            <v>Historical (£m)</v>
          </cell>
          <cell r="LJ27" t="str">
            <v>PR14 (£m)</v>
          </cell>
        </row>
        <row r="28">
          <cell r="A28" t="str">
            <v>NES19</v>
          </cell>
          <cell r="B28" t="str">
            <v>NES</v>
          </cell>
          <cell r="C28" t="str">
            <v>2018-19</v>
          </cell>
          <cell r="D28" t="str">
            <v>NES</v>
          </cell>
          <cell r="E28" t="str">
            <v>NES19</v>
          </cell>
          <cell r="F28">
            <v>0.97917319135609127</v>
          </cell>
          <cell r="G28">
            <v>6.6172524271844644</v>
          </cell>
          <cell r="H28">
            <v>-0.17135530848731595</v>
          </cell>
          <cell r="I28">
            <v>27.438391168180388</v>
          </cell>
          <cell r="J28">
            <v>0.96154807391168162</v>
          </cell>
          <cell r="K28">
            <v>1.1936121202630754</v>
          </cell>
          <cell r="L28">
            <v>1.6645944253053553E-2</v>
          </cell>
          <cell r="M28">
            <v>7.2781943313498259</v>
          </cell>
          <cell r="N28">
            <v>5.0965964610084553</v>
          </cell>
          <cell r="O28">
            <v>48.430885217663629</v>
          </cell>
          <cell r="P28">
            <v>4.8429906044472268</v>
          </cell>
          <cell r="Q28">
            <v>53.273875822110853</v>
          </cell>
          <cell r="R28">
            <v>0.28591857187597863</v>
          </cell>
          <cell r="S28">
            <v>4.5394469151268391</v>
          </cell>
          <cell r="T28">
            <v>1.1289866896335732</v>
          </cell>
          <cell r="U28">
            <v>1.6861362355151892</v>
          </cell>
          <cell r="V28">
            <v>0</v>
          </cell>
          <cell r="W28">
            <v>7.6404884121515799</v>
          </cell>
          <cell r="X28">
            <v>0</v>
          </cell>
          <cell r="Y28">
            <v>7.6404884121515799</v>
          </cell>
          <cell r="Z28">
            <v>0</v>
          </cell>
          <cell r="AA28">
            <v>0</v>
          </cell>
          <cell r="AB28">
            <v>0</v>
          </cell>
          <cell r="AC28">
            <v>0</v>
          </cell>
          <cell r="AD28">
            <v>60.914364234262436</v>
          </cell>
          <cell r="AE28">
            <v>0.39362762292514869</v>
          </cell>
          <cell r="AF28">
            <v>0</v>
          </cell>
          <cell r="AG28">
            <v>61.307991857187588</v>
          </cell>
          <cell r="AH28">
            <v>0</v>
          </cell>
          <cell r="AI28">
            <v>61.307991857187588</v>
          </cell>
          <cell r="AJ28">
            <v>2.5008083307234568</v>
          </cell>
          <cell r="AK28">
            <v>0</v>
          </cell>
          <cell r="AL28">
            <v>0</v>
          </cell>
          <cell r="AM28">
            <v>0</v>
          </cell>
          <cell r="AN28">
            <v>7.0500469777638561E-2</v>
          </cell>
          <cell r="AO28">
            <v>5.8750391481365476E-3</v>
          </cell>
          <cell r="AP28">
            <v>2.180618697150015</v>
          </cell>
          <cell r="AQ28">
            <v>3.5426486063263383</v>
          </cell>
          <cell r="AR28">
            <v>8.3004511431255867</v>
          </cell>
          <cell r="AS28">
            <v>0.98504823050422785</v>
          </cell>
          <cell r="AT28">
            <v>9.2854993736298148</v>
          </cell>
          <cell r="AU28">
            <v>1.0065900407140618</v>
          </cell>
          <cell r="AV28">
            <v>0.28787691825869083</v>
          </cell>
          <cell r="AW28">
            <v>0</v>
          </cell>
          <cell r="AX28">
            <v>0</v>
          </cell>
          <cell r="AY28">
            <v>0</v>
          </cell>
          <cell r="AZ28">
            <v>1.2944669589727527</v>
          </cell>
          <cell r="BA28">
            <v>0</v>
          </cell>
          <cell r="BB28">
            <v>1.2944669589727527</v>
          </cell>
          <cell r="BC28">
            <v>0</v>
          </cell>
          <cell r="BD28">
            <v>0</v>
          </cell>
          <cell r="BE28">
            <v>0</v>
          </cell>
          <cell r="BF28">
            <v>0</v>
          </cell>
          <cell r="BG28">
            <v>10.579966332602567</v>
          </cell>
          <cell r="BH28">
            <v>8.8125587222048204E-2</v>
          </cell>
          <cell r="BI28">
            <v>0</v>
          </cell>
          <cell r="BJ28">
            <v>10.668091919824613</v>
          </cell>
          <cell r="BK28">
            <v>0</v>
          </cell>
          <cell r="BL28">
            <v>10.668091919824613</v>
          </cell>
          <cell r="BM28">
            <v>2.4802456937049793</v>
          </cell>
          <cell r="BN28">
            <v>-0.29668947698089565</v>
          </cell>
          <cell r="BO28">
            <v>0.28396022549326644</v>
          </cell>
          <cell r="BP28">
            <v>0</v>
          </cell>
          <cell r="BQ28">
            <v>0</v>
          </cell>
          <cell r="BR28">
            <v>0.49056576886940173</v>
          </cell>
          <cell r="BS28">
            <v>36.075677889132471</v>
          </cell>
          <cell r="BT28">
            <v>4.7861985593485743</v>
          </cell>
          <cell r="BU28">
            <v>43.819958659567796</v>
          </cell>
          <cell r="BV28">
            <v>0.54050360162856237</v>
          </cell>
          <cell r="BW28">
            <v>44.360462261196361</v>
          </cell>
          <cell r="BX28">
            <v>0.31725211399937359</v>
          </cell>
          <cell r="BY28">
            <v>42.577387879736911</v>
          </cell>
          <cell r="BZ28">
            <v>0</v>
          </cell>
          <cell r="CA28">
            <v>10.134442530535544</v>
          </cell>
          <cell r="CB28">
            <v>0</v>
          </cell>
          <cell r="CC28">
            <v>53.029082524271828</v>
          </cell>
          <cell r="CD28">
            <v>0</v>
          </cell>
          <cell r="CE28">
            <v>53.029082524271828</v>
          </cell>
          <cell r="CF28">
            <v>4.1125274036955838E-2</v>
          </cell>
          <cell r="CG28">
            <v>0</v>
          </cell>
          <cell r="CH28">
            <v>4.1125274036955838E-2</v>
          </cell>
          <cell r="CI28">
            <v>4.1125274036955838E-2</v>
          </cell>
          <cell r="CJ28">
            <v>97.348419511431231</v>
          </cell>
          <cell r="CK28">
            <v>1.7458658001879106</v>
          </cell>
          <cell r="CL28">
            <v>0</v>
          </cell>
          <cell r="CM28">
            <v>99.094285311619146</v>
          </cell>
          <cell r="CN28">
            <v>0</v>
          </cell>
          <cell r="CO28">
            <v>99.094285311619146</v>
          </cell>
          <cell r="CP28">
            <v>15.687333698715939</v>
          </cell>
          <cell r="CQ28">
            <v>-1.9583463827121824E-3</v>
          </cell>
          <cell r="CR28">
            <v>0</v>
          </cell>
          <cell r="CS28">
            <v>0</v>
          </cell>
          <cell r="CT28">
            <v>2.4126827435014087</v>
          </cell>
          <cell r="CU28">
            <v>0.19191794550579389</v>
          </cell>
          <cell r="CV28">
            <v>64.287615878484175</v>
          </cell>
          <cell r="CW28">
            <v>23.77628343250861</v>
          </cell>
          <cell r="CX28">
            <v>106.3538753523332</v>
          </cell>
          <cell r="CY28">
            <v>2.2188064516129029</v>
          </cell>
          <cell r="CZ28">
            <v>108.57268180394611</v>
          </cell>
          <cell r="DA28">
            <v>35.920968524898207</v>
          </cell>
          <cell r="DB28">
            <v>38.458985436893201</v>
          </cell>
          <cell r="DC28">
            <v>20.596908080175378</v>
          </cell>
          <cell r="DD28">
            <v>3.516210930159724</v>
          </cell>
          <cell r="DE28">
            <v>0.64135844033823985</v>
          </cell>
          <cell r="DF28">
            <v>99.13443141246475</v>
          </cell>
          <cell r="DG28">
            <v>0</v>
          </cell>
          <cell r="DH28">
            <v>99.13443141246475</v>
          </cell>
          <cell r="DI28">
            <v>12.461937206388974</v>
          </cell>
          <cell r="DJ28">
            <v>0</v>
          </cell>
          <cell r="DK28">
            <v>12.461937206388974</v>
          </cell>
          <cell r="DL28">
            <v>12.461937206388974</v>
          </cell>
          <cell r="DM28">
            <v>195.24517601002188</v>
          </cell>
          <cell r="DN28">
            <v>4.177152834325085</v>
          </cell>
          <cell r="DO28">
            <v>0</v>
          </cell>
          <cell r="DP28">
            <v>199.42232884434696</v>
          </cell>
          <cell r="DQ28">
            <v>0</v>
          </cell>
          <cell r="DR28">
            <v>199.42232884434696</v>
          </cell>
          <cell r="DS28">
            <v>20.668387723144374</v>
          </cell>
          <cell r="DT28">
            <v>-0.29864782336360784</v>
          </cell>
          <cell r="DU28">
            <v>0.28396022549326644</v>
          </cell>
          <cell r="DV28">
            <v>0</v>
          </cell>
          <cell r="DW28">
            <v>2.4831832132790477</v>
          </cell>
          <cell r="DX28">
            <v>0.6883587535233322</v>
          </cell>
          <cell r="DY28">
            <v>102.54391246476665</v>
          </cell>
          <cell r="DZ28">
            <v>32.105130598183514</v>
          </cell>
          <cell r="EA28">
            <v>158.47428515502659</v>
          </cell>
          <cell r="EB28">
            <v>3.7443582837456928</v>
          </cell>
          <cell r="EC28">
            <v>162.21864343877229</v>
          </cell>
          <cell r="ED28">
            <v>37.244810679611639</v>
          </cell>
          <cell r="EE28">
            <v>81.324250234888808</v>
          </cell>
          <cell r="EF28">
            <v>20.596908080175378</v>
          </cell>
          <cell r="EG28">
            <v>13.650653460695267</v>
          </cell>
          <cell r="EH28">
            <v>0.64135844033823985</v>
          </cell>
          <cell r="EI28">
            <v>153.45798089570931</v>
          </cell>
          <cell r="EJ28">
            <v>0</v>
          </cell>
          <cell r="EK28">
            <v>153.45798089570931</v>
          </cell>
          <cell r="EL28">
            <v>12.50306248042593</v>
          </cell>
          <cell r="EM28">
            <v>0</v>
          </cell>
          <cell r="EN28">
            <v>12.50306248042593</v>
          </cell>
          <cell r="EO28">
            <v>12.50306248042593</v>
          </cell>
          <cell r="EP28">
            <v>303.17356185405566</v>
          </cell>
          <cell r="EQ28">
            <v>6.0111442217350444</v>
          </cell>
          <cell r="ER28">
            <v>0</v>
          </cell>
          <cell r="ES28">
            <v>309.1847060757907</v>
          </cell>
          <cell r="ET28">
            <v>0</v>
          </cell>
          <cell r="EU28">
            <v>309.1847060757907</v>
          </cell>
          <cell r="EV28">
            <v>27.285640150328838</v>
          </cell>
          <cell r="EW28">
            <v>-0.47000313185092379</v>
          </cell>
          <cell r="EX28">
            <v>27.722351393673659</v>
          </cell>
          <cell r="EY28">
            <v>0.96154807391168162</v>
          </cell>
          <cell r="EZ28">
            <v>3.6767953335421226</v>
          </cell>
          <cell r="FA28">
            <v>0.70500469777638564</v>
          </cell>
          <cell r="FB28">
            <v>109.82210679611649</v>
          </cell>
          <cell r="FC28">
            <v>37.201727059191974</v>
          </cell>
          <cell r="FD28">
            <v>206.90517037269024</v>
          </cell>
          <cell r="FE28">
            <v>8.5873488881929205</v>
          </cell>
          <cell r="FF28">
            <v>215.49251926088314</v>
          </cell>
          <cell r="FG28">
            <v>37.530729251487621</v>
          </cell>
          <cell r="FH28">
            <v>85.863697150015639</v>
          </cell>
          <cell r="FI28">
            <v>21.725894769808953</v>
          </cell>
          <cell r="FJ28">
            <v>15.336789696210458</v>
          </cell>
          <cell r="FK28">
            <v>0.64135844033823985</v>
          </cell>
          <cell r="FL28">
            <v>161.09846930786091</v>
          </cell>
          <cell r="FM28">
            <v>0</v>
          </cell>
          <cell r="FN28">
            <v>161.09846930786091</v>
          </cell>
          <cell r="FO28">
            <v>12.50306248042593</v>
          </cell>
          <cell r="FP28">
            <v>0</v>
          </cell>
          <cell r="FQ28">
            <v>12.50306248042593</v>
          </cell>
          <cell r="FR28">
            <v>12.50306248042593</v>
          </cell>
          <cell r="FS28">
            <v>364.08792608831811</v>
          </cell>
          <cell r="FT28">
            <v>6.4047718446601936</v>
          </cell>
          <cell r="FU28">
            <v>0</v>
          </cell>
          <cell r="FV28">
            <v>370.49269793297833</v>
          </cell>
          <cell r="FW28">
            <v>0</v>
          </cell>
          <cell r="FX28">
            <v>370.49269793297833</v>
          </cell>
          <cell r="FY28">
            <v>2.8503731600375817</v>
          </cell>
          <cell r="FZ28">
            <v>0</v>
          </cell>
          <cell r="GA28">
            <v>0</v>
          </cell>
          <cell r="GB28" t="e">
            <v>#N/A</v>
          </cell>
          <cell r="GC28">
            <v>2.5918714375195733</v>
          </cell>
          <cell r="GD28">
            <v>0</v>
          </cell>
          <cell r="GE28">
            <v>0</v>
          </cell>
          <cell r="GF28">
            <v>3.5690862824929526</v>
          </cell>
          <cell r="GG28">
            <v>4.011672564985906</v>
          </cell>
          <cell r="GH28">
            <v>0</v>
          </cell>
          <cell r="GI28">
            <v>0.16352192295646725</v>
          </cell>
          <cell r="GJ28">
            <v>0</v>
          </cell>
          <cell r="GK28">
            <v>0</v>
          </cell>
          <cell r="GL28">
            <v>7.2282564985906657</v>
          </cell>
          <cell r="GM28">
            <v>6.7925244284372051</v>
          </cell>
          <cell r="GN28">
            <v>5.9729564672721565E-2</v>
          </cell>
          <cell r="GO28">
            <v>-4.4062793611024102E-2</v>
          </cell>
          <cell r="GP28">
            <v>6.6182316003758208</v>
          </cell>
          <cell r="GQ28">
            <v>0</v>
          </cell>
          <cell r="GR28">
            <v>0</v>
          </cell>
          <cell r="GS28">
            <v>0</v>
          </cell>
          <cell r="GT28" t="e">
            <v>#N/A</v>
          </cell>
          <cell r="GU28">
            <v>0</v>
          </cell>
          <cell r="GV28">
            <v>0</v>
          </cell>
          <cell r="GW28">
            <v>6.589835577826495</v>
          </cell>
          <cell r="GX28">
            <v>0.12337582211086751</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t="e">
            <v>#N/A</v>
          </cell>
          <cell r="HO28">
            <v>364.08792608831811</v>
          </cell>
          <cell r="HP28">
            <v>370.49269793297833</v>
          </cell>
          <cell r="HQ28">
            <v>60.914364234262436</v>
          </cell>
          <cell r="HR28">
            <v>309.1847060757907</v>
          </cell>
          <cell r="HS28">
            <v>37.70404290635765</v>
          </cell>
          <cell r="HT28">
            <v>0</v>
          </cell>
          <cell r="HU28">
            <v>0</v>
          </cell>
          <cell r="HV28">
            <v>27.438391168180388</v>
          </cell>
          <cell r="HW28">
            <v>0</v>
          </cell>
          <cell r="HX28">
            <v>0</v>
          </cell>
          <cell r="HY28">
            <v>0</v>
          </cell>
          <cell r="HZ28">
            <v>0</v>
          </cell>
          <cell r="IA28">
            <v>0</v>
          </cell>
          <cell r="IB28">
            <v>0</v>
          </cell>
          <cell r="IC28">
            <v>0</v>
          </cell>
          <cell r="ID28">
            <v>0</v>
          </cell>
          <cell r="IE28">
            <v>0</v>
          </cell>
          <cell r="IF28">
            <v>0</v>
          </cell>
          <cell r="IG28">
            <v>0</v>
          </cell>
          <cell r="IH28">
            <v>0</v>
          </cell>
          <cell r="II28">
            <v>0.2800435327278421</v>
          </cell>
          <cell r="IJ28">
            <v>0</v>
          </cell>
          <cell r="IK28">
            <v>0</v>
          </cell>
          <cell r="IL28">
            <v>0</v>
          </cell>
          <cell r="IM28">
            <v>0</v>
          </cell>
          <cell r="IN28">
            <v>0.2800435327278421</v>
          </cell>
          <cell r="IO28">
            <v>0</v>
          </cell>
          <cell r="IP28">
            <v>27.438391168180388</v>
          </cell>
          <cell r="IQ28">
            <v>0</v>
          </cell>
          <cell r="IR28">
            <v>0</v>
          </cell>
          <cell r="IS28">
            <v>0</v>
          </cell>
          <cell r="IT28">
            <v>0</v>
          </cell>
          <cell r="IU28">
            <v>0</v>
          </cell>
          <cell r="IV28">
            <v>7.2282564985906657</v>
          </cell>
          <cell r="IW28">
            <v>7.2282564985906657</v>
          </cell>
          <cell r="IX28">
            <v>0</v>
          </cell>
          <cell r="IY28">
            <v>0</v>
          </cell>
          <cell r="IZ28">
            <v>0</v>
          </cell>
          <cell r="JA28">
            <v>6.7925244284372051</v>
          </cell>
          <cell r="JB28">
            <v>6.7925244284372051</v>
          </cell>
          <cell r="JC28">
            <v>0</v>
          </cell>
          <cell r="JD28">
            <v>2.5918714375195733</v>
          </cell>
          <cell r="JE28">
            <v>0</v>
          </cell>
          <cell r="JF28">
            <v>0</v>
          </cell>
          <cell r="JG28">
            <v>0</v>
          </cell>
          <cell r="JH28">
            <v>0</v>
          </cell>
          <cell r="JI28">
            <v>0</v>
          </cell>
          <cell r="JJ28">
            <v>0</v>
          </cell>
          <cell r="JK28">
            <v>5.066042757518149</v>
          </cell>
          <cell r="JL28">
            <v>5.066042757518149</v>
          </cell>
          <cell r="JM28">
            <v>0</v>
          </cell>
          <cell r="JN28">
            <v>0</v>
          </cell>
          <cell r="JO28">
            <v>0</v>
          </cell>
          <cell r="JP28">
            <v>5.7031849885736756</v>
          </cell>
          <cell r="JQ28">
            <v>5.7031849885736756</v>
          </cell>
          <cell r="JR28">
            <v>0</v>
          </cell>
          <cell r="JS28">
            <v>0.32398392968994666</v>
          </cell>
          <cell r="JT28">
            <v>0</v>
          </cell>
          <cell r="JU28">
            <v>0</v>
          </cell>
          <cell r="JV28">
            <v>0</v>
          </cell>
          <cell r="JW28">
            <v>20.721263075477601</v>
          </cell>
          <cell r="JX28">
            <v>167.84791011587848</v>
          </cell>
          <cell r="JY28">
            <v>255.54461948011269</v>
          </cell>
          <cell r="JZ28">
            <v>276.26588255559028</v>
          </cell>
          <cell r="KA28">
            <v>108.4179724397118</v>
          </cell>
          <cell r="KB28">
            <v>4669732.3</v>
          </cell>
          <cell r="KC28">
            <v>108.684</v>
          </cell>
          <cell r="KD28">
            <v>1920.9079999999999</v>
          </cell>
          <cell r="KE28">
            <v>26032.3</v>
          </cell>
          <cell r="KF28">
            <v>183</v>
          </cell>
          <cell r="KG28">
            <v>6.2E-2</v>
          </cell>
          <cell r="KH28">
            <v>0</v>
          </cell>
          <cell r="KI28">
            <v>0</v>
          </cell>
          <cell r="KJ28">
            <v>0</v>
          </cell>
          <cell r="KK28">
            <v>0</v>
          </cell>
          <cell r="KL28">
            <v>0</v>
          </cell>
          <cell r="KM28">
            <v>18.04</v>
          </cell>
          <cell r="KN28">
            <v>754.66</v>
          </cell>
          <cell r="KO28">
            <v>299.10000000000002</v>
          </cell>
          <cell r="KP28">
            <v>0</v>
          </cell>
          <cell r="KQ28">
            <v>0</v>
          </cell>
          <cell r="KR28">
            <v>15.11</v>
          </cell>
          <cell r="KS28">
            <v>4.47</v>
          </cell>
          <cell r="KT28">
            <v>19.66</v>
          </cell>
          <cell r="KU28">
            <v>22.8</v>
          </cell>
          <cell r="KV28">
            <v>8.8699999999999992</v>
          </cell>
          <cell r="KW28">
            <v>0</v>
          </cell>
          <cell r="KX28">
            <v>317</v>
          </cell>
          <cell r="KY28">
            <v>2029591.9999999998</v>
          </cell>
          <cell r="KZ28">
            <v>26215.3</v>
          </cell>
          <cell r="LA28">
            <v>98.286529390659055</v>
          </cell>
          <cell r="LB28">
            <v>1123.1299999999999</v>
          </cell>
          <cell r="LC28">
            <v>1142.7099999999998</v>
          </cell>
          <cell r="LD28">
            <v>5.1890243368833744</v>
          </cell>
          <cell r="LE28">
            <v>1.2092175180142894E-2</v>
          </cell>
          <cell r="LF28">
            <v>317</v>
          </cell>
          <cell r="LG28">
            <v>77.420132518033355</v>
          </cell>
          <cell r="LH28">
            <v>1646.2006724282676</v>
          </cell>
          <cell r="LI28" t="str">
            <v>Historical (£m)</v>
          </cell>
          <cell r="LJ28" t="str">
            <v>PR14 (£m)</v>
          </cell>
        </row>
        <row r="29">
          <cell r="A29" t="str">
            <v>NES19BP</v>
          </cell>
          <cell r="B29" t="str">
            <v>NES</v>
          </cell>
          <cell r="C29" t="str">
            <v>BP2018-19</v>
          </cell>
          <cell r="D29" t="str">
            <v>NES</v>
          </cell>
          <cell r="E29" t="str">
            <v>NES19BP</v>
          </cell>
          <cell r="F29">
            <v>0.97917319135609127</v>
          </cell>
          <cell r="G29">
            <v>6.0933947698089561</v>
          </cell>
          <cell r="H29">
            <v>-1.9583463827121824E-3</v>
          </cell>
          <cell r="I29">
            <v>27.483433134982771</v>
          </cell>
          <cell r="J29">
            <v>1.008548387096774</v>
          </cell>
          <cell r="K29">
            <v>2.5536836830566862</v>
          </cell>
          <cell r="L29">
            <v>0.27906435953648601</v>
          </cell>
          <cell r="M29">
            <v>6.8042745067334778</v>
          </cell>
          <cell r="N29">
            <v>5.4285361728781698</v>
          </cell>
          <cell r="O29">
            <v>49.648976667710606</v>
          </cell>
          <cell r="P29">
            <v>4.9546163482618217</v>
          </cell>
          <cell r="Q29">
            <v>54.603593015972429</v>
          </cell>
          <cell r="R29">
            <v>0.11945912934544313</v>
          </cell>
          <cell r="S29">
            <v>5.3306188537425605</v>
          </cell>
          <cell r="T29">
            <v>1.4246969934231128</v>
          </cell>
          <cell r="U29">
            <v>3.8775258377701212</v>
          </cell>
          <cell r="V29">
            <v>0</v>
          </cell>
          <cell r="W29">
            <v>10.752300814281238</v>
          </cell>
          <cell r="X29">
            <v>0</v>
          </cell>
          <cell r="Y29">
            <v>10.752300814281238</v>
          </cell>
          <cell r="Z29">
            <v>0</v>
          </cell>
          <cell r="AA29">
            <v>0</v>
          </cell>
          <cell r="AB29">
            <v>0</v>
          </cell>
          <cell r="AC29">
            <v>0</v>
          </cell>
          <cell r="AD29">
            <v>65.355893830253663</v>
          </cell>
          <cell r="AE29">
            <v>0.39754431569057308</v>
          </cell>
          <cell r="AF29">
            <v>0</v>
          </cell>
          <cell r="AG29">
            <v>65.753438145944244</v>
          </cell>
          <cell r="AH29">
            <v>0</v>
          </cell>
          <cell r="AI29">
            <v>65.753438145944244</v>
          </cell>
          <cell r="AJ29">
            <v>2.4322662073285306</v>
          </cell>
          <cell r="AK29">
            <v>0</v>
          </cell>
          <cell r="AL29">
            <v>0</v>
          </cell>
          <cell r="AM29">
            <v>0</v>
          </cell>
          <cell r="AN29">
            <v>0</v>
          </cell>
          <cell r="AO29">
            <v>6.854212339492639E-3</v>
          </cell>
          <cell r="AP29">
            <v>2.2129314124647661</v>
          </cell>
          <cell r="AQ29">
            <v>3.7747126526777319</v>
          </cell>
          <cell r="AR29">
            <v>8.426764484810521</v>
          </cell>
          <cell r="AS29">
            <v>1.0349860632633885</v>
          </cell>
          <cell r="AT29">
            <v>9.4617505480739101</v>
          </cell>
          <cell r="AU29">
            <v>0.68248371437519562</v>
          </cell>
          <cell r="AV29">
            <v>0.42398199185718749</v>
          </cell>
          <cell r="AW29">
            <v>0</v>
          </cell>
          <cell r="AX29">
            <v>0</v>
          </cell>
          <cell r="AY29">
            <v>0</v>
          </cell>
          <cell r="AZ29">
            <v>1.1064657062323831</v>
          </cell>
          <cell r="BA29">
            <v>0</v>
          </cell>
          <cell r="BB29">
            <v>1.1064657062323831</v>
          </cell>
          <cell r="BC29">
            <v>0</v>
          </cell>
          <cell r="BD29">
            <v>0</v>
          </cell>
          <cell r="BE29">
            <v>0</v>
          </cell>
          <cell r="BF29">
            <v>0</v>
          </cell>
          <cell r="BG29">
            <v>10.568216254306293</v>
          </cell>
          <cell r="BH29">
            <v>8.9104760413404302E-2</v>
          </cell>
          <cell r="BI29">
            <v>0</v>
          </cell>
          <cell r="BJ29">
            <v>10.657321014719697</v>
          </cell>
          <cell r="BK29">
            <v>0</v>
          </cell>
          <cell r="BL29">
            <v>10.657321014719697</v>
          </cell>
          <cell r="BM29">
            <v>2.1336183839649228</v>
          </cell>
          <cell r="BN29">
            <v>-0.20268885061071087</v>
          </cell>
          <cell r="BO29">
            <v>0.26927262762292514</v>
          </cell>
          <cell r="BP29">
            <v>0</v>
          </cell>
          <cell r="BQ29">
            <v>0</v>
          </cell>
          <cell r="BR29">
            <v>0.63450422799874717</v>
          </cell>
          <cell r="BS29">
            <v>36.296971030378948</v>
          </cell>
          <cell r="BT29">
            <v>5.0985548073911673</v>
          </cell>
          <cell r="BU29">
            <v>44.230232226745997</v>
          </cell>
          <cell r="BV29">
            <v>0.3123562480425931</v>
          </cell>
          <cell r="BW29">
            <v>44.542588474788595</v>
          </cell>
          <cell r="BX29">
            <v>0</v>
          </cell>
          <cell r="BY29">
            <v>53.420751800814273</v>
          </cell>
          <cell r="BZ29">
            <v>0</v>
          </cell>
          <cell r="CA29">
            <v>6.9619213905418089</v>
          </cell>
          <cell r="CB29">
            <v>0</v>
          </cell>
          <cell r="CC29">
            <v>60.382673191356083</v>
          </cell>
          <cell r="CD29">
            <v>0</v>
          </cell>
          <cell r="CE29">
            <v>60.382673191356083</v>
          </cell>
          <cell r="CF29">
            <v>0</v>
          </cell>
          <cell r="CG29">
            <v>0</v>
          </cell>
          <cell r="CH29">
            <v>0</v>
          </cell>
          <cell r="CI29">
            <v>0</v>
          </cell>
          <cell r="CJ29">
            <v>104.92526166614466</v>
          </cell>
          <cell r="CK29">
            <v>1.7879702474162227</v>
          </cell>
          <cell r="CL29">
            <v>0</v>
          </cell>
          <cell r="CM29">
            <v>106.7132319135609</v>
          </cell>
          <cell r="CN29">
            <v>0</v>
          </cell>
          <cell r="CO29">
            <v>106.7132319135609</v>
          </cell>
          <cell r="CP29">
            <v>13.210025524585028</v>
          </cell>
          <cell r="CQ29">
            <v>0</v>
          </cell>
          <cell r="CR29">
            <v>0</v>
          </cell>
          <cell r="CS29">
            <v>0</v>
          </cell>
          <cell r="CT29">
            <v>1.5069475414970244</v>
          </cell>
          <cell r="CU29">
            <v>0.22129314124647664</v>
          </cell>
          <cell r="CV29">
            <v>64.493242248668949</v>
          </cell>
          <cell r="CW29">
            <v>25.335127153147504</v>
          </cell>
          <cell r="CX29">
            <v>104.76663560914498</v>
          </cell>
          <cell r="CY29">
            <v>1.8271371750704664</v>
          </cell>
          <cell r="CZ29">
            <v>106.59377278421546</v>
          </cell>
          <cell r="DA29">
            <v>28.006311619166922</v>
          </cell>
          <cell r="DB29">
            <v>40.237163952395861</v>
          </cell>
          <cell r="DC29">
            <v>13.775008455997492</v>
          </cell>
          <cell r="DD29">
            <v>3.1098540557469461</v>
          </cell>
          <cell r="DE29">
            <v>1.9975133103664262</v>
          </cell>
          <cell r="DF29">
            <v>87.125851393673642</v>
          </cell>
          <cell r="DG29">
            <v>0</v>
          </cell>
          <cell r="DH29">
            <v>87.125851393673642</v>
          </cell>
          <cell r="DI29">
            <v>13.3020678045725</v>
          </cell>
          <cell r="DJ29">
            <v>0</v>
          </cell>
          <cell r="DK29">
            <v>13.3020678045725</v>
          </cell>
          <cell r="DL29">
            <v>13.3020678045725</v>
          </cell>
          <cell r="DM29">
            <v>180.41755637331659</v>
          </cell>
          <cell r="DN29">
            <v>4.0371310679611643</v>
          </cell>
          <cell r="DO29">
            <v>0</v>
          </cell>
          <cell r="DP29">
            <v>184.45468744127774</v>
          </cell>
          <cell r="DQ29">
            <v>0</v>
          </cell>
          <cell r="DR29">
            <v>184.45468744127774</v>
          </cell>
          <cell r="DS29">
            <v>17.775910115878482</v>
          </cell>
          <cell r="DT29">
            <v>-0.20268885061071087</v>
          </cell>
          <cell r="DU29">
            <v>0.26927262762292514</v>
          </cell>
          <cell r="DV29">
            <v>0</v>
          </cell>
          <cell r="DW29">
            <v>1.5069475414970244</v>
          </cell>
          <cell r="DX29">
            <v>0.86265158158471644</v>
          </cell>
          <cell r="DY29">
            <v>103.00314469151266</v>
          </cell>
          <cell r="DZ29">
            <v>34.208394613216406</v>
          </cell>
          <cell r="EA29">
            <v>157.4236323207015</v>
          </cell>
          <cell r="EB29">
            <v>3.1744794863764478</v>
          </cell>
          <cell r="EC29">
            <v>160.59811180707797</v>
          </cell>
          <cell r="ED29">
            <v>28.688795333542117</v>
          </cell>
          <cell r="EE29">
            <v>94.081897745067309</v>
          </cell>
          <cell r="EF29">
            <v>13.775008455997492</v>
          </cell>
          <cell r="EG29">
            <v>10.071775446288756</v>
          </cell>
          <cell r="EH29">
            <v>1.9975133103664262</v>
          </cell>
          <cell r="EI29">
            <v>148.61499029126213</v>
          </cell>
          <cell r="EJ29">
            <v>0</v>
          </cell>
          <cell r="EK29">
            <v>148.61499029126213</v>
          </cell>
          <cell r="EL29">
            <v>13.3020678045725</v>
          </cell>
          <cell r="EM29">
            <v>0</v>
          </cell>
          <cell r="EN29">
            <v>13.3020678045725</v>
          </cell>
          <cell r="EO29">
            <v>13.3020678045725</v>
          </cell>
          <cell r="EP29">
            <v>295.91103429376756</v>
          </cell>
          <cell r="EQ29">
            <v>5.9142060757907915</v>
          </cell>
          <cell r="ER29">
            <v>0</v>
          </cell>
          <cell r="ES29">
            <v>301.82524036955834</v>
          </cell>
          <cell r="ET29">
            <v>0</v>
          </cell>
          <cell r="EU29">
            <v>301.82524036955834</v>
          </cell>
          <cell r="EV29">
            <v>23.869304885687434</v>
          </cell>
          <cell r="EW29">
            <v>-0.20464719699342307</v>
          </cell>
          <cell r="EX29">
            <v>27.752705762605693</v>
          </cell>
          <cell r="EY29">
            <v>1.008548387096774</v>
          </cell>
          <cell r="EZ29">
            <v>4.0606312245537106</v>
          </cell>
          <cell r="FA29">
            <v>1.1417159411212023</v>
          </cell>
          <cell r="FB29">
            <v>109.80741919824614</v>
          </cell>
          <cell r="FC29">
            <v>39.636930786094574</v>
          </cell>
          <cell r="FD29">
            <v>207.07260898841213</v>
          </cell>
          <cell r="FE29">
            <v>8.1290958346382691</v>
          </cell>
          <cell r="FF29">
            <v>215.20170482305039</v>
          </cell>
          <cell r="FG29">
            <v>28.808254462887561</v>
          </cell>
          <cell r="FH29">
            <v>99.412516598809873</v>
          </cell>
          <cell r="FI29">
            <v>15.199705449420604</v>
          </cell>
          <cell r="FJ29">
            <v>13.949301284058876</v>
          </cell>
          <cell r="FK29">
            <v>1.9975133103664262</v>
          </cell>
          <cell r="FL29">
            <v>159.36729110554336</v>
          </cell>
          <cell r="FM29">
            <v>0</v>
          </cell>
          <cell r="FN29">
            <v>159.36729110554336</v>
          </cell>
          <cell r="FO29">
            <v>13.3020678045725</v>
          </cell>
          <cell r="FP29">
            <v>0</v>
          </cell>
          <cell r="FQ29">
            <v>13.3020678045725</v>
          </cell>
          <cell r="FR29">
            <v>13.3020678045725</v>
          </cell>
          <cell r="FS29">
            <v>361.26692812402126</v>
          </cell>
          <cell r="FT29">
            <v>6.3117503914813637</v>
          </cell>
          <cell r="FU29">
            <v>0</v>
          </cell>
          <cell r="FV29">
            <v>367.57867851550259</v>
          </cell>
          <cell r="FW29">
            <v>0</v>
          </cell>
          <cell r="FX29">
            <v>367.57867851550259</v>
          </cell>
          <cell r="FY29">
            <v>2.8503731600375817</v>
          </cell>
          <cell r="FZ29">
            <v>0</v>
          </cell>
          <cell r="GA29">
            <v>0</v>
          </cell>
          <cell r="GB29" t="e">
            <v>#N/A</v>
          </cell>
          <cell r="GC29">
            <v>4.5776346695897265</v>
          </cell>
          <cell r="GD29">
            <v>0</v>
          </cell>
          <cell r="GE29">
            <v>0</v>
          </cell>
          <cell r="GF29">
            <v>2.5233293141246471</v>
          </cell>
          <cell r="GG29">
            <v>2.2021605073598494</v>
          </cell>
          <cell r="GH29">
            <v>0</v>
          </cell>
          <cell r="GI29">
            <v>0.15275101785155024</v>
          </cell>
          <cell r="GJ29">
            <v>0</v>
          </cell>
          <cell r="GK29">
            <v>0</v>
          </cell>
          <cell r="GL29">
            <v>3.7805876918258687</v>
          </cell>
          <cell r="GM29">
            <v>4.9379704040087686</v>
          </cell>
          <cell r="GN29">
            <v>0.57183714375195727</v>
          </cell>
          <cell r="GO29">
            <v>0</v>
          </cell>
          <cell r="GP29">
            <v>5.1651385844033815</v>
          </cell>
          <cell r="GQ29">
            <v>0</v>
          </cell>
          <cell r="GR29">
            <v>0</v>
          </cell>
          <cell r="GS29">
            <v>0</v>
          </cell>
          <cell r="GT29" t="e">
            <v>#N/A</v>
          </cell>
          <cell r="GU29">
            <v>0</v>
          </cell>
          <cell r="GV29">
            <v>0</v>
          </cell>
          <cell r="GW29">
            <v>5.2375974005637325</v>
          </cell>
          <cell r="GX29">
            <v>0</v>
          </cell>
          <cell r="GY29">
            <v>0</v>
          </cell>
          <cell r="GZ29">
            <v>0</v>
          </cell>
          <cell r="HA29">
            <v>1.9975133103664262</v>
          </cell>
          <cell r="HB29">
            <v>0</v>
          </cell>
          <cell r="HC29">
            <v>0</v>
          </cell>
          <cell r="HD29">
            <v>0</v>
          </cell>
          <cell r="HE29">
            <v>0</v>
          </cell>
          <cell r="HF29">
            <v>0</v>
          </cell>
          <cell r="HG29">
            <v>0</v>
          </cell>
          <cell r="HH29">
            <v>0</v>
          </cell>
          <cell r="HI29">
            <v>0</v>
          </cell>
          <cell r="HJ29">
            <v>0</v>
          </cell>
          <cell r="HK29">
            <v>0</v>
          </cell>
          <cell r="HL29">
            <v>0</v>
          </cell>
          <cell r="HM29">
            <v>0</v>
          </cell>
          <cell r="HN29" t="e">
            <v>#N/A</v>
          </cell>
          <cell r="HO29">
            <v>361.26692812402126</v>
          </cell>
          <cell r="HP29">
            <v>367.57867851550259</v>
          </cell>
          <cell r="HQ29">
            <v>65.355893830253663</v>
          </cell>
          <cell r="HR29">
            <v>301.82524036955834</v>
          </cell>
          <cell r="HS29">
            <v>31.146520043845907</v>
          </cell>
          <cell r="HT29">
            <v>0</v>
          </cell>
          <cell r="HU29">
            <v>0</v>
          </cell>
          <cell r="HV29">
            <v>27.483433134982771</v>
          </cell>
          <cell r="HW29">
            <v>0</v>
          </cell>
          <cell r="HX29">
            <v>0</v>
          </cell>
          <cell r="HY29">
            <v>0</v>
          </cell>
          <cell r="HZ29">
            <v>0</v>
          </cell>
          <cell r="IA29">
            <v>0</v>
          </cell>
          <cell r="IB29">
            <v>0</v>
          </cell>
          <cell r="IC29">
            <v>0</v>
          </cell>
          <cell r="ID29">
            <v>0</v>
          </cell>
          <cell r="IE29">
            <v>0</v>
          </cell>
          <cell r="IF29">
            <v>0.26927262762292514</v>
          </cell>
          <cell r="IG29">
            <v>0</v>
          </cell>
          <cell r="IH29">
            <v>0</v>
          </cell>
          <cell r="II29">
            <v>0.28983526464140302</v>
          </cell>
          <cell r="IJ29">
            <v>0</v>
          </cell>
          <cell r="IK29">
            <v>0</v>
          </cell>
          <cell r="IL29">
            <v>0</v>
          </cell>
          <cell r="IM29">
            <v>0</v>
          </cell>
          <cell r="IN29">
            <v>0.28983526464140302</v>
          </cell>
          <cell r="IO29">
            <v>0</v>
          </cell>
          <cell r="IP29">
            <v>27.752705762605693</v>
          </cell>
          <cell r="IQ29">
            <v>0</v>
          </cell>
          <cell r="IR29">
            <v>0</v>
          </cell>
          <cell r="IS29">
            <v>0</v>
          </cell>
          <cell r="IT29">
            <v>0</v>
          </cell>
          <cell r="IU29">
            <v>0</v>
          </cell>
          <cell r="IV29">
            <v>3.7805876918258687</v>
          </cell>
          <cell r="IW29">
            <v>3.7805876918258687</v>
          </cell>
          <cell r="IX29">
            <v>0</v>
          </cell>
          <cell r="IY29">
            <v>0</v>
          </cell>
          <cell r="IZ29">
            <v>0</v>
          </cell>
          <cell r="JA29">
            <v>4.9379704040087686</v>
          </cell>
          <cell r="JB29">
            <v>4.9379704040087686</v>
          </cell>
          <cell r="JC29">
            <v>0</v>
          </cell>
          <cell r="JD29">
            <v>0</v>
          </cell>
          <cell r="JE29">
            <v>0</v>
          </cell>
          <cell r="JF29">
            <v>0</v>
          </cell>
          <cell r="JG29">
            <v>0</v>
          </cell>
          <cell r="JH29">
            <v>0</v>
          </cell>
          <cell r="JI29">
            <v>0</v>
          </cell>
          <cell r="JJ29">
            <v>0</v>
          </cell>
          <cell r="JK29">
            <v>3.7805876918258687</v>
          </cell>
          <cell r="JL29">
            <v>3.7805876918258687</v>
          </cell>
          <cell r="JM29">
            <v>0</v>
          </cell>
          <cell r="JN29">
            <v>0</v>
          </cell>
          <cell r="JO29">
            <v>0</v>
          </cell>
          <cell r="JP29">
            <v>4.9379704040087686</v>
          </cell>
          <cell r="JQ29">
            <v>4.9379704040087686</v>
          </cell>
          <cell r="JR29">
            <v>0</v>
          </cell>
          <cell r="JS29">
            <v>0</v>
          </cell>
          <cell r="JT29">
            <v>0</v>
          </cell>
          <cell r="JU29">
            <v>0</v>
          </cell>
          <cell r="JV29">
            <v>0</v>
          </cell>
          <cell r="JW29">
            <v>22.187085342937674</v>
          </cell>
          <cell r="JX29">
            <v>153.25333369871592</v>
          </cell>
          <cell r="JY29">
            <v>251.29500782962725</v>
          </cell>
          <cell r="JZ29">
            <v>273.48209317256493</v>
          </cell>
          <cell r="KA29">
            <v>120.22875947384901</v>
          </cell>
          <cell r="KB29">
            <v>4669732.3</v>
          </cell>
          <cell r="KC29">
            <v>108.70099999999999</v>
          </cell>
          <cell r="KD29">
            <v>1935.335</v>
          </cell>
          <cell r="KE29">
            <v>26018</v>
          </cell>
          <cell r="KF29">
            <v>183</v>
          </cell>
          <cell r="KG29">
            <v>6.08E-2</v>
          </cell>
          <cell r="KH29">
            <v>0</v>
          </cell>
          <cell r="KI29">
            <v>0</v>
          </cell>
          <cell r="KJ29">
            <v>0</v>
          </cell>
          <cell r="KK29">
            <v>0</v>
          </cell>
          <cell r="KL29">
            <v>0</v>
          </cell>
          <cell r="KM29">
            <v>27.44</v>
          </cell>
          <cell r="KN29">
            <v>606.27</v>
          </cell>
          <cell r="KO29">
            <v>418.33</v>
          </cell>
          <cell r="KP29">
            <v>0</v>
          </cell>
          <cell r="KQ29">
            <v>0</v>
          </cell>
          <cell r="KR29">
            <v>0</v>
          </cell>
          <cell r="KS29">
            <v>19.75</v>
          </cell>
          <cell r="KT29">
            <v>22.65</v>
          </cell>
          <cell r="KU29">
            <v>31.33</v>
          </cell>
          <cell r="KV29">
            <v>0</v>
          </cell>
          <cell r="KW29">
            <v>0</v>
          </cell>
          <cell r="KX29">
            <v>305</v>
          </cell>
          <cell r="KY29">
            <v>2044036</v>
          </cell>
          <cell r="KZ29">
            <v>26201</v>
          </cell>
          <cell r="LA29">
            <v>98.245645202838944</v>
          </cell>
          <cell r="LB29">
            <v>1106.02</v>
          </cell>
          <cell r="LC29">
            <v>1125.77</v>
          </cell>
          <cell r="LD29">
            <v>5.2920134663385952</v>
          </cell>
          <cell r="LE29">
            <v>1.1640777069577496E-2</v>
          </cell>
          <cell r="LF29">
            <v>305</v>
          </cell>
          <cell r="LG29">
            <v>78.013663600625932</v>
          </cell>
          <cell r="LH29">
            <v>1646.2006724282676</v>
          </cell>
          <cell r="LI29" t="e">
            <v>#N/A</v>
          </cell>
          <cell r="LJ29" t="e">
            <v>#N/A</v>
          </cell>
        </row>
        <row r="30">
          <cell r="A30" t="str">
            <v>NES20BP</v>
          </cell>
          <cell r="B30" t="str">
            <v>NES</v>
          </cell>
          <cell r="C30" t="str">
            <v>BP2019-20</v>
          </cell>
          <cell r="D30" t="str">
            <v>NES</v>
          </cell>
          <cell r="E30" t="str">
            <v>NES20BP</v>
          </cell>
          <cell r="F30">
            <v>0.96281468935252923</v>
          </cell>
          <cell r="G30">
            <v>6.233262298868274</v>
          </cell>
          <cell r="H30">
            <v>-1.9256293787050585E-3</v>
          </cell>
          <cell r="I30">
            <v>27.024282700746792</v>
          </cell>
          <cell r="J30">
            <v>1.0215463854030336</v>
          </cell>
          <cell r="K30">
            <v>2.5110207098313961</v>
          </cell>
          <cell r="L30">
            <v>0.27440218646547082</v>
          </cell>
          <cell r="M30">
            <v>6.0060380321810776</v>
          </cell>
          <cell r="N30">
            <v>5.6315031180229438</v>
          </cell>
          <cell r="O30">
            <v>48.700129802140282</v>
          </cell>
          <cell r="P30">
            <v>4.968123797059051</v>
          </cell>
          <cell r="Q30">
            <v>53.668253599199332</v>
          </cell>
          <cell r="R30">
            <v>0.70381753791669888</v>
          </cell>
          <cell r="S30">
            <v>4.4819023789360237</v>
          </cell>
          <cell r="T30">
            <v>1.5212472091769962</v>
          </cell>
          <cell r="U30">
            <v>3.0848582646855038</v>
          </cell>
          <cell r="V30">
            <v>0</v>
          </cell>
          <cell r="W30">
            <v>9.7918253907152231</v>
          </cell>
          <cell r="X30">
            <v>0</v>
          </cell>
          <cell r="Y30">
            <v>9.7918253907152231</v>
          </cell>
          <cell r="Z30">
            <v>0</v>
          </cell>
          <cell r="AA30">
            <v>0</v>
          </cell>
          <cell r="AB30">
            <v>0</v>
          </cell>
          <cell r="AC30">
            <v>0</v>
          </cell>
          <cell r="AD30">
            <v>63.460078989914557</v>
          </cell>
          <cell r="AE30">
            <v>0.40341935483870972</v>
          </cell>
          <cell r="AF30">
            <v>0</v>
          </cell>
          <cell r="AG30">
            <v>63.86349834475326</v>
          </cell>
          <cell r="AH30">
            <v>0</v>
          </cell>
          <cell r="AI30">
            <v>63.86349834475326</v>
          </cell>
          <cell r="AJ30">
            <v>2.4879131572869357</v>
          </cell>
          <cell r="AK30">
            <v>0</v>
          </cell>
          <cell r="AL30">
            <v>0</v>
          </cell>
          <cell r="AM30">
            <v>0</v>
          </cell>
          <cell r="AN30">
            <v>0</v>
          </cell>
          <cell r="AO30">
            <v>6.7397028254677048E-3</v>
          </cell>
          <cell r="AP30">
            <v>1.9535510046962816</v>
          </cell>
          <cell r="AQ30">
            <v>3.9157673415967365</v>
          </cell>
          <cell r="AR30">
            <v>8.3639712064054201</v>
          </cell>
          <cell r="AS30">
            <v>1.0379142351220265</v>
          </cell>
          <cell r="AT30">
            <v>9.4018854415274493</v>
          </cell>
          <cell r="AU30">
            <v>0.6816728000615907</v>
          </cell>
          <cell r="AV30">
            <v>8.6653322041727616E-3</v>
          </cell>
          <cell r="AW30">
            <v>0</v>
          </cell>
          <cell r="AX30">
            <v>0</v>
          </cell>
          <cell r="AY30">
            <v>0</v>
          </cell>
          <cell r="AZ30">
            <v>0.69033813226576346</v>
          </cell>
          <cell r="BA30">
            <v>0</v>
          </cell>
          <cell r="BB30">
            <v>0.69033813226576346</v>
          </cell>
          <cell r="BC30">
            <v>0</v>
          </cell>
          <cell r="BD30">
            <v>0</v>
          </cell>
          <cell r="BE30">
            <v>0</v>
          </cell>
          <cell r="BF30">
            <v>0</v>
          </cell>
          <cell r="BG30">
            <v>10.092223573793211</v>
          </cell>
          <cell r="BH30">
            <v>9.0504580799137743E-2</v>
          </cell>
          <cell r="BI30">
            <v>0</v>
          </cell>
          <cell r="BJ30">
            <v>10.18272815459235</v>
          </cell>
          <cell r="BK30">
            <v>0</v>
          </cell>
          <cell r="BL30">
            <v>10.18272815459235</v>
          </cell>
          <cell r="BM30">
            <v>2.1827009007621836</v>
          </cell>
          <cell r="BN30">
            <v>-0.20507952883208871</v>
          </cell>
          <cell r="BO30">
            <v>0.26477403957194556</v>
          </cell>
          <cell r="BP30">
            <v>0</v>
          </cell>
          <cell r="BQ30">
            <v>0</v>
          </cell>
          <cell r="BR30">
            <v>0.62390391870043893</v>
          </cell>
          <cell r="BS30">
            <v>32.037658788205405</v>
          </cell>
          <cell r="BT30">
            <v>5.2887410886134436</v>
          </cell>
          <cell r="BU30">
            <v>40.192699207021327</v>
          </cell>
          <cell r="BV30">
            <v>0.31291477403957202</v>
          </cell>
          <cell r="BW30">
            <v>40.505613981060904</v>
          </cell>
          <cell r="BX30">
            <v>0</v>
          </cell>
          <cell r="BY30">
            <v>47.983795673262001</v>
          </cell>
          <cell r="BZ30">
            <v>0</v>
          </cell>
          <cell r="CA30">
            <v>3.1859538070675195</v>
          </cell>
          <cell r="CB30">
            <v>0</v>
          </cell>
          <cell r="CC30">
            <v>51.169749480329521</v>
          </cell>
          <cell r="CD30">
            <v>0</v>
          </cell>
          <cell r="CE30">
            <v>51.169749480329521</v>
          </cell>
          <cell r="CF30">
            <v>0</v>
          </cell>
          <cell r="CG30">
            <v>0</v>
          </cell>
          <cell r="CH30">
            <v>0</v>
          </cell>
          <cell r="CI30">
            <v>0</v>
          </cell>
          <cell r="CJ30">
            <v>91.675363461390418</v>
          </cell>
          <cell r="CK30">
            <v>1.8139428747401649</v>
          </cell>
          <cell r="CL30">
            <v>0</v>
          </cell>
          <cell r="CM30">
            <v>93.489306336130582</v>
          </cell>
          <cell r="CN30">
            <v>0</v>
          </cell>
          <cell r="CO30">
            <v>93.489306336130582</v>
          </cell>
          <cell r="CP30">
            <v>13.513104165062748</v>
          </cell>
          <cell r="CQ30">
            <v>0</v>
          </cell>
          <cell r="CR30">
            <v>0</v>
          </cell>
          <cell r="CS30">
            <v>0</v>
          </cell>
          <cell r="CT30">
            <v>1.4817718069135424</v>
          </cell>
          <cell r="CU30">
            <v>0.21759611979367161</v>
          </cell>
          <cell r="CV30">
            <v>56.924492878589582</v>
          </cell>
          <cell r="CW30">
            <v>26.280989760566637</v>
          </cell>
          <cell r="CX30">
            <v>98.417954730926184</v>
          </cell>
          <cell r="CY30">
            <v>1.8312735391485104</v>
          </cell>
          <cell r="CZ30">
            <v>100.2492282700747</v>
          </cell>
          <cell r="DA30">
            <v>26.532284394487647</v>
          </cell>
          <cell r="DB30">
            <v>31.472486565555478</v>
          </cell>
          <cell r="DC30">
            <v>13.634418815921165</v>
          </cell>
          <cell r="DD30">
            <v>2.6997323889444917</v>
          </cell>
          <cell r="DE30">
            <v>2.4985041188698136</v>
          </cell>
          <cell r="DF30">
            <v>76.837426283778598</v>
          </cell>
          <cell r="DG30">
            <v>0</v>
          </cell>
          <cell r="DH30">
            <v>76.837426283778598</v>
          </cell>
          <cell r="DI30">
            <v>13.446669951497423</v>
          </cell>
          <cell r="DJ30">
            <v>0</v>
          </cell>
          <cell r="DK30">
            <v>13.446669951497423</v>
          </cell>
          <cell r="DL30">
            <v>13.446669951497423</v>
          </cell>
          <cell r="DM30">
            <v>163.63998460235587</v>
          </cell>
          <cell r="DN30">
            <v>4.0967765031950121</v>
          </cell>
          <cell r="DO30">
            <v>0</v>
          </cell>
          <cell r="DP30">
            <v>167.73676110555087</v>
          </cell>
          <cell r="DQ30">
            <v>0</v>
          </cell>
          <cell r="DR30">
            <v>167.73676110555087</v>
          </cell>
          <cell r="DS30">
            <v>18.183718223111867</v>
          </cell>
          <cell r="DT30">
            <v>-0.20507952883208871</v>
          </cell>
          <cell r="DU30">
            <v>0.26477403957194556</v>
          </cell>
          <cell r="DV30">
            <v>0</v>
          </cell>
          <cell r="DW30">
            <v>1.4817718069135424</v>
          </cell>
          <cell r="DX30">
            <v>0.84823974131957824</v>
          </cell>
          <cell r="DY30">
            <v>90.915702671491275</v>
          </cell>
          <cell r="DZ30">
            <v>35.485498190776816</v>
          </cell>
          <cell r="EA30">
            <v>146.97462514435293</v>
          </cell>
          <cell r="EB30">
            <v>3.1821025483101089</v>
          </cell>
          <cell r="EC30">
            <v>150.15672769266303</v>
          </cell>
          <cell r="ED30">
            <v>27.213957194549234</v>
          </cell>
          <cell r="EE30">
            <v>79.464947571021654</v>
          </cell>
          <cell r="EF30">
            <v>13.634418815921165</v>
          </cell>
          <cell r="EG30">
            <v>5.8856861960120108</v>
          </cell>
          <cell r="EH30">
            <v>2.4985041188698136</v>
          </cell>
          <cell r="EI30">
            <v>128.69751389637389</v>
          </cell>
          <cell r="EJ30">
            <v>0</v>
          </cell>
          <cell r="EK30">
            <v>128.69751389637389</v>
          </cell>
          <cell r="EL30">
            <v>13.446669951497423</v>
          </cell>
          <cell r="EM30">
            <v>0</v>
          </cell>
          <cell r="EN30">
            <v>13.446669951497423</v>
          </cell>
          <cell r="EO30">
            <v>13.446669951497423</v>
          </cell>
          <cell r="EP30">
            <v>265.40757163753949</v>
          </cell>
          <cell r="EQ30">
            <v>6.0012239587343146</v>
          </cell>
          <cell r="ER30">
            <v>0</v>
          </cell>
          <cell r="ES30">
            <v>271.40879559627376</v>
          </cell>
          <cell r="ET30">
            <v>0</v>
          </cell>
          <cell r="EU30">
            <v>271.40879559627376</v>
          </cell>
          <cell r="EV30">
            <v>24.41698052198014</v>
          </cell>
          <cell r="EW30">
            <v>-0.20700515821079379</v>
          </cell>
          <cell r="EX30">
            <v>27.289056740318735</v>
          </cell>
          <cell r="EY30">
            <v>1.0215463854030336</v>
          </cell>
          <cell r="EZ30">
            <v>3.992792516744939</v>
          </cell>
          <cell r="FA30">
            <v>1.122641927785049</v>
          </cell>
          <cell r="FB30">
            <v>96.921740703672356</v>
          </cell>
          <cell r="FC30">
            <v>41.117001308799757</v>
          </cell>
          <cell r="FD30">
            <v>195.67475494649321</v>
          </cell>
          <cell r="FE30">
            <v>8.150226345369159</v>
          </cell>
          <cell r="FF30">
            <v>203.82498129186237</v>
          </cell>
          <cell r="FG30">
            <v>27.917774732465936</v>
          </cell>
          <cell r="FH30">
            <v>83.946849949957667</v>
          </cell>
          <cell r="FI30">
            <v>15.155666025098162</v>
          </cell>
          <cell r="FJ30">
            <v>8.9705444606975142</v>
          </cell>
          <cell r="FK30">
            <v>2.4985041188698136</v>
          </cell>
          <cell r="FL30">
            <v>138.48933928708908</v>
          </cell>
          <cell r="FM30">
            <v>0</v>
          </cell>
          <cell r="FN30">
            <v>138.48933928708908</v>
          </cell>
          <cell r="FO30">
            <v>13.446669951497423</v>
          </cell>
          <cell r="FP30">
            <v>0</v>
          </cell>
          <cell r="FQ30">
            <v>13.446669951497423</v>
          </cell>
          <cell r="FR30">
            <v>13.446669951497423</v>
          </cell>
          <cell r="FS30">
            <v>328.86765062745405</v>
          </cell>
          <cell r="FT30">
            <v>6.4046433135730245</v>
          </cell>
          <cell r="FU30">
            <v>0</v>
          </cell>
          <cell r="FV30">
            <v>335.2722939410271</v>
          </cell>
          <cell r="FW30">
            <v>0</v>
          </cell>
          <cell r="FX30">
            <v>335.2722939410271</v>
          </cell>
          <cell r="FY30">
            <v>3.5258273924089618</v>
          </cell>
          <cell r="FZ30">
            <v>8.2802063284317509E-2</v>
          </cell>
          <cell r="GA30">
            <v>0</v>
          </cell>
          <cell r="GB30" t="e">
            <v>#N/A</v>
          </cell>
          <cell r="GC30">
            <v>3.9696849642004781</v>
          </cell>
          <cell r="GD30">
            <v>0</v>
          </cell>
          <cell r="GE30">
            <v>0</v>
          </cell>
          <cell r="GF30">
            <v>0.31484040341827707</v>
          </cell>
          <cell r="GG30">
            <v>1.5684251289552702</v>
          </cell>
          <cell r="GH30">
            <v>0</v>
          </cell>
          <cell r="GI30">
            <v>8.8578951420432692E-2</v>
          </cell>
          <cell r="GJ30">
            <v>0</v>
          </cell>
          <cell r="GK30">
            <v>0</v>
          </cell>
          <cell r="GL30">
            <v>3.9253954884902615</v>
          </cell>
          <cell r="GM30">
            <v>5.1481701439679739</v>
          </cell>
          <cell r="GN30">
            <v>0.54784155824158909</v>
          </cell>
          <cell r="GO30">
            <v>0</v>
          </cell>
          <cell r="GP30">
            <v>2.8711134036492423</v>
          </cell>
          <cell r="GQ30">
            <v>0</v>
          </cell>
          <cell r="GR30">
            <v>0</v>
          </cell>
          <cell r="GS30">
            <v>0</v>
          </cell>
          <cell r="GT30" t="e">
            <v>#N/A</v>
          </cell>
          <cell r="GU30">
            <v>0</v>
          </cell>
          <cell r="GV30">
            <v>0</v>
          </cell>
          <cell r="GW30">
            <v>5.6921604434521527</v>
          </cell>
          <cell r="GX30">
            <v>0</v>
          </cell>
          <cell r="GY30">
            <v>0</v>
          </cell>
          <cell r="GZ30">
            <v>0</v>
          </cell>
          <cell r="HA30">
            <v>2.4985041188698136</v>
          </cell>
          <cell r="HB30">
            <v>0</v>
          </cell>
          <cell r="HC30">
            <v>0</v>
          </cell>
          <cell r="HD30">
            <v>0</v>
          </cell>
          <cell r="HE30">
            <v>0</v>
          </cell>
          <cell r="HF30">
            <v>0</v>
          </cell>
          <cell r="HG30">
            <v>0</v>
          </cell>
          <cell r="HH30">
            <v>0</v>
          </cell>
          <cell r="HI30">
            <v>0</v>
          </cell>
          <cell r="HJ30">
            <v>0</v>
          </cell>
          <cell r="HK30">
            <v>0</v>
          </cell>
          <cell r="HL30">
            <v>0</v>
          </cell>
          <cell r="HM30">
            <v>0</v>
          </cell>
          <cell r="HN30" t="e">
            <v>#N/A</v>
          </cell>
          <cell r="HO30">
            <v>328.86765062745405</v>
          </cell>
          <cell r="HP30">
            <v>335.2722939410271</v>
          </cell>
          <cell r="HQ30">
            <v>63.460078989914557</v>
          </cell>
          <cell r="HR30">
            <v>271.40879559627376</v>
          </cell>
          <cell r="HS30">
            <v>26.624714604665488</v>
          </cell>
          <cell r="HT30">
            <v>0</v>
          </cell>
          <cell r="HU30">
            <v>0</v>
          </cell>
          <cell r="HV30">
            <v>27.024282700746792</v>
          </cell>
          <cell r="HW30">
            <v>0</v>
          </cell>
          <cell r="HX30">
            <v>0</v>
          </cell>
          <cell r="HY30">
            <v>0</v>
          </cell>
          <cell r="HZ30">
            <v>0</v>
          </cell>
          <cell r="IA30">
            <v>0</v>
          </cell>
          <cell r="IB30">
            <v>0</v>
          </cell>
          <cell r="IC30">
            <v>0</v>
          </cell>
          <cell r="ID30">
            <v>0</v>
          </cell>
          <cell r="IE30">
            <v>0</v>
          </cell>
          <cell r="IF30">
            <v>0.26477403957194556</v>
          </cell>
          <cell r="IG30">
            <v>0</v>
          </cell>
          <cell r="IH30">
            <v>0</v>
          </cell>
          <cell r="II30">
            <v>0.29365848025252139</v>
          </cell>
          <cell r="IJ30">
            <v>0</v>
          </cell>
          <cell r="IK30">
            <v>0</v>
          </cell>
          <cell r="IL30">
            <v>0</v>
          </cell>
          <cell r="IM30">
            <v>0</v>
          </cell>
          <cell r="IN30">
            <v>0.29365848025252139</v>
          </cell>
          <cell r="IO30">
            <v>0</v>
          </cell>
          <cell r="IP30">
            <v>27.289056740318735</v>
          </cell>
          <cell r="IQ30">
            <v>0</v>
          </cell>
          <cell r="IR30">
            <v>0</v>
          </cell>
          <cell r="IS30">
            <v>0</v>
          </cell>
          <cell r="IT30">
            <v>0</v>
          </cell>
          <cell r="IU30">
            <v>0</v>
          </cell>
          <cell r="IV30">
            <v>3.9253954884902615</v>
          </cell>
          <cell r="IW30">
            <v>3.9253954884902615</v>
          </cell>
          <cell r="IX30">
            <v>0</v>
          </cell>
          <cell r="IY30">
            <v>0</v>
          </cell>
          <cell r="IZ30">
            <v>0</v>
          </cell>
          <cell r="JA30">
            <v>5.1481701439679739</v>
          </cell>
          <cell r="JB30">
            <v>5.1481701439679739</v>
          </cell>
          <cell r="JC30">
            <v>0</v>
          </cell>
          <cell r="JD30">
            <v>0</v>
          </cell>
          <cell r="JE30">
            <v>0</v>
          </cell>
          <cell r="JF30">
            <v>0</v>
          </cell>
          <cell r="JG30">
            <v>0</v>
          </cell>
          <cell r="JH30">
            <v>0</v>
          </cell>
          <cell r="JI30">
            <v>0</v>
          </cell>
          <cell r="JJ30">
            <v>0</v>
          </cell>
          <cell r="JK30">
            <v>3.9253954884902615</v>
          </cell>
          <cell r="JL30">
            <v>3.9253954884902615</v>
          </cell>
          <cell r="JM30">
            <v>0</v>
          </cell>
          <cell r="JN30">
            <v>0</v>
          </cell>
          <cell r="JO30">
            <v>0</v>
          </cell>
          <cell r="JP30">
            <v>5.1481701439679739</v>
          </cell>
          <cell r="JQ30">
            <v>5.1481701439679739</v>
          </cell>
          <cell r="JR30">
            <v>0</v>
          </cell>
          <cell r="JS30">
            <v>0</v>
          </cell>
          <cell r="JT30">
            <v>0</v>
          </cell>
          <cell r="JU30">
            <v>0</v>
          </cell>
          <cell r="JV30">
            <v>0</v>
          </cell>
          <cell r="JW30">
            <v>21.230063900223268</v>
          </cell>
          <cell r="JX30">
            <v>135.31301362691511</v>
          </cell>
          <cell r="JY30">
            <v>223.07453537608754</v>
          </cell>
          <cell r="JZ30">
            <v>244.3045992763108</v>
          </cell>
          <cell r="KA30">
            <v>108.99158564939569</v>
          </cell>
          <cell r="KB30" t="str">
            <v/>
          </cell>
          <cell r="KC30">
            <v>108.73699999999999</v>
          </cell>
          <cell r="KD30">
            <v>1952.33</v>
          </cell>
          <cell r="KE30">
            <v>26132</v>
          </cell>
          <cell r="KF30">
            <v>183</v>
          </cell>
          <cell r="KG30">
            <v>6.08E-2</v>
          </cell>
          <cell r="KH30">
            <v>0</v>
          </cell>
          <cell r="KI30">
            <v>0</v>
          </cell>
          <cell r="KJ30">
            <v>0</v>
          </cell>
          <cell r="KK30">
            <v>0</v>
          </cell>
          <cell r="KL30">
            <v>0</v>
          </cell>
          <cell r="KM30">
            <v>27.44</v>
          </cell>
          <cell r="KN30">
            <v>606.23</v>
          </cell>
          <cell r="KO30">
            <v>419.06</v>
          </cell>
          <cell r="KP30">
            <v>0</v>
          </cell>
          <cell r="KQ30">
            <v>0</v>
          </cell>
          <cell r="KR30">
            <v>0</v>
          </cell>
          <cell r="KS30">
            <v>19.760000000000002</v>
          </cell>
          <cell r="KT30">
            <v>22.69</v>
          </cell>
          <cell r="KU30">
            <v>31.32</v>
          </cell>
          <cell r="KV30">
            <v>0</v>
          </cell>
          <cell r="KW30">
            <v>0</v>
          </cell>
          <cell r="KX30">
            <v>305</v>
          </cell>
          <cell r="KY30">
            <v>2061067</v>
          </cell>
          <cell r="KZ30">
            <v>26315</v>
          </cell>
          <cell r="LA30">
            <v>98.245894363071457</v>
          </cell>
          <cell r="LB30">
            <v>1106.74</v>
          </cell>
          <cell r="LC30">
            <v>1126.5</v>
          </cell>
          <cell r="LD30">
            <v>5.2924189968930317</v>
          </cell>
          <cell r="LE30">
            <v>1.1590347710431314E-2</v>
          </cell>
          <cell r="LF30">
            <v>305</v>
          </cell>
          <cell r="LG30">
            <v>78.322895686870609</v>
          </cell>
          <cell r="LH30" t="str">
            <v/>
          </cell>
          <cell r="LI30" t="e">
            <v>#N/A</v>
          </cell>
          <cell r="LJ30" t="e">
            <v>#N/A</v>
          </cell>
        </row>
        <row r="31">
          <cell r="A31" t="str">
            <v>NES20</v>
          </cell>
          <cell r="B31" t="str">
            <v>NES</v>
          </cell>
          <cell r="C31" t="str">
            <v>2019-20</v>
          </cell>
          <cell r="D31" t="str">
            <v>NES</v>
          </cell>
          <cell r="E31" t="str">
            <v>NES20</v>
          </cell>
          <cell r="F31">
            <v>0.96281468935252923</v>
          </cell>
          <cell r="G31">
            <v>7.671707444760953</v>
          </cell>
          <cell r="H31">
            <v>-0.11938902147971363</v>
          </cell>
          <cell r="I31">
            <v>26.986732927862043</v>
          </cell>
          <cell r="J31">
            <v>0.88771514358303194</v>
          </cell>
          <cell r="K31">
            <v>0.24840618985295254</v>
          </cell>
          <cell r="L31">
            <v>0.96859157748864444</v>
          </cell>
          <cell r="M31">
            <v>5.9964098852875516</v>
          </cell>
          <cell r="N31">
            <v>3.2677930556624841</v>
          </cell>
          <cell r="O31">
            <v>45.907967203017947</v>
          </cell>
          <cell r="P31">
            <v>4.7582301947801993</v>
          </cell>
          <cell r="Q31">
            <v>50.666197397798143</v>
          </cell>
          <cell r="R31">
            <v>0.44385757179151597</v>
          </cell>
          <cell r="S31">
            <v>6.4653006390022334</v>
          </cell>
          <cell r="T31">
            <v>1.6406362306567097</v>
          </cell>
          <cell r="U31">
            <v>3.6067038263145745</v>
          </cell>
          <cell r="V31">
            <v>0</v>
          </cell>
          <cell r="W31">
            <v>12.156498267765034</v>
          </cell>
          <cell r="X31">
            <v>0</v>
          </cell>
          <cell r="Y31">
            <v>12.156498267765034</v>
          </cell>
          <cell r="Z31">
            <v>0</v>
          </cell>
          <cell r="AA31">
            <v>0</v>
          </cell>
          <cell r="AB31">
            <v>0</v>
          </cell>
          <cell r="AC31">
            <v>0</v>
          </cell>
          <cell r="AD31">
            <v>62.822695665563174</v>
          </cell>
          <cell r="AE31">
            <v>0.26958811301870822</v>
          </cell>
          <cell r="AF31">
            <v>0</v>
          </cell>
          <cell r="AG31">
            <v>63.092283778581887</v>
          </cell>
          <cell r="AH31">
            <v>0</v>
          </cell>
          <cell r="AI31">
            <v>63.092283778581887</v>
          </cell>
          <cell r="AJ31">
            <v>1.8264594657017479</v>
          </cell>
          <cell r="AK31">
            <v>0</v>
          </cell>
          <cell r="AL31">
            <v>0</v>
          </cell>
          <cell r="AM31">
            <v>0</v>
          </cell>
          <cell r="AN31">
            <v>0.60946169836015096</v>
          </cell>
          <cell r="AO31">
            <v>6.7397028254677048E-3</v>
          </cell>
          <cell r="AP31">
            <v>2.4099251674493809</v>
          </cell>
          <cell r="AQ31">
            <v>2.2712798521826163</v>
          </cell>
          <cell r="AR31">
            <v>7.123865886519364</v>
          </cell>
          <cell r="AS31">
            <v>1.1553776272230349</v>
          </cell>
          <cell r="AT31">
            <v>8.279243513742399</v>
          </cell>
          <cell r="AU31">
            <v>0.18197197628762801</v>
          </cell>
          <cell r="AV31">
            <v>0.27632781584417587</v>
          </cell>
          <cell r="AW31">
            <v>0</v>
          </cell>
          <cell r="AX31">
            <v>0</v>
          </cell>
          <cell r="AY31">
            <v>0</v>
          </cell>
          <cell r="AZ31">
            <v>0.45829979213180388</v>
          </cell>
          <cell r="BA31">
            <v>0</v>
          </cell>
          <cell r="BB31">
            <v>0.45829979213180388</v>
          </cell>
          <cell r="BC31">
            <v>0</v>
          </cell>
          <cell r="BD31">
            <v>0</v>
          </cell>
          <cell r="BE31">
            <v>0</v>
          </cell>
          <cell r="BF31">
            <v>0</v>
          </cell>
          <cell r="BG31">
            <v>8.7375433058742029</v>
          </cell>
          <cell r="BH31">
            <v>0.11168650396489339</v>
          </cell>
          <cell r="BI31">
            <v>0</v>
          </cell>
          <cell r="BJ31">
            <v>8.8492298098390965</v>
          </cell>
          <cell r="BK31">
            <v>0</v>
          </cell>
          <cell r="BL31">
            <v>8.8492298098390965</v>
          </cell>
          <cell r="BM31">
            <v>2.4416980521980141</v>
          </cell>
          <cell r="BN31">
            <v>-7.9913619216259932E-2</v>
          </cell>
          <cell r="BO31">
            <v>0.31869166217568717</v>
          </cell>
          <cell r="BP31">
            <v>0</v>
          </cell>
          <cell r="BQ31">
            <v>0</v>
          </cell>
          <cell r="BR31">
            <v>0.10494680113942569</v>
          </cell>
          <cell r="BS31">
            <v>38.922746631765349</v>
          </cell>
          <cell r="BT31">
            <v>3.0771557471706834</v>
          </cell>
          <cell r="BU31">
            <v>44.7853252752329</v>
          </cell>
          <cell r="BV31">
            <v>4.9103549156978989E-2</v>
          </cell>
          <cell r="BW31">
            <v>44.834428824389882</v>
          </cell>
          <cell r="BX31">
            <v>0</v>
          </cell>
          <cell r="BY31">
            <v>35.217835707136814</v>
          </cell>
          <cell r="BZ31">
            <v>0</v>
          </cell>
          <cell r="CA31">
            <v>3.8676266071291101</v>
          </cell>
          <cell r="CB31">
            <v>0</v>
          </cell>
          <cell r="CC31">
            <v>39.085462314265925</v>
          </cell>
          <cell r="CD31">
            <v>0</v>
          </cell>
          <cell r="CE31">
            <v>39.085462314265925</v>
          </cell>
          <cell r="CF31">
            <v>0</v>
          </cell>
          <cell r="CG31">
            <v>0</v>
          </cell>
          <cell r="CH31">
            <v>0</v>
          </cell>
          <cell r="CI31">
            <v>0</v>
          </cell>
          <cell r="CJ31">
            <v>83.9198911386558</v>
          </cell>
          <cell r="CK31">
            <v>1.7667649549618911</v>
          </cell>
          <cell r="CL31">
            <v>0</v>
          </cell>
          <cell r="CM31">
            <v>85.686656093617685</v>
          </cell>
          <cell r="CN31">
            <v>0</v>
          </cell>
          <cell r="CO31">
            <v>85.686656093617685</v>
          </cell>
          <cell r="CP31">
            <v>13.640195704057282</v>
          </cell>
          <cell r="CQ31">
            <v>0</v>
          </cell>
          <cell r="CR31">
            <v>0</v>
          </cell>
          <cell r="CS31">
            <v>0</v>
          </cell>
          <cell r="CT31">
            <v>2.1076013549926866</v>
          </cell>
          <cell r="CU31">
            <v>0.66915620910000773</v>
          </cell>
          <cell r="CV31">
            <v>57.476185695588583</v>
          </cell>
          <cell r="CW31">
            <v>15.245207791207948</v>
          </cell>
          <cell r="CX31">
            <v>89.138346754946511</v>
          </cell>
          <cell r="CY31">
            <v>2.3069039956886601</v>
          </cell>
          <cell r="CZ31">
            <v>91.445250750635168</v>
          </cell>
          <cell r="DA31">
            <v>32.626901378089158</v>
          </cell>
          <cell r="DB31">
            <v>41.148774193548391</v>
          </cell>
          <cell r="DC31">
            <v>22.115853414427594</v>
          </cell>
          <cell r="DD31">
            <v>2.9048119177765805</v>
          </cell>
          <cell r="DE31">
            <v>1.990137962891678</v>
          </cell>
          <cell r="DF31">
            <v>100.7864788667334</v>
          </cell>
          <cell r="DG31">
            <v>0</v>
          </cell>
          <cell r="DH31">
            <v>100.7864788667334</v>
          </cell>
          <cell r="DI31">
            <v>15.996203248902921</v>
          </cell>
          <cell r="DJ31">
            <v>0</v>
          </cell>
          <cell r="DK31">
            <v>15.996203248902921</v>
          </cell>
          <cell r="DL31">
            <v>15.996203248902921</v>
          </cell>
          <cell r="DM31">
            <v>176.23552636846566</v>
          </cell>
          <cell r="DN31">
            <v>4.3182238817460936</v>
          </cell>
          <cell r="DO31">
            <v>0</v>
          </cell>
          <cell r="DP31">
            <v>180.55375025021175</v>
          </cell>
          <cell r="DQ31">
            <v>0</v>
          </cell>
          <cell r="DR31">
            <v>180.55375025021175</v>
          </cell>
          <cell r="DS31">
            <v>17.908353221957046</v>
          </cell>
          <cell r="DT31">
            <v>-7.9913619216259932E-2</v>
          </cell>
          <cell r="DU31">
            <v>0.31869166217568717</v>
          </cell>
          <cell r="DV31">
            <v>0</v>
          </cell>
          <cell r="DW31">
            <v>2.7170630533528377</v>
          </cell>
          <cell r="DX31">
            <v>0.78084271306490116</v>
          </cell>
          <cell r="DY31">
            <v>98.808857494803306</v>
          </cell>
          <cell r="DZ31">
            <v>20.593643390561247</v>
          </cell>
          <cell r="EA31">
            <v>141.04753791669879</v>
          </cell>
          <cell r="EB31">
            <v>3.5113851720686737</v>
          </cell>
          <cell r="EC31">
            <v>144.55892308876744</v>
          </cell>
          <cell r="ED31">
            <v>32.808873354376786</v>
          </cell>
          <cell r="EE31">
            <v>76.642937716529389</v>
          </cell>
          <cell r="EF31">
            <v>22.115853414427594</v>
          </cell>
          <cell r="EG31">
            <v>6.7724385249056915</v>
          </cell>
          <cell r="EH31">
            <v>1.990137962891678</v>
          </cell>
          <cell r="EI31">
            <v>140.33024097313114</v>
          </cell>
          <cell r="EJ31">
            <v>0</v>
          </cell>
          <cell r="EK31">
            <v>140.33024097313114</v>
          </cell>
          <cell r="EL31">
            <v>15.996203248902921</v>
          </cell>
          <cell r="EM31" t="e">
            <v>#VALUE!</v>
          </cell>
          <cell r="EN31">
            <v>15.996203248902921</v>
          </cell>
          <cell r="EO31">
            <v>15.996203248902921</v>
          </cell>
          <cell r="EP31">
            <v>268.89296081299568</v>
          </cell>
          <cell r="EQ31">
            <v>6.1966753406728783</v>
          </cell>
          <cell r="ER31">
            <v>0</v>
          </cell>
          <cell r="ES31">
            <v>275.08963615366855</v>
          </cell>
          <cell r="ET31">
            <v>0</v>
          </cell>
          <cell r="EU31">
            <v>275.08963615366855</v>
          </cell>
          <cell r="EV31">
            <v>25.580060666717998</v>
          </cell>
          <cell r="EW31">
            <v>-0.19930264069597353</v>
          </cell>
          <cell r="EX31">
            <v>27.305424590037727</v>
          </cell>
          <cell r="EY31">
            <v>0.88771514358303194</v>
          </cell>
          <cell r="EZ31">
            <v>2.9654692432057903</v>
          </cell>
          <cell r="FA31">
            <v>1.7494342905535456</v>
          </cell>
          <cell r="FB31">
            <v>104.80526738009085</v>
          </cell>
          <cell r="FC31">
            <v>23.861436446223735</v>
          </cell>
          <cell r="FD31">
            <v>186.95550511971669</v>
          </cell>
          <cell r="FE31">
            <v>8.2696153668488748</v>
          </cell>
          <cell r="FF31">
            <v>195.22512048656557</v>
          </cell>
          <cell r="FG31">
            <v>33.252730926168304</v>
          </cell>
          <cell r="FH31">
            <v>83.108238355531611</v>
          </cell>
          <cell r="FI31">
            <v>23.756489645084304</v>
          </cell>
          <cell r="FJ31">
            <v>10.379142351220265</v>
          </cell>
          <cell r="FK31">
            <v>1.990137962891678</v>
          </cell>
          <cell r="FL31">
            <v>152.48673924089618</v>
          </cell>
          <cell r="FM31">
            <v>0</v>
          </cell>
          <cell r="FN31">
            <v>152.48673924089618</v>
          </cell>
          <cell r="FO31">
            <v>15.996203248902921</v>
          </cell>
          <cell r="FP31">
            <v>0</v>
          </cell>
          <cell r="FQ31">
            <v>15.996203248902921</v>
          </cell>
          <cell r="FR31">
            <v>15.996203248902921</v>
          </cell>
          <cell r="FS31">
            <v>331.7156564785588</v>
          </cell>
          <cell r="FT31">
            <v>6.4662634536915862</v>
          </cell>
          <cell r="FU31">
            <v>0</v>
          </cell>
          <cell r="FV31">
            <v>338.18191993225042</v>
          </cell>
          <cell r="FW31">
            <v>0</v>
          </cell>
          <cell r="FX31">
            <v>338.18191993225042</v>
          </cell>
          <cell r="FY31">
            <v>1.8168313188082226</v>
          </cell>
          <cell r="FZ31">
            <v>0</v>
          </cell>
          <cell r="GA31">
            <v>3.0810070059280936E-2</v>
          </cell>
          <cell r="GB31" t="e">
            <v>#N/A</v>
          </cell>
          <cell r="GC31">
            <v>4.9247971360381868</v>
          </cell>
          <cell r="GD31">
            <v>0</v>
          </cell>
          <cell r="GE31">
            <v>0</v>
          </cell>
          <cell r="GF31">
            <v>0.10494680113942569</v>
          </cell>
          <cell r="GG31">
            <v>4.983528832088691</v>
          </cell>
          <cell r="GH31">
            <v>0</v>
          </cell>
          <cell r="GI31">
            <v>0.20507952883208871</v>
          </cell>
          <cell r="GJ31">
            <v>0</v>
          </cell>
          <cell r="GK31">
            <v>0</v>
          </cell>
          <cell r="GL31">
            <v>6.7464425282931719</v>
          </cell>
          <cell r="GM31">
            <v>7.2711765339903005</v>
          </cell>
          <cell r="GN31">
            <v>0.11746339210100856</v>
          </cell>
          <cell r="GO31">
            <v>0</v>
          </cell>
          <cell r="GP31">
            <v>3.5999641234891069</v>
          </cell>
          <cell r="GQ31">
            <v>0</v>
          </cell>
          <cell r="GR31">
            <v>0</v>
          </cell>
          <cell r="GS31">
            <v>0</v>
          </cell>
          <cell r="GT31" t="e">
            <v>#N/A</v>
          </cell>
          <cell r="GU31">
            <v>0</v>
          </cell>
          <cell r="GV31">
            <v>0</v>
          </cell>
          <cell r="GW31">
            <v>6.1523858649626613</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t="e">
            <v>#N/A</v>
          </cell>
          <cell r="HO31">
            <v>331.7156564785588</v>
          </cell>
          <cell r="HP31">
            <v>338.18191993225042</v>
          </cell>
          <cell r="HQ31">
            <v>62.822695665563174</v>
          </cell>
          <cell r="HR31">
            <v>275.08963615366855</v>
          </cell>
          <cell r="HS31">
            <v>34.13659481099392</v>
          </cell>
          <cell r="HT31">
            <v>0</v>
          </cell>
          <cell r="HU31">
            <v>0</v>
          </cell>
          <cell r="HV31">
            <v>26.986732927862043</v>
          </cell>
          <cell r="HW31">
            <v>0</v>
          </cell>
          <cell r="HX31">
            <v>0</v>
          </cell>
          <cell r="HY31">
            <v>0</v>
          </cell>
          <cell r="HZ31">
            <v>0</v>
          </cell>
          <cell r="IA31">
            <v>0</v>
          </cell>
          <cell r="IB31">
            <v>0</v>
          </cell>
          <cell r="IC31">
            <v>0</v>
          </cell>
          <cell r="ID31">
            <v>0</v>
          </cell>
          <cell r="IE31">
            <v>0</v>
          </cell>
          <cell r="IF31">
            <v>0.31869166217568717</v>
          </cell>
          <cell r="IG31">
            <v>0</v>
          </cell>
          <cell r="IH31">
            <v>0</v>
          </cell>
          <cell r="II31">
            <v>0.13864531526676419</v>
          </cell>
          <cell r="IJ31">
            <v>0</v>
          </cell>
          <cell r="IK31">
            <v>0</v>
          </cell>
          <cell r="IL31">
            <v>0</v>
          </cell>
          <cell r="IM31">
            <v>0</v>
          </cell>
          <cell r="IN31">
            <v>0.13864531526676419</v>
          </cell>
          <cell r="IO31">
            <v>0</v>
          </cell>
          <cell r="IP31">
            <v>27.305424590037727</v>
          </cell>
          <cell r="IQ31">
            <v>0</v>
          </cell>
          <cell r="IR31">
            <v>0</v>
          </cell>
          <cell r="IS31">
            <v>0</v>
          </cell>
          <cell r="IT31">
            <v>0</v>
          </cell>
          <cell r="IU31">
            <v>0</v>
          </cell>
          <cell r="IV31">
            <v>6.7464425282931719</v>
          </cell>
          <cell r="IW31">
            <v>6.7464425282931719</v>
          </cell>
          <cell r="IX31">
            <v>0</v>
          </cell>
          <cell r="IY31">
            <v>0</v>
          </cell>
          <cell r="IZ31">
            <v>0</v>
          </cell>
          <cell r="JA31">
            <v>7.2711765339903005</v>
          </cell>
          <cell r="JB31">
            <v>7.2711765339903005</v>
          </cell>
          <cell r="JC31">
            <v>0</v>
          </cell>
          <cell r="JD31">
            <v>4.9247971360381868</v>
          </cell>
          <cell r="JE31">
            <v>0</v>
          </cell>
          <cell r="JF31">
            <v>0</v>
          </cell>
          <cell r="JG31">
            <v>0</v>
          </cell>
          <cell r="JH31">
            <v>0</v>
          </cell>
          <cell r="JI31">
            <v>0</v>
          </cell>
          <cell r="JJ31">
            <v>0</v>
          </cell>
          <cell r="JK31">
            <v>6.7464425282931719</v>
          </cell>
          <cell r="JL31">
            <v>6.7464425282931719</v>
          </cell>
          <cell r="JM31">
            <v>0</v>
          </cell>
          <cell r="JN31">
            <v>0</v>
          </cell>
          <cell r="JO31">
            <v>0</v>
          </cell>
          <cell r="JP31">
            <v>7.2711765339903005</v>
          </cell>
          <cell r="JQ31">
            <v>7.2711765339903005</v>
          </cell>
          <cell r="JR31">
            <v>0</v>
          </cell>
          <cell r="JS31">
            <v>4.9247971360381868</v>
          </cell>
          <cell r="JT31">
            <v>0</v>
          </cell>
          <cell r="JU31">
            <v>0</v>
          </cell>
          <cell r="JV31">
            <v>0</v>
          </cell>
          <cell r="JW31">
            <v>22.562599430287168</v>
          </cell>
          <cell r="JX31">
            <v>159.73095696358459</v>
          </cell>
          <cell r="JY31">
            <v>241.64915636307646</v>
          </cell>
          <cell r="JZ31">
            <v>264.21175579336364</v>
          </cell>
          <cell r="KA31">
            <v>104.48079882977905</v>
          </cell>
          <cell r="KB31">
            <v>4694040.66</v>
          </cell>
          <cell r="KC31">
            <v>108.895</v>
          </cell>
          <cell r="KD31">
            <v>1938.818</v>
          </cell>
          <cell r="KE31">
            <v>26200.2</v>
          </cell>
          <cell r="KF31">
            <v>183</v>
          </cell>
          <cell r="KG31">
            <v>6.7000000000000004E-2</v>
          </cell>
          <cell r="KH31">
            <v>0</v>
          </cell>
          <cell r="KI31">
            <v>0</v>
          </cell>
          <cell r="KJ31">
            <v>0</v>
          </cell>
          <cell r="KK31">
            <v>0</v>
          </cell>
          <cell r="KL31">
            <v>0</v>
          </cell>
          <cell r="KM31">
            <v>34.08</v>
          </cell>
          <cell r="KN31">
            <v>733.47</v>
          </cell>
          <cell r="KO31">
            <v>288.04000000000002</v>
          </cell>
          <cell r="KP31">
            <v>0</v>
          </cell>
          <cell r="KQ31">
            <v>0</v>
          </cell>
          <cell r="KR31">
            <v>15.19</v>
          </cell>
          <cell r="KS31">
            <v>7.31</v>
          </cell>
          <cell r="KT31">
            <v>19.309999999999999</v>
          </cell>
          <cell r="KU31">
            <v>13.53</v>
          </cell>
          <cell r="KV31">
            <v>20.69</v>
          </cell>
          <cell r="KW31">
            <v>0</v>
          </cell>
          <cell r="KX31">
            <v>317</v>
          </cell>
          <cell r="KY31">
            <v>2047713</v>
          </cell>
          <cell r="KZ31">
            <v>26383.200000000001</v>
          </cell>
          <cell r="LA31">
            <v>98.011700040649686</v>
          </cell>
          <cell r="LB31">
            <v>1109.1200000000001</v>
          </cell>
          <cell r="LC31">
            <v>1131.6200000000001</v>
          </cell>
          <cell r="LD31">
            <v>5.1724518831409831</v>
          </cell>
          <cell r="LE31">
            <v>1.2015221807817096E-2</v>
          </cell>
          <cell r="LF31">
            <v>317</v>
          </cell>
          <cell r="LG31">
            <v>77.614277267351952</v>
          </cell>
          <cell r="LH31">
            <v>1654.5242652566862</v>
          </cell>
          <cell r="LI31" t="str">
            <v>N/A</v>
          </cell>
          <cell r="LJ31" t="str">
            <v>PR14 (£m)</v>
          </cell>
        </row>
        <row r="32">
          <cell r="A32" t="str">
            <v>NES21</v>
          </cell>
          <cell r="B32" t="str">
            <v>NES</v>
          </cell>
          <cell r="C32" t="str">
            <v>2020-21</v>
          </cell>
          <cell r="D32" t="str">
            <v>NES</v>
          </cell>
          <cell r="E32" t="str">
            <v>NES21</v>
          </cell>
          <cell r="F32">
            <v>1</v>
          </cell>
          <cell r="G32">
            <v>6.1289999999999996</v>
          </cell>
          <cell r="H32">
            <v>-2E-3</v>
          </cell>
          <cell r="I32">
            <v>26.978000000000002</v>
          </cell>
          <cell r="J32">
            <v>1.0049999999999999</v>
          </cell>
          <cell r="K32">
            <v>2.4689999999999999</v>
          </cell>
          <cell r="L32">
            <v>0.27</v>
          </cell>
          <cell r="M32">
            <v>5.0270000000000001</v>
          </cell>
          <cell r="N32">
            <v>5.6189999999999998</v>
          </cell>
          <cell r="O32">
            <v>47.494999999999997</v>
          </cell>
          <cell r="P32">
            <v>4.9569999999999999</v>
          </cell>
          <cell r="Q32">
            <v>52.451999999999998</v>
          </cell>
          <cell r="R32">
            <v>0.35099999999999998</v>
          </cell>
          <cell r="S32">
            <v>2.23</v>
          </cell>
          <cell r="T32">
            <v>0</v>
          </cell>
          <cell r="U32">
            <v>4.4029999999999996</v>
          </cell>
          <cell r="V32">
            <v>0</v>
          </cell>
          <cell r="W32">
            <v>6.984</v>
          </cell>
          <cell r="X32">
            <v>0</v>
          </cell>
          <cell r="Y32">
            <v>6.984</v>
          </cell>
          <cell r="Z32">
            <v>0</v>
          </cell>
          <cell r="AA32">
            <v>0</v>
          </cell>
          <cell r="AB32">
            <v>0</v>
          </cell>
          <cell r="AC32">
            <v>0</v>
          </cell>
          <cell r="AD32">
            <v>59.436</v>
          </cell>
          <cell r="AE32">
            <v>0.40600000000000003</v>
          </cell>
          <cell r="AF32">
            <v>0</v>
          </cell>
          <cell r="AG32">
            <v>59.841999999999999</v>
          </cell>
          <cell r="AH32">
            <v>0</v>
          </cell>
          <cell r="AI32">
            <v>59.841999999999999</v>
          </cell>
          <cell r="AJ32">
            <v>2.4510000000000001</v>
          </cell>
          <cell r="AK32">
            <v>0</v>
          </cell>
          <cell r="AL32">
            <v>0</v>
          </cell>
          <cell r="AM32">
            <v>0</v>
          </cell>
          <cell r="AN32">
            <v>0</v>
          </cell>
          <cell r="AO32">
            <v>7.0000000000000001E-3</v>
          </cell>
          <cell r="AP32">
            <v>1.925</v>
          </cell>
          <cell r="AQ32">
            <v>3.907</v>
          </cell>
          <cell r="AR32">
            <v>8.2899999999999991</v>
          </cell>
          <cell r="AS32">
            <v>1.036</v>
          </cell>
          <cell r="AT32">
            <v>9.3260000000000005</v>
          </cell>
          <cell r="AU32">
            <v>0.67800000000000005</v>
          </cell>
          <cell r="AV32">
            <v>8.9999999999999993E-3</v>
          </cell>
          <cell r="AW32">
            <v>6.7320000000000002</v>
          </cell>
          <cell r="AX32">
            <v>0</v>
          </cell>
          <cell r="AY32">
            <v>0</v>
          </cell>
          <cell r="AZ32">
            <v>7.4189999999999996</v>
          </cell>
          <cell r="BA32">
            <v>0</v>
          </cell>
          <cell r="BB32">
            <v>7.4189999999999996</v>
          </cell>
          <cell r="BC32">
            <v>0</v>
          </cell>
          <cell r="BD32">
            <v>0</v>
          </cell>
          <cell r="BE32">
            <v>0</v>
          </cell>
          <cell r="BF32">
            <v>0</v>
          </cell>
          <cell r="BG32">
            <v>16.745000000000001</v>
          </cell>
          <cell r="BH32">
            <v>9.0999999999999998E-2</v>
          </cell>
          <cell r="BI32">
            <v>0</v>
          </cell>
          <cell r="BJ32">
            <v>16.835999999999999</v>
          </cell>
          <cell r="BK32">
            <v>0</v>
          </cell>
          <cell r="BL32">
            <v>16.835999999999999</v>
          </cell>
          <cell r="BM32">
            <v>2.149</v>
          </cell>
          <cell r="BN32">
            <v>-0.20200000000000001</v>
          </cell>
          <cell r="BO32">
            <v>0.26400000000000001</v>
          </cell>
          <cell r="BP32">
            <v>0</v>
          </cell>
          <cell r="BQ32">
            <v>0</v>
          </cell>
          <cell r="BR32">
            <v>0.61499999999999999</v>
          </cell>
          <cell r="BS32">
            <v>31.561</v>
          </cell>
          <cell r="BT32">
            <v>5.2770000000000001</v>
          </cell>
          <cell r="BU32">
            <v>39.664000000000001</v>
          </cell>
          <cell r="BV32">
            <v>0.312</v>
          </cell>
          <cell r="BW32">
            <v>39.975999999999999</v>
          </cell>
          <cell r="BX32">
            <v>0</v>
          </cell>
          <cell r="BY32">
            <v>32.896000000000001</v>
          </cell>
          <cell r="BZ32">
            <v>0</v>
          </cell>
          <cell r="CA32">
            <v>15.382</v>
          </cell>
          <cell r="CB32">
            <v>0</v>
          </cell>
          <cell r="CC32">
            <v>48.277999999999999</v>
          </cell>
          <cell r="CD32">
            <v>0</v>
          </cell>
          <cell r="CE32">
            <v>48.277999999999999</v>
          </cell>
          <cell r="CF32">
            <v>0</v>
          </cell>
          <cell r="CG32">
            <v>0</v>
          </cell>
          <cell r="CH32">
            <v>0</v>
          </cell>
          <cell r="CI32">
            <v>0</v>
          </cell>
          <cell r="CJ32">
            <v>88.254000000000005</v>
          </cell>
          <cell r="CK32">
            <v>1.8280000000000001</v>
          </cell>
          <cell r="CL32">
            <v>0</v>
          </cell>
          <cell r="CM32">
            <v>90.081999999999994</v>
          </cell>
          <cell r="CN32">
            <v>0</v>
          </cell>
          <cell r="CO32">
            <v>90.081999999999994</v>
          </cell>
          <cell r="CP32">
            <v>13.311999999999999</v>
          </cell>
          <cell r="CQ32">
            <v>0</v>
          </cell>
          <cell r="CR32">
            <v>0</v>
          </cell>
          <cell r="CS32">
            <v>0</v>
          </cell>
          <cell r="CT32">
            <v>1.46</v>
          </cell>
          <cell r="CU32">
            <v>0.214</v>
          </cell>
          <cell r="CV32">
            <v>56.933999999999997</v>
          </cell>
          <cell r="CW32">
            <v>26.222000000000001</v>
          </cell>
          <cell r="CX32">
            <v>98.141999999999996</v>
          </cell>
          <cell r="CY32">
            <v>1.827</v>
          </cell>
          <cell r="CZ32">
            <v>99.968999999999994</v>
          </cell>
          <cell r="DA32">
            <v>23.048999999999999</v>
          </cell>
          <cell r="DB32">
            <v>24.841999999999999</v>
          </cell>
          <cell r="DC32">
            <v>28.73</v>
          </cell>
          <cell r="DD32">
            <v>11.911</v>
          </cell>
          <cell r="DE32">
            <v>2.879</v>
          </cell>
          <cell r="DF32">
            <v>91.411000000000001</v>
          </cell>
          <cell r="DG32">
            <v>0</v>
          </cell>
          <cell r="DH32">
            <v>91.411000000000001</v>
          </cell>
          <cell r="DI32">
            <v>14.188000000000001</v>
          </cell>
          <cell r="DJ32">
            <v>0</v>
          </cell>
          <cell r="DK32">
            <v>14.188000000000001</v>
          </cell>
          <cell r="DL32">
            <v>14.188000000000001</v>
          </cell>
          <cell r="DM32">
            <v>177.19200000000001</v>
          </cell>
          <cell r="DN32">
            <v>4.1260000000000003</v>
          </cell>
          <cell r="DO32">
            <v>0</v>
          </cell>
          <cell r="DP32">
            <v>181.31800000000001</v>
          </cell>
          <cell r="DQ32">
            <v>0</v>
          </cell>
          <cell r="DR32">
            <v>181.31800000000001</v>
          </cell>
          <cell r="DS32">
            <v>17.911999999999999</v>
          </cell>
          <cell r="DT32">
            <v>-0.20200000000000001</v>
          </cell>
          <cell r="DU32">
            <v>0.26400000000000001</v>
          </cell>
          <cell r="DV32">
            <v>0</v>
          </cell>
          <cell r="DW32">
            <v>1.46</v>
          </cell>
          <cell r="DX32">
            <v>0.83599999999999997</v>
          </cell>
          <cell r="DY32">
            <v>90.419999999999987</v>
          </cell>
          <cell r="DZ32">
            <v>35.406000000000006</v>
          </cell>
          <cell r="EA32">
            <v>146.096</v>
          </cell>
          <cell r="EB32">
            <v>3.1749999999999998</v>
          </cell>
          <cell r="EC32">
            <v>149.27099999999999</v>
          </cell>
          <cell r="ED32">
            <v>23.727</v>
          </cell>
          <cell r="EE32">
            <v>57.747</v>
          </cell>
          <cell r="EF32">
            <v>35.462000000000003</v>
          </cell>
          <cell r="EG32">
            <v>27.292999999999999</v>
          </cell>
          <cell r="EH32">
            <v>2.879</v>
          </cell>
          <cell r="EI32">
            <v>147.108</v>
          </cell>
          <cell r="EJ32">
            <v>0</v>
          </cell>
          <cell r="EK32">
            <v>147.108</v>
          </cell>
          <cell r="EL32">
            <v>14.188000000000001</v>
          </cell>
          <cell r="EM32">
            <v>0</v>
          </cell>
          <cell r="EN32">
            <v>14.188000000000001</v>
          </cell>
          <cell r="EO32">
            <v>14.188000000000001</v>
          </cell>
          <cell r="EP32">
            <v>282.19100000000003</v>
          </cell>
          <cell r="EQ32">
            <v>6.0449999999999999</v>
          </cell>
          <cell r="ER32">
            <v>0</v>
          </cell>
          <cell r="ES32">
            <v>288.23599999999999</v>
          </cell>
          <cell r="ET32">
            <v>0</v>
          </cell>
          <cell r="EU32">
            <v>288.23599999999999</v>
          </cell>
          <cell r="EV32">
            <v>24.041</v>
          </cell>
          <cell r="EW32">
            <v>-0.20399999999999999</v>
          </cell>
          <cell r="EX32">
            <v>27.242000000000001</v>
          </cell>
          <cell r="EY32">
            <v>1.0049999999999999</v>
          </cell>
          <cell r="EZ32">
            <v>3.9289999999999998</v>
          </cell>
          <cell r="FA32">
            <v>1.1060000000000001</v>
          </cell>
          <cell r="FB32">
            <v>95.447000000000003</v>
          </cell>
          <cell r="FC32">
            <v>41.024999999999999</v>
          </cell>
          <cell r="FD32">
            <v>193.59100000000001</v>
          </cell>
          <cell r="FE32">
            <v>8.1319999999999997</v>
          </cell>
          <cell r="FF32">
            <v>201.72300000000001</v>
          </cell>
          <cell r="FG32">
            <v>24.077999999999999</v>
          </cell>
          <cell r="FH32">
            <v>59.976999999999997</v>
          </cell>
          <cell r="FI32">
            <v>35.462000000000003</v>
          </cell>
          <cell r="FJ32">
            <v>31.696000000000002</v>
          </cell>
          <cell r="FK32">
            <v>2.879</v>
          </cell>
          <cell r="FL32">
            <v>154.09200000000001</v>
          </cell>
          <cell r="FM32">
            <v>0</v>
          </cell>
          <cell r="FN32">
            <v>154.09200000000001</v>
          </cell>
          <cell r="FO32">
            <v>14.188000000000001</v>
          </cell>
          <cell r="FP32">
            <v>0</v>
          </cell>
          <cell r="FQ32">
            <v>14.188000000000001</v>
          </cell>
          <cell r="FR32">
            <v>14.188000000000001</v>
          </cell>
          <cell r="FS32">
            <v>341.62700000000001</v>
          </cell>
          <cell r="FT32">
            <v>6.4509999999999996</v>
          </cell>
          <cell r="FU32">
            <v>0</v>
          </cell>
          <cell r="FV32">
            <v>348.07799999999997</v>
          </cell>
          <cell r="FW32">
            <v>0</v>
          </cell>
          <cell r="FX32">
            <v>348.07799999999997</v>
          </cell>
          <cell r="FY32">
            <v>0.71399999999999997</v>
          </cell>
          <cell r="FZ32">
            <v>0.113</v>
          </cell>
          <cell r="GA32">
            <v>0.752</v>
          </cell>
          <cell r="GB32" t="e">
            <v>#N/A</v>
          </cell>
          <cell r="GC32">
            <v>0.97399999999999998</v>
          </cell>
          <cell r="GD32">
            <v>0.372</v>
          </cell>
          <cell r="GE32">
            <v>0</v>
          </cell>
          <cell r="GF32">
            <v>0</v>
          </cell>
          <cell r="GG32">
            <v>1.540143</v>
          </cell>
          <cell r="GH32">
            <v>0</v>
          </cell>
          <cell r="GI32">
            <v>0</v>
          </cell>
          <cell r="GJ32">
            <v>0</v>
          </cell>
          <cell r="GK32">
            <v>0</v>
          </cell>
          <cell r="GL32">
            <v>6.8540000000000001</v>
          </cell>
          <cell r="GM32">
            <v>8.718</v>
          </cell>
          <cell r="GN32">
            <v>10</v>
          </cell>
          <cell r="GO32">
            <v>20.907</v>
          </cell>
          <cell r="GP32">
            <v>1.57</v>
          </cell>
          <cell r="GQ32">
            <v>2.16</v>
          </cell>
          <cell r="GR32">
            <v>0.89</v>
          </cell>
          <cell r="GS32">
            <v>1.3979999999999999</v>
          </cell>
          <cell r="GT32" t="e">
            <v>#N/A</v>
          </cell>
          <cell r="GU32">
            <v>0</v>
          </cell>
          <cell r="GV32">
            <v>1.7000000000000001E-2</v>
          </cell>
          <cell r="GW32">
            <v>6.4770000000000003</v>
          </cell>
          <cell r="GX32">
            <v>2.1930000000000001</v>
          </cell>
          <cell r="GY32">
            <v>0</v>
          </cell>
          <cell r="GZ32">
            <v>2.3359999999999999</v>
          </cell>
          <cell r="HA32">
            <v>2.879</v>
          </cell>
          <cell r="HB32">
            <v>0</v>
          </cell>
          <cell r="HC32">
            <v>0</v>
          </cell>
          <cell r="HD32">
            <v>0</v>
          </cell>
          <cell r="HE32">
            <v>0</v>
          </cell>
          <cell r="HF32">
            <v>0</v>
          </cell>
          <cell r="HG32">
            <v>0</v>
          </cell>
          <cell r="HH32">
            <v>0</v>
          </cell>
          <cell r="HI32">
            <v>0</v>
          </cell>
          <cell r="HJ32">
            <v>0</v>
          </cell>
          <cell r="HK32">
            <v>0</v>
          </cell>
          <cell r="HL32">
            <v>0</v>
          </cell>
          <cell r="HM32">
            <v>0</v>
          </cell>
          <cell r="HN32" t="e">
            <v>#N/A</v>
          </cell>
          <cell r="HO32">
            <v>341.62700000000001</v>
          </cell>
          <cell r="HP32">
            <v>348.07799999999997</v>
          </cell>
          <cell r="HQ32">
            <v>59.436</v>
          </cell>
          <cell r="HR32">
            <v>288.23599999999999</v>
          </cell>
          <cell r="HS32">
            <v>70.037143</v>
          </cell>
          <cell r="HT32">
            <v>0</v>
          </cell>
          <cell r="HU32">
            <v>0</v>
          </cell>
          <cell r="HV32">
            <v>26.978000000000002</v>
          </cell>
          <cell r="HW32">
            <v>0</v>
          </cell>
          <cell r="HX32">
            <v>0</v>
          </cell>
          <cell r="HY32">
            <v>0</v>
          </cell>
          <cell r="HZ32">
            <v>0</v>
          </cell>
          <cell r="IA32">
            <v>0</v>
          </cell>
          <cell r="IB32">
            <v>0</v>
          </cell>
          <cell r="IC32">
            <v>0</v>
          </cell>
          <cell r="ID32">
            <v>0</v>
          </cell>
          <cell r="IE32">
            <v>0</v>
          </cell>
          <cell r="IF32">
            <v>0.26400000000000001</v>
          </cell>
          <cell r="IG32">
            <v>0</v>
          </cell>
          <cell r="IH32">
            <v>0</v>
          </cell>
          <cell r="II32">
            <v>1.1439999999999999</v>
          </cell>
          <cell r="IJ32">
            <v>0</v>
          </cell>
          <cell r="IK32">
            <v>0</v>
          </cell>
          <cell r="IL32">
            <v>0</v>
          </cell>
          <cell r="IM32">
            <v>0</v>
          </cell>
          <cell r="IN32">
            <v>1.1439999999999999</v>
          </cell>
          <cell r="IO32">
            <v>0</v>
          </cell>
          <cell r="IP32">
            <v>27.242000000000001</v>
          </cell>
          <cell r="IQ32">
            <v>0</v>
          </cell>
          <cell r="IR32">
            <v>0</v>
          </cell>
          <cell r="IS32">
            <v>0</v>
          </cell>
          <cell r="IT32">
            <v>0</v>
          </cell>
          <cell r="IU32">
            <v>0</v>
          </cell>
          <cell r="IV32">
            <v>6.8540000000000001</v>
          </cell>
          <cell r="IW32">
            <v>6.8540000000000001</v>
          </cell>
          <cell r="IX32">
            <v>0</v>
          </cell>
          <cell r="IY32">
            <v>0</v>
          </cell>
          <cell r="IZ32">
            <v>0</v>
          </cell>
          <cell r="JA32">
            <v>8.718</v>
          </cell>
          <cell r="JB32">
            <v>8.718</v>
          </cell>
          <cell r="JC32">
            <v>0</v>
          </cell>
          <cell r="JD32">
            <v>0</v>
          </cell>
          <cell r="JE32">
            <v>0</v>
          </cell>
          <cell r="JF32">
            <v>0</v>
          </cell>
          <cell r="JG32">
            <v>0</v>
          </cell>
          <cell r="JH32">
            <v>0</v>
          </cell>
          <cell r="JI32">
            <v>0</v>
          </cell>
          <cell r="JJ32">
            <v>0</v>
          </cell>
          <cell r="JK32">
            <v>6.8540000000000001</v>
          </cell>
          <cell r="JL32">
            <v>6.8540000000000001</v>
          </cell>
          <cell r="JM32">
            <v>0</v>
          </cell>
          <cell r="JN32">
            <v>0</v>
          </cell>
          <cell r="JO32">
            <v>0</v>
          </cell>
          <cell r="JP32">
            <v>8.718</v>
          </cell>
          <cell r="JQ32">
            <v>8.718</v>
          </cell>
          <cell r="JR32">
            <v>0</v>
          </cell>
          <cell r="JS32">
            <v>0</v>
          </cell>
          <cell r="JT32">
            <v>0</v>
          </cell>
          <cell r="JU32">
            <v>0</v>
          </cell>
          <cell r="JV32">
            <v>0</v>
          </cell>
          <cell r="JW32">
            <v>17.478999999999999</v>
          </cell>
          <cell r="JX32">
            <v>133.41199999999998</v>
          </cell>
          <cell r="JY32">
            <v>205.50099999999998</v>
          </cell>
          <cell r="JZ32">
            <v>222.98</v>
          </cell>
          <cell r="KA32">
            <v>89.568000000000012</v>
          </cell>
          <cell r="KB32" t="str">
            <v/>
          </cell>
          <cell r="KC32">
            <v>108.773</v>
          </cell>
          <cell r="KD32">
            <v>1969.874</v>
          </cell>
          <cell r="KE32">
            <v>26217</v>
          </cell>
          <cell r="KF32">
            <v>183</v>
          </cell>
          <cell r="KG32">
            <v>6.08E-2</v>
          </cell>
          <cell r="KH32">
            <v>0</v>
          </cell>
          <cell r="KI32">
            <v>0</v>
          </cell>
          <cell r="KJ32">
            <v>0</v>
          </cell>
          <cell r="KK32">
            <v>0</v>
          </cell>
          <cell r="KL32">
            <v>0</v>
          </cell>
          <cell r="KM32">
            <v>27.24</v>
          </cell>
          <cell r="KN32">
            <v>601.73</v>
          </cell>
          <cell r="KO32">
            <v>417.26</v>
          </cell>
          <cell r="KP32">
            <v>0</v>
          </cell>
          <cell r="KQ32">
            <v>0</v>
          </cell>
          <cell r="KR32">
            <v>0</v>
          </cell>
          <cell r="KS32">
            <v>19.64</v>
          </cell>
          <cell r="KT32">
            <v>22.59</v>
          </cell>
          <cell r="KU32">
            <v>31.09</v>
          </cell>
          <cell r="KV32">
            <v>0</v>
          </cell>
          <cell r="KW32">
            <v>0</v>
          </cell>
          <cell r="KX32">
            <v>319</v>
          </cell>
          <cell r="KY32">
            <v>2078647</v>
          </cell>
          <cell r="KZ32">
            <v>26400</v>
          </cell>
          <cell r="LA32">
            <v>98.245723728283693</v>
          </cell>
          <cell r="LB32">
            <v>1099.9100000000001</v>
          </cell>
          <cell r="LC32">
            <v>1119.55</v>
          </cell>
          <cell r="LD32">
            <v>5.2931088383725609</v>
          </cell>
          <cell r="LE32">
            <v>1.2083333333333333E-2</v>
          </cell>
          <cell r="LF32">
            <v>319</v>
          </cell>
          <cell r="LG32">
            <v>78.736628787878786</v>
          </cell>
          <cell r="LH32" t="str">
            <v/>
          </cell>
          <cell r="LI32" t="str">
            <v>Business plans (£m)</v>
          </cell>
          <cell r="LJ32" t="str">
            <v>PR19 (£m)</v>
          </cell>
        </row>
        <row r="33">
          <cell r="A33" t="str">
            <v>NES22</v>
          </cell>
          <cell r="B33" t="str">
            <v>NES</v>
          </cell>
          <cell r="C33" t="str">
            <v>2021-22</v>
          </cell>
          <cell r="D33" t="str">
            <v>NES</v>
          </cell>
          <cell r="E33" t="str">
            <v>NES22</v>
          </cell>
          <cell r="F33">
            <v>1</v>
          </cell>
          <cell r="G33">
            <v>6.0510000000000002</v>
          </cell>
          <cell r="H33">
            <v>-2E-3</v>
          </cell>
          <cell r="I33">
            <v>26.978000000000002</v>
          </cell>
          <cell r="J33">
            <v>0.99199999999999999</v>
          </cell>
          <cell r="K33">
            <v>2.4380000000000002</v>
          </cell>
          <cell r="L33">
            <v>0.26600000000000001</v>
          </cell>
          <cell r="M33">
            <v>4.9509999999999996</v>
          </cell>
          <cell r="N33">
            <v>5.6189999999999998</v>
          </cell>
          <cell r="O33">
            <v>47.292999999999999</v>
          </cell>
          <cell r="P33">
            <v>4.9569999999999999</v>
          </cell>
          <cell r="Q33">
            <v>52.25</v>
          </cell>
          <cell r="R33">
            <v>0.35</v>
          </cell>
          <cell r="S33">
            <v>2.2229999999999999</v>
          </cell>
          <cell r="T33">
            <v>0</v>
          </cell>
          <cell r="U33">
            <v>4.3730000000000002</v>
          </cell>
          <cell r="V33">
            <v>0</v>
          </cell>
          <cell r="W33">
            <v>6.9459999999999997</v>
          </cell>
          <cell r="X33">
            <v>0</v>
          </cell>
          <cell r="Y33">
            <v>6.9459999999999997</v>
          </cell>
          <cell r="Z33">
            <v>0</v>
          </cell>
          <cell r="AA33">
            <v>0</v>
          </cell>
          <cell r="AB33">
            <v>0</v>
          </cell>
          <cell r="AC33">
            <v>0</v>
          </cell>
          <cell r="AD33">
            <v>59.195999999999998</v>
          </cell>
          <cell r="AE33">
            <v>0.49299999999999999</v>
          </cell>
          <cell r="AF33">
            <v>0</v>
          </cell>
          <cell r="AG33">
            <v>59.689</v>
          </cell>
          <cell r="AH33">
            <v>0</v>
          </cell>
          <cell r="AI33">
            <v>59.689</v>
          </cell>
          <cell r="AJ33">
            <v>2.4140000000000001</v>
          </cell>
          <cell r="AK33">
            <v>0</v>
          </cell>
          <cell r="AL33">
            <v>0</v>
          </cell>
          <cell r="AM33">
            <v>0</v>
          </cell>
          <cell r="AN33">
            <v>0</v>
          </cell>
          <cell r="AO33">
            <v>7.0000000000000001E-3</v>
          </cell>
          <cell r="AP33">
            <v>1.895</v>
          </cell>
          <cell r="AQ33">
            <v>3.907</v>
          </cell>
          <cell r="AR33">
            <v>8.2230000000000008</v>
          </cell>
          <cell r="AS33">
            <v>1.036</v>
          </cell>
          <cell r="AT33">
            <v>9.2590000000000003</v>
          </cell>
          <cell r="AU33">
            <v>0.67600000000000005</v>
          </cell>
          <cell r="AV33">
            <v>8.9999999999999993E-3</v>
          </cell>
          <cell r="AW33">
            <v>6.7329999999999997</v>
          </cell>
          <cell r="AX33">
            <v>0</v>
          </cell>
          <cell r="AY33">
            <v>0</v>
          </cell>
          <cell r="AZ33">
            <v>7.4180000000000001</v>
          </cell>
          <cell r="BA33">
            <v>0</v>
          </cell>
          <cell r="BB33">
            <v>7.4180000000000001</v>
          </cell>
          <cell r="BC33">
            <v>0</v>
          </cell>
          <cell r="BD33">
            <v>0</v>
          </cell>
          <cell r="BE33">
            <v>0</v>
          </cell>
          <cell r="BF33">
            <v>0</v>
          </cell>
          <cell r="BG33">
            <v>16.677</v>
          </cell>
          <cell r="BH33">
            <v>0.111</v>
          </cell>
          <cell r="BI33">
            <v>0</v>
          </cell>
          <cell r="BJ33">
            <v>16.788</v>
          </cell>
          <cell r="BK33">
            <v>0</v>
          </cell>
          <cell r="BL33">
            <v>16.788</v>
          </cell>
          <cell r="BM33">
            <v>2.117</v>
          </cell>
          <cell r="BN33">
            <v>-0.19900000000000001</v>
          </cell>
          <cell r="BO33">
            <v>0.26400000000000001</v>
          </cell>
          <cell r="BP33">
            <v>0</v>
          </cell>
          <cell r="BQ33">
            <v>0</v>
          </cell>
          <cell r="BR33">
            <v>0.60499999999999998</v>
          </cell>
          <cell r="BS33">
            <v>31.08</v>
          </cell>
          <cell r="BT33">
            <v>5.2770000000000001</v>
          </cell>
          <cell r="BU33">
            <v>39.143999999999998</v>
          </cell>
          <cell r="BV33">
            <v>0.312</v>
          </cell>
          <cell r="BW33">
            <v>39.456000000000003</v>
          </cell>
          <cell r="BX33">
            <v>0</v>
          </cell>
          <cell r="BY33">
            <v>32.796999999999997</v>
          </cell>
          <cell r="BZ33">
            <v>0</v>
          </cell>
          <cell r="CA33">
            <v>18.585000000000001</v>
          </cell>
          <cell r="CB33">
            <v>0</v>
          </cell>
          <cell r="CC33">
            <v>51.381999999999998</v>
          </cell>
          <cell r="CD33">
            <v>0</v>
          </cell>
          <cell r="CE33">
            <v>51.381999999999998</v>
          </cell>
          <cell r="CF33">
            <v>0</v>
          </cell>
          <cell r="CG33">
            <v>0</v>
          </cell>
          <cell r="CH33">
            <v>0</v>
          </cell>
          <cell r="CI33">
            <v>0</v>
          </cell>
          <cell r="CJ33">
            <v>90.837999999999994</v>
          </cell>
          <cell r="CK33">
            <v>2.218</v>
          </cell>
          <cell r="CL33">
            <v>0</v>
          </cell>
          <cell r="CM33">
            <v>93.055999999999997</v>
          </cell>
          <cell r="CN33">
            <v>0</v>
          </cell>
          <cell r="CO33">
            <v>93.055999999999997</v>
          </cell>
          <cell r="CP33">
            <v>13.108000000000001</v>
          </cell>
          <cell r="CQ33">
            <v>0</v>
          </cell>
          <cell r="CR33">
            <v>0</v>
          </cell>
          <cell r="CS33">
            <v>0</v>
          </cell>
          <cell r="CT33">
            <v>1.4379999999999999</v>
          </cell>
          <cell r="CU33">
            <v>0.21099999999999999</v>
          </cell>
          <cell r="CV33">
            <v>56.064999999999998</v>
          </cell>
          <cell r="CW33">
            <v>26.222000000000001</v>
          </cell>
          <cell r="CX33">
            <v>97.043999999999997</v>
          </cell>
          <cell r="CY33">
            <v>1.827</v>
          </cell>
          <cell r="CZ33">
            <v>98.870999999999995</v>
          </cell>
          <cell r="DA33">
            <v>23</v>
          </cell>
          <cell r="DB33">
            <v>24.768000000000001</v>
          </cell>
          <cell r="DC33">
            <v>42.606999999999999</v>
          </cell>
          <cell r="DD33">
            <v>16.088999999999999</v>
          </cell>
          <cell r="DE33">
            <v>2.879</v>
          </cell>
          <cell r="DF33">
            <v>109.343</v>
          </cell>
          <cell r="DG33">
            <v>0</v>
          </cell>
          <cell r="DH33">
            <v>109.343</v>
          </cell>
          <cell r="DI33">
            <v>14.036</v>
          </cell>
          <cell r="DJ33">
            <v>0</v>
          </cell>
          <cell r="DK33">
            <v>14.036</v>
          </cell>
          <cell r="DL33">
            <v>14.036</v>
          </cell>
          <cell r="DM33">
            <v>194.178</v>
          </cell>
          <cell r="DN33">
            <v>5.0060000000000002</v>
          </cell>
          <cell r="DO33">
            <v>0</v>
          </cell>
          <cell r="DP33">
            <v>199.184</v>
          </cell>
          <cell r="DQ33">
            <v>0</v>
          </cell>
          <cell r="DR33">
            <v>199.184</v>
          </cell>
          <cell r="DS33">
            <v>17.639000000000003</v>
          </cell>
          <cell r="DT33">
            <v>-0.19900000000000001</v>
          </cell>
          <cell r="DU33">
            <v>0.26400000000000001</v>
          </cell>
          <cell r="DV33">
            <v>0</v>
          </cell>
          <cell r="DW33">
            <v>1.4379999999999999</v>
          </cell>
          <cell r="DX33">
            <v>0.82299999999999995</v>
          </cell>
          <cell r="DY33">
            <v>89.039999999999992</v>
          </cell>
          <cell r="DZ33">
            <v>35.406000000000006</v>
          </cell>
          <cell r="EA33">
            <v>144.411</v>
          </cell>
          <cell r="EB33">
            <v>3.1749999999999998</v>
          </cell>
          <cell r="EC33">
            <v>147.58600000000001</v>
          </cell>
          <cell r="ED33">
            <v>23.675999999999998</v>
          </cell>
          <cell r="EE33">
            <v>57.573999999999998</v>
          </cell>
          <cell r="EF33">
            <v>49.339999999999996</v>
          </cell>
          <cell r="EG33">
            <v>34.673999999999999</v>
          </cell>
          <cell r="EH33">
            <v>2.879</v>
          </cell>
          <cell r="EI33">
            <v>168.143</v>
          </cell>
          <cell r="EJ33">
            <v>0</v>
          </cell>
          <cell r="EK33">
            <v>168.143</v>
          </cell>
          <cell r="EL33">
            <v>14.036</v>
          </cell>
          <cell r="EM33">
            <v>0</v>
          </cell>
          <cell r="EN33">
            <v>14.036</v>
          </cell>
          <cell r="EO33">
            <v>14.036</v>
          </cell>
          <cell r="EP33">
            <v>301.69299999999998</v>
          </cell>
          <cell r="EQ33">
            <v>7.3350000000000009</v>
          </cell>
          <cell r="ER33">
            <v>0</v>
          </cell>
          <cell r="ES33">
            <v>309.02800000000002</v>
          </cell>
          <cell r="ET33">
            <v>0</v>
          </cell>
          <cell r="EU33">
            <v>309.02800000000002</v>
          </cell>
          <cell r="EV33">
            <v>23.69</v>
          </cell>
          <cell r="EW33">
            <v>-0.20100000000000001</v>
          </cell>
          <cell r="EX33">
            <v>27.242000000000001</v>
          </cell>
          <cell r="EY33">
            <v>0.99199999999999999</v>
          </cell>
          <cell r="EZ33">
            <v>3.8759999999999999</v>
          </cell>
          <cell r="FA33">
            <v>1.089</v>
          </cell>
          <cell r="FB33">
            <v>93.991</v>
          </cell>
          <cell r="FC33">
            <v>41.024999999999999</v>
          </cell>
          <cell r="FD33">
            <v>191.70400000000001</v>
          </cell>
          <cell r="FE33">
            <v>8.1319999999999997</v>
          </cell>
          <cell r="FF33">
            <v>199.83600000000001</v>
          </cell>
          <cell r="FG33">
            <v>24.026</v>
          </cell>
          <cell r="FH33">
            <v>59.796999999999997</v>
          </cell>
          <cell r="FI33">
            <v>49.34</v>
          </cell>
          <cell r="FJ33">
            <v>39.046999999999997</v>
          </cell>
          <cell r="FK33">
            <v>2.879</v>
          </cell>
          <cell r="FL33">
            <v>175.089</v>
          </cell>
          <cell r="FM33">
            <v>0</v>
          </cell>
          <cell r="FN33">
            <v>175.089</v>
          </cell>
          <cell r="FO33">
            <v>14.036</v>
          </cell>
          <cell r="FP33">
            <v>0</v>
          </cell>
          <cell r="FQ33">
            <v>14.036</v>
          </cell>
          <cell r="FR33">
            <v>14.036</v>
          </cell>
          <cell r="FS33">
            <v>360.88900000000001</v>
          </cell>
          <cell r="FT33">
            <v>7.8280000000000003</v>
          </cell>
          <cell r="FU33">
            <v>0</v>
          </cell>
          <cell r="FV33">
            <v>368.71699999999998</v>
          </cell>
          <cell r="FW33">
            <v>0</v>
          </cell>
          <cell r="FX33">
            <v>368.71699999999998</v>
          </cell>
          <cell r="FY33">
            <v>0.72099999999999997</v>
          </cell>
          <cell r="FZ33">
            <v>0.114</v>
          </cell>
          <cell r="GA33">
            <v>0.74099999999999999</v>
          </cell>
          <cell r="GB33" t="e">
            <v>#N/A</v>
          </cell>
          <cell r="GC33">
            <v>0.97499999999999998</v>
          </cell>
          <cell r="GD33">
            <v>0.36899999999999999</v>
          </cell>
          <cell r="GE33">
            <v>0</v>
          </cell>
          <cell r="GF33">
            <v>0</v>
          </cell>
          <cell r="GG33">
            <v>2.1900680000000001</v>
          </cell>
          <cell r="GH33">
            <v>0</v>
          </cell>
          <cell r="GI33">
            <v>0</v>
          </cell>
          <cell r="GJ33">
            <v>0</v>
          </cell>
          <cell r="GK33">
            <v>0</v>
          </cell>
          <cell r="GL33">
            <v>6.83</v>
          </cell>
          <cell r="GM33">
            <v>8.5399999999999991</v>
          </cell>
          <cell r="GN33">
            <v>10</v>
          </cell>
          <cell r="GO33">
            <v>41.89</v>
          </cell>
          <cell r="GP33">
            <v>1.57</v>
          </cell>
          <cell r="GQ33">
            <v>2.0059999999999998</v>
          </cell>
          <cell r="GR33">
            <v>0.89</v>
          </cell>
          <cell r="GS33">
            <v>1.381</v>
          </cell>
          <cell r="GT33" t="e">
            <v>#N/A</v>
          </cell>
          <cell r="GU33">
            <v>0</v>
          </cell>
          <cell r="GV33">
            <v>1.7000000000000001E-2</v>
          </cell>
          <cell r="GW33">
            <v>6.4530000000000003</v>
          </cell>
          <cell r="GX33">
            <v>2.1989999999999998</v>
          </cell>
          <cell r="GY33">
            <v>0</v>
          </cell>
          <cell r="GZ33">
            <v>2.3359999999999999</v>
          </cell>
          <cell r="HA33">
            <v>2.879</v>
          </cell>
          <cell r="HB33">
            <v>0</v>
          </cell>
          <cell r="HC33">
            <v>0</v>
          </cell>
          <cell r="HD33">
            <v>0</v>
          </cell>
          <cell r="HE33">
            <v>0</v>
          </cell>
          <cell r="HF33">
            <v>0</v>
          </cell>
          <cell r="HG33">
            <v>0</v>
          </cell>
          <cell r="HH33">
            <v>0</v>
          </cell>
          <cell r="HI33">
            <v>0</v>
          </cell>
          <cell r="HJ33">
            <v>0</v>
          </cell>
          <cell r="HK33">
            <v>0</v>
          </cell>
          <cell r="HL33">
            <v>0</v>
          </cell>
          <cell r="HM33">
            <v>0</v>
          </cell>
          <cell r="HN33" t="e">
            <v>#N/A</v>
          </cell>
          <cell r="HO33">
            <v>360.88900000000001</v>
          </cell>
          <cell r="HP33">
            <v>368.71699999999998</v>
          </cell>
          <cell r="HQ33">
            <v>59.195999999999998</v>
          </cell>
          <cell r="HR33">
            <v>309.02800000000002</v>
          </cell>
          <cell r="HS33">
            <v>91.266068000000004</v>
          </cell>
          <cell r="HT33">
            <v>0</v>
          </cell>
          <cell r="HU33">
            <v>0</v>
          </cell>
          <cell r="HV33">
            <v>26.978000000000002</v>
          </cell>
          <cell r="HW33">
            <v>0</v>
          </cell>
          <cell r="HX33">
            <v>0</v>
          </cell>
          <cell r="HY33">
            <v>0</v>
          </cell>
          <cell r="HZ33">
            <v>0</v>
          </cell>
          <cell r="IA33">
            <v>0</v>
          </cell>
          <cell r="IB33">
            <v>0</v>
          </cell>
          <cell r="IC33">
            <v>0</v>
          </cell>
          <cell r="ID33">
            <v>0</v>
          </cell>
          <cell r="IE33">
            <v>0</v>
          </cell>
          <cell r="IF33">
            <v>0.26400000000000001</v>
          </cell>
          <cell r="IG33">
            <v>0</v>
          </cell>
          <cell r="IH33">
            <v>0</v>
          </cell>
          <cell r="II33">
            <v>1.131</v>
          </cell>
          <cell r="IJ33">
            <v>0</v>
          </cell>
          <cell r="IK33">
            <v>0</v>
          </cell>
          <cell r="IL33">
            <v>0</v>
          </cell>
          <cell r="IM33">
            <v>0</v>
          </cell>
          <cell r="IN33">
            <v>1.131</v>
          </cell>
          <cell r="IO33">
            <v>0</v>
          </cell>
          <cell r="IP33">
            <v>27.242000000000001</v>
          </cell>
          <cell r="IQ33">
            <v>0</v>
          </cell>
          <cell r="IR33">
            <v>0</v>
          </cell>
          <cell r="IS33">
            <v>0</v>
          </cell>
          <cell r="IT33">
            <v>0</v>
          </cell>
          <cell r="IU33">
            <v>0</v>
          </cell>
          <cell r="IV33">
            <v>6.83</v>
          </cell>
          <cell r="IW33">
            <v>6.83</v>
          </cell>
          <cell r="IX33">
            <v>0</v>
          </cell>
          <cell r="IY33">
            <v>0</v>
          </cell>
          <cell r="IZ33">
            <v>0</v>
          </cell>
          <cell r="JA33">
            <v>8.5399999999999991</v>
          </cell>
          <cell r="JB33">
            <v>8.5399999999999991</v>
          </cell>
          <cell r="JC33">
            <v>0</v>
          </cell>
          <cell r="JD33">
            <v>0</v>
          </cell>
          <cell r="JE33">
            <v>0</v>
          </cell>
          <cell r="JF33">
            <v>0</v>
          </cell>
          <cell r="JG33">
            <v>0</v>
          </cell>
          <cell r="JH33">
            <v>0</v>
          </cell>
          <cell r="JI33">
            <v>0</v>
          </cell>
          <cell r="JJ33">
            <v>0</v>
          </cell>
          <cell r="JK33">
            <v>6.83</v>
          </cell>
          <cell r="JL33">
            <v>6.83</v>
          </cell>
          <cell r="JM33">
            <v>0</v>
          </cell>
          <cell r="JN33">
            <v>0</v>
          </cell>
          <cell r="JO33">
            <v>0</v>
          </cell>
          <cell r="JP33">
            <v>8.5399999999999991</v>
          </cell>
          <cell r="JQ33">
            <v>8.5399999999999991</v>
          </cell>
          <cell r="JR33">
            <v>0</v>
          </cell>
          <cell r="JS33">
            <v>0</v>
          </cell>
          <cell r="JT33">
            <v>0</v>
          </cell>
          <cell r="JU33">
            <v>0</v>
          </cell>
          <cell r="JV33">
            <v>0</v>
          </cell>
          <cell r="JW33">
            <v>17.269000000000002</v>
          </cell>
          <cell r="JX33">
            <v>131.994</v>
          </cell>
          <cell r="JY33">
            <v>203.39499999999998</v>
          </cell>
          <cell r="JZ33">
            <v>220.66399999999999</v>
          </cell>
          <cell r="KA33">
            <v>88.669999999999987</v>
          </cell>
          <cell r="KB33" t="str">
            <v/>
          </cell>
          <cell r="KC33">
            <v>108.809</v>
          </cell>
          <cell r="KD33">
            <v>1987.2059999999999</v>
          </cell>
          <cell r="KE33">
            <v>26367</v>
          </cell>
          <cell r="KF33">
            <v>183</v>
          </cell>
          <cell r="KG33">
            <v>6.08E-2</v>
          </cell>
          <cell r="KH33">
            <v>0</v>
          </cell>
          <cell r="KI33">
            <v>0</v>
          </cell>
          <cell r="KJ33">
            <v>0</v>
          </cell>
          <cell r="KK33">
            <v>0</v>
          </cell>
          <cell r="KL33">
            <v>0</v>
          </cell>
          <cell r="KM33">
            <v>27.04</v>
          </cell>
          <cell r="KN33">
            <v>597.37</v>
          </cell>
          <cell r="KO33">
            <v>415.26</v>
          </cell>
          <cell r="KP33">
            <v>0</v>
          </cell>
          <cell r="KQ33">
            <v>0</v>
          </cell>
          <cell r="KR33">
            <v>0</v>
          </cell>
          <cell r="KS33">
            <v>19.52</v>
          </cell>
          <cell r="KT33">
            <v>22.48</v>
          </cell>
          <cell r="KU33">
            <v>30.87</v>
          </cell>
          <cell r="KV33">
            <v>0</v>
          </cell>
          <cell r="KW33">
            <v>0</v>
          </cell>
          <cell r="KX33">
            <v>320</v>
          </cell>
          <cell r="KY33">
            <v>2096014.9999999998</v>
          </cell>
          <cell r="KZ33">
            <v>26550</v>
          </cell>
          <cell r="LA33">
            <v>98.24545634314272</v>
          </cell>
          <cell r="LB33">
            <v>1093.02</v>
          </cell>
          <cell r="LC33">
            <v>1112.54</v>
          </cell>
          <cell r="LD33">
            <v>5.2936523630611028</v>
          </cell>
          <cell r="LE33">
            <v>1.2052730696798493E-2</v>
          </cell>
          <cell r="LF33">
            <v>320</v>
          </cell>
          <cell r="LG33">
            <v>78.945951035781533</v>
          </cell>
          <cell r="LH33" t="str">
            <v/>
          </cell>
          <cell r="LI33" t="str">
            <v>Business plans (£m)</v>
          </cell>
          <cell r="LJ33" t="str">
            <v>PR19 (£m)</v>
          </cell>
        </row>
        <row r="34">
          <cell r="A34" t="str">
            <v>NES23</v>
          </cell>
          <cell r="B34" t="str">
            <v>NES</v>
          </cell>
          <cell r="C34" t="str">
            <v>2022-23</v>
          </cell>
          <cell r="D34" t="str">
            <v>NES</v>
          </cell>
          <cell r="E34" t="str">
            <v>NES23</v>
          </cell>
          <cell r="F34">
            <v>1</v>
          </cell>
          <cell r="G34">
            <v>5.9729999999999999</v>
          </cell>
          <cell r="H34">
            <v>-2E-3</v>
          </cell>
          <cell r="I34">
            <v>26.978000000000002</v>
          </cell>
          <cell r="J34">
            <v>0.97899999999999998</v>
          </cell>
          <cell r="K34">
            <v>2.4060000000000001</v>
          </cell>
          <cell r="L34">
            <v>0.26300000000000001</v>
          </cell>
          <cell r="M34">
            <v>4.8879999999999999</v>
          </cell>
          <cell r="N34">
            <v>5.6189999999999998</v>
          </cell>
          <cell r="O34">
            <v>47.103999999999999</v>
          </cell>
          <cell r="P34">
            <v>4.9569999999999999</v>
          </cell>
          <cell r="Q34">
            <v>52.061</v>
          </cell>
          <cell r="R34">
            <v>0.34899999999999998</v>
          </cell>
          <cell r="S34">
            <v>2.2160000000000002</v>
          </cell>
          <cell r="T34">
            <v>0</v>
          </cell>
          <cell r="U34">
            <v>2.895</v>
          </cell>
          <cell r="V34">
            <v>0</v>
          </cell>
          <cell r="W34">
            <v>5.46</v>
          </cell>
          <cell r="X34">
            <v>0</v>
          </cell>
          <cell r="Y34">
            <v>5.46</v>
          </cell>
          <cell r="Z34">
            <v>0</v>
          </cell>
          <cell r="AA34">
            <v>0</v>
          </cell>
          <cell r="AB34">
            <v>0</v>
          </cell>
          <cell r="AC34">
            <v>0</v>
          </cell>
          <cell r="AD34">
            <v>57.521000000000001</v>
          </cell>
          <cell r="AE34">
            <v>0.498</v>
          </cell>
          <cell r="AF34">
            <v>0</v>
          </cell>
          <cell r="AG34">
            <v>58.018999999999998</v>
          </cell>
          <cell r="AH34">
            <v>0</v>
          </cell>
          <cell r="AI34">
            <v>58.018999999999998</v>
          </cell>
          <cell r="AJ34">
            <v>2.383</v>
          </cell>
          <cell r="AK34">
            <v>0</v>
          </cell>
          <cell r="AL34">
            <v>0</v>
          </cell>
          <cell r="AM34">
            <v>0</v>
          </cell>
          <cell r="AN34">
            <v>0</v>
          </cell>
          <cell r="AO34">
            <v>6.0000000000000001E-3</v>
          </cell>
          <cell r="AP34">
            <v>1.871</v>
          </cell>
          <cell r="AQ34">
            <v>3.907</v>
          </cell>
          <cell r="AR34">
            <v>8.1669999999999998</v>
          </cell>
          <cell r="AS34">
            <v>1.036</v>
          </cell>
          <cell r="AT34">
            <v>9.2029999999999994</v>
          </cell>
          <cell r="AU34">
            <v>0.67400000000000004</v>
          </cell>
          <cell r="AV34">
            <v>8.9999999999999993E-3</v>
          </cell>
          <cell r="AW34">
            <v>6.7450000000000001</v>
          </cell>
          <cell r="AX34">
            <v>0</v>
          </cell>
          <cell r="AY34">
            <v>0</v>
          </cell>
          <cell r="AZ34">
            <v>7.4279999999999999</v>
          </cell>
          <cell r="BA34">
            <v>0</v>
          </cell>
          <cell r="BB34">
            <v>7.4279999999999999</v>
          </cell>
          <cell r="BC34">
            <v>0</v>
          </cell>
          <cell r="BD34">
            <v>0</v>
          </cell>
          <cell r="BE34">
            <v>0</v>
          </cell>
          <cell r="BF34">
            <v>0</v>
          </cell>
          <cell r="BG34">
            <v>16.631</v>
          </cell>
          <cell r="BH34">
            <v>0.112</v>
          </cell>
          <cell r="BI34">
            <v>0</v>
          </cell>
          <cell r="BJ34">
            <v>16.742999999999999</v>
          </cell>
          <cell r="BK34">
            <v>0</v>
          </cell>
          <cell r="BL34">
            <v>16.742999999999999</v>
          </cell>
          <cell r="BM34">
            <v>2.089</v>
          </cell>
          <cell r="BN34">
            <v>-0.19600000000000001</v>
          </cell>
          <cell r="BO34">
            <v>0.26400000000000001</v>
          </cell>
          <cell r="BP34">
            <v>0</v>
          </cell>
          <cell r="BQ34">
            <v>0</v>
          </cell>
          <cell r="BR34">
            <v>0.59699999999999998</v>
          </cell>
          <cell r="BS34">
            <v>30.68</v>
          </cell>
          <cell r="BT34">
            <v>5.2770000000000001</v>
          </cell>
          <cell r="BU34">
            <v>38.710999999999999</v>
          </cell>
          <cell r="BV34">
            <v>0.312</v>
          </cell>
          <cell r="BW34">
            <v>39.023000000000003</v>
          </cell>
          <cell r="BX34">
            <v>0</v>
          </cell>
          <cell r="BY34">
            <v>32.692</v>
          </cell>
          <cell r="BZ34">
            <v>0</v>
          </cell>
          <cell r="CA34">
            <v>15.15</v>
          </cell>
          <cell r="CB34">
            <v>0</v>
          </cell>
          <cell r="CC34">
            <v>47.841999999999999</v>
          </cell>
          <cell r="CD34">
            <v>0</v>
          </cell>
          <cell r="CE34">
            <v>47.841999999999999</v>
          </cell>
          <cell r="CF34">
            <v>0</v>
          </cell>
          <cell r="CG34">
            <v>0</v>
          </cell>
          <cell r="CH34">
            <v>0</v>
          </cell>
          <cell r="CI34">
            <v>0</v>
          </cell>
          <cell r="CJ34">
            <v>86.864999999999995</v>
          </cell>
          <cell r="CK34">
            <v>2.2389999999999999</v>
          </cell>
          <cell r="CL34">
            <v>0</v>
          </cell>
          <cell r="CM34">
            <v>89.103999999999999</v>
          </cell>
          <cell r="CN34">
            <v>0</v>
          </cell>
          <cell r="CO34">
            <v>89.103999999999999</v>
          </cell>
          <cell r="CP34">
            <v>12.94</v>
          </cell>
          <cell r="CQ34">
            <v>0</v>
          </cell>
          <cell r="CR34">
            <v>0</v>
          </cell>
          <cell r="CS34">
            <v>0</v>
          </cell>
          <cell r="CT34">
            <v>1.419</v>
          </cell>
          <cell r="CU34">
            <v>0.20799999999999999</v>
          </cell>
          <cell r="CV34">
            <v>55.344000000000001</v>
          </cell>
          <cell r="CW34">
            <v>26.222000000000001</v>
          </cell>
          <cell r="CX34">
            <v>96.132999999999996</v>
          </cell>
          <cell r="CY34">
            <v>1.827</v>
          </cell>
          <cell r="CZ34">
            <v>97.96</v>
          </cell>
          <cell r="DA34">
            <v>22.946000000000002</v>
          </cell>
          <cell r="DB34">
            <v>24.687999999999999</v>
          </cell>
          <cell r="DC34">
            <v>40.884</v>
          </cell>
          <cell r="DD34">
            <v>16.059000000000001</v>
          </cell>
          <cell r="DE34">
            <v>2.88</v>
          </cell>
          <cell r="DF34">
            <v>107.45699999999999</v>
          </cell>
          <cell r="DG34">
            <v>0</v>
          </cell>
          <cell r="DH34">
            <v>107.45699999999999</v>
          </cell>
          <cell r="DI34">
            <v>13.839</v>
          </cell>
          <cell r="DJ34">
            <v>0</v>
          </cell>
          <cell r="DK34">
            <v>13.839</v>
          </cell>
          <cell r="DL34">
            <v>13.839</v>
          </cell>
          <cell r="DM34">
            <v>191.578</v>
          </cell>
          <cell r="DN34">
            <v>5.0549999999999997</v>
          </cell>
          <cell r="DO34">
            <v>0</v>
          </cell>
          <cell r="DP34">
            <v>196.63300000000001</v>
          </cell>
          <cell r="DQ34">
            <v>0</v>
          </cell>
          <cell r="DR34">
            <v>196.63300000000001</v>
          </cell>
          <cell r="DS34">
            <v>17.411999999999999</v>
          </cell>
          <cell r="DT34">
            <v>-0.19600000000000001</v>
          </cell>
          <cell r="DU34">
            <v>0.26400000000000001</v>
          </cell>
          <cell r="DV34">
            <v>0</v>
          </cell>
          <cell r="DW34">
            <v>1.419</v>
          </cell>
          <cell r="DX34">
            <v>0.81099999999999994</v>
          </cell>
          <cell r="DY34">
            <v>87.89500000000001</v>
          </cell>
          <cell r="DZ34">
            <v>35.406000000000006</v>
          </cell>
          <cell r="EA34">
            <v>143.011</v>
          </cell>
          <cell r="EB34">
            <v>3.1749999999999998</v>
          </cell>
          <cell r="EC34">
            <v>146.18599999999998</v>
          </cell>
          <cell r="ED34">
            <v>23.62</v>
          </cell>
          <cell r="EE34">
            <v>57.388999999999996</v>
          </cell>
          <cell r="EF34">
            <v>47.628999999999998</v>
          </cell>
          <cell r="EG34">
            <v>31.209000000000003</v>
          </cell>
          <cell r="EH34">
            <v>2.88</v>
          </cell>
          <cell r="EI34">
            <v>162.72699999999998</v>
          </cell>
          <cell r="EJ34">
            <v>0</v>
          </cell>
          <cell r="EK34">
            <v>162.72699999999998</v>
          </cell>
          <cell r="EL34">
            <v>13.839</v>
          </cell>
          <cell r="EM34">
            <v>0</v>
          </cell>
          <cell r="EN34">
            <v>13.839</v>
          </cell>
          <cell r="EO34">
            <v>13.839</v>
          </cell>
          <cell r="EP34">
            <v>295.07400000000001</v>
          </cell>
          <cell r="EQ34">
            <v>7.4059999999999997</v>
          </cell>
          <cell r="ER34">
            <v>0</v>
          </cell>
          <cell r="ES34">
            <v>302.48</v>
          </cell>
          <cell r="ET34">
            <v>0</v>
          </cell>
          <cell r="EU34">
            <v>302.48</v>
          </cell>
          <cell r="EV34">
            <v>23.385000000000002</v>
          </cell>
          <cell r="EW34">
            <v>-0.19800000000000001</v>
          </cell>
          <cell r="EX34">
            <v>27.242000000000001</v>
          </cell>
          <cell r="EY34">
            <v>0.97899999999999998</v>
          </cell>
          <cell r="EZ34">
            <v>3.8250000000000002</v>
          </cell>
          <cell r="FA34">
            <v>1.0740000000000001</v>
          </cell>
          <cell r="FB34">
            <v>92.783000000000001</v>
          </cell>
          <cell r="FC34">
            <v>41.024999999999999</v>
          </cell>
          <cell r="FD34">
            <v>190.11500000000001</v>
          </cell>
          <cell r="FE34">
            <v>8.1319999999999997</v>
          </cell>
          <cell r="FF34">
            <v>198.24700000000001</v>
          </cell>
          <cell r="FG34">
            <v>23.969000000000001</v>
          </cell>
          <cell r="FH34">
            <v>59.604999999999997</v>
          </cell>
          <cell r="FI34">
            <v>47.628999999999998</v>
          </cell>
          <cell r="FJ34">
            <v>34.103999999999999</v>
          </cell>
          <cell r="FK34">
            <v>2.88</v>
          </cell>
          <cell r="FL34">
            <v>168.18700000000001</v>
          </cell>
          <cell r="FM34">
            <v>0</v>
          </cell>
          <cell r="FN34">
            <v>168.18700000000001</v>
          </cell>
          <cell r="FO34">
            <v>13.839</v>
          </cell>
          <cell r="FP34">
            <v>0</v>
          </cell>
          <cell r="FQ34">
            <v>13.839</v>
          </cell>
          <cell r="FR34">
            <v>13.839</v>
          </cell>
          <cell r="FS34">
            <v>352.59500000000003</v>
          </cell>
          <cell r="FT34">
            <v>7.9039999999999999</v>
          </cell>
          <cell r="FU34">
            <v>0</v>
          </cell>
          <cell r="FV34">
            <v>360.49900000000002</v>
          </cell>
          <cell r="FW34">
            <v>0</v>
          </cell>
          <cell r="FX34">
            <v>360.49900000000002</v>
          </cell>
          <cell r="FY34">
            <v>0.72799999999999998</v>
          </cell>
          <cell r="FZ34">
            <v>0.115</v>
          </cell>
          <cell r="GA34">
            <v>0.48699999999999999</v>
          </cell>
          <cell r="GB34" t="e">
            <v>#N/A</v>
          </cell>
          <cell r="GC34">
            <v>0.65</v>
          </cell>
          <cell r="GD34">
            <v>0.245</v>
          </cell>
          <cell r="GE34">
            <v>0</v>
          </cell>
          <cell r="GF34">
            <v>0</v>
          </cell>
          <cell r="GG34">
            <v>2.1900680000000001</v>
          </cell>
          <cell r="GH34">
            <v>0</v>
          </cell>
          <cell r="GI34">
            <v>0</v>
          </cell>
          <cell r="GJ34">
            <v>0</v>
          </cell>
          <cell r="GK34">
            <v>0</v>
          </cell>
          <cell r="GL34">
            <v>6.6070000000000002</v>
          </cell>
          <cell r="GM34">
            <v>8.3160000000000007</v>
          </cell>
          <cell r="GN34">
            <v>6.8</v>
          </cell>
          <cell r="GO34">
            <v>40.594000000000001</v>
          </cell>
          <cell r="GP34">
            <v>1.573</v>
          </cell>
          <cell r="GQ34">
            <v>1.8</v>
          </cell>
          <cell r="GR34">
            <v>0.59</v>
          </cell>
          <cell r="GS34">
            <v>0.91200000000000003</v>
          </cell>
          <cell r="GT34" t="e">
            <v>#N/A</v>
          </cell>
          <cell r="GU34">
            <v>0</v>
          </cell>
          <cell r="GV34">
            <v>1.0999999999999999E-2</v>
          </cell>
          <cell r="GW34">
            <v>6.4160000000000004</v>
          </cell>
          <cell r="GX34">
            <v>2.2050000000000001</v>
          </cell>
          <cell r="GY34">
            <v>0</v>
          </cell>
          <cell r="GZ34">
            <v>2.3370000000000002</v>
          </cell>
          <cell r="HA34">
            <v>2.88</v>
          </cell>
          <cell r="HB34">
            <v>0</v>
          </cell>
          <cell r="HC34">
            <v>0</v>
          </cell>
          <cell r="HD34">
            <v>0</v>
          </cell>
          <cell r="HE34">
            <v>0</v>
          </cell>
          <cell r="HF34">
            <v>0</v>
          </cell>
          <cell r="HG34">
            <v>0</v>
          </cell>
          <cell r="HH34">
            <v>0</v>
          </cell>
          <cell r="HI34">
            <v>0</v>
          </cell>
          <cell r="HJ34">
            <v>0</v>
          </cell>
          <cell r="HK34">
            <v>0</v>
          </cell>
          <cell r="HL34">
            <v>0</v>
          </cell>
          <cell r="HM34">
            <v>0</v>
          </cell>
          <cell r="HN34" t="e">
            <v>#N/A</v>
          </cell>
          <cell r="HO34">
            <v>352.59500000000003</v>
          </cell>
          <cell r="HP34">
            <v>360.49900000000002</v>
          </cell>
          <cell r="HQ34">
            <v>57.521000000000001</v>
          </cell>
          <cell r="HR34">
            <v>302.48</v>
          </cell>
          <cell r="HS34">
            <v>84.613067999999998</v>
          </cell>
          <cell r="HT34">
            <v>0</v>
          </cell>
          <cell r="HU34">
            <v>0</v>
          </cell>
          <cell r="HV34">
            <v>26.978000000000002</v>
          </cell>
          <cell r="HW34">
            <v>0</v>
          </cell>
          <cell r="HX34">
            <v>0</v>
          </cell>
          <cell r="HY34">
            <v>0</v>
          </cell>
          <cell r="HZ34">
            <v>0</v>
          </cell>
          <cell r="IA34">
            <v>0</v>
          </cell>
          <cell r="IB34">
            <v>0</v>
          </cell>
          <cell r="IC34">
            <v>0</v>
          </cell>
          <cell r="ID34">
            <v>0</v>
          </cell>
          <cell r="IE34">
            <v>0</v>
          </cell>
          <cell r="IF34">
            <v>0.26400000000000001</v>
          </cell>
          <cell r="IG34">
            <v>0</v>
          </cell>
          <cell r="IH34">
            <v>0</v>
          </cell>
          <cell r="II34">
            <v>1.1200000000000001</v>
          </cell>
          <cell r="IJ34">
            <v>0</v>
          </cell>
          <cell r="IK34">
            <v>0</v>
          </cell>
          <cell r="IL34">
            <v>0</v>
          </cell>
          <cell r="IM34">
            <v>0</v>
          </cell>
          <cell r="IN34">
            <v>1.1200000000000001</v>
          </cell>
          <cell r="IO34">
            <v>0</v>
          </cell>
          <cell r="IP34">
            <v>27.242000000000001</v>
          </cell>
          <cell r="IQ34">
            <v>0</v>
          </cell>
          <cell r="IR34">
            <v>0</v>
          </cell>
          <cell r="IS34">
            <v>0</v>
          </cell>
          <cell r="IT34">
            <v>0</v>
          </cell>
          <cell r="IU34">
            <v>0</v>
          </cell>
          <cell r="IV34">
            <v>6.6070000000000002</v>
          </cell>
          <cell r="IW34">
            <v>6.6070000000000002</v>
          </cell>
          <cell r="IX34">
            <v>0</v>
          </cell>
          <cell r="IY34">
            <v>0</v>
          </cell>
          <cell r="IZ34">
            <v>0</v>
          </cell>
          <cell r="JA34">
            <v>8.3160000000000007</v>
          </cell>
          <cell r="JB34">
            <v>8.3160000000000007</v>
          </cell>
          <cell r="JC34">
            <v>0</v>
          </cell>
          <cell r="JD34">
            <v>0</v>
          </cell>
          <cell r="JE34">
            <v>0</v>
          </cell>
          <cell r="JF34">
            <v>0</v>
          </cell>
          <cell r="JG34">
            <v>0</v>
          </cell>
          <cell r="JH34">
            <v>0</v>
          </cell>
          <cell r="JI34">
            <v>0</v>
          </cell>
          <cell r="JJ34">
            <v>0</v>
          </cell>
          <cell r="JK34">
            <v>6.6070000000000002</v>
          </cell>
          <cell r="JL34">
            <v>6.6070000000000002</v>
          </cell>
          <cell r="JM34">
            <v>0</v>
          </cell>
          <cell r="JN34">
            <v>0</v>
          </cell>
          <cell r="JO34">
            <v>0</v>
          </cell>
          <cell r="JP34">
            <v>8.3160000000000007</v>
          </cell>
          <cell r="JQ34">
            <v>8.3160000000000007</v>
          </cell>
          <cell r="JR34">
            <v>0</v>
          </cell>
          <cell r="JS34">
            <v>0</v>
          </cell>
          <cell r="JT34">
            <v>0</v>
          </cell>
          <cell r="JU34">
            <v>0</v>
          </cell>
          <cell r="JV34">
            <v>0</v>
          </cell>
          <cell r="JW34">
            <v>17.071999999999999</v>
          </cell>
          <cell r="JX34">
            <v>130.50499999999997</v>
          </cell>
          <cell r="JY34">
            <v>201.30999999999997</v>
          </cell>
          <cell r="JZ34">
            <v>218.38199999999998</v>
          </cell>
          <cell r="KA34">
            <v>87.87700000000001</v>
          </cell>
          <cell r="KB34" t="str">
            <v/>
          </cell>
          <cell r="KC34">
            <v>108.845</v>
          </cell>
          <cell r="KD34">
            <v>2003.9939999999999</v>
          </cell>
          <cell r="KE34">
            <v>26509</v>
          </cell>
          <cell r="KF34">
            <v>183</v>
          </cell>
          <cell r="KG34">
            <v>6.08E-2</v>
          </cell>
          <cell r="KH34">
            <v>0</v>
          </cell>
          <cell r="KI34">
            <v>0</v>
          </cell>
          <cell r="KJ34">
            <v>0</v>
          </cell>
          <cell r="KK34">
            <v>0</v>
          </cell>
          <cell r="KL34">
            <v>0</v>
          </cell>
          <cell r="KM34">
            <v>26.84</v>
          </cell>
          <cell r="KN34">
            <v>593.04</v>
          </cell>
          <cell r="KO34">
            <v>413.32</v>
          </cell>
          <cell r="KP34">
            <v>0</v>
          </cell>
          <cell r="KQ34">
            <v>0</v>
          </cell>
          <cell r="KR34">
            <v>0</v>
          </cell>
          <cell r="KS34">
            <v>19.399999999999999</v>
          </cell>
          <cell r="KT34">
            <v>22.38</v>
          </cell>
          <cell r="KU34">
            <v>30.64</v>
          </cell>
          <cell r="KV34">
            <v>0</v>
          </cell>
          <cell r="KW34">
            <v>0</v>
          </cell>
          <cell r="KX34">
            <v>321</v>
          </cell>
          <cell r="KY34">
            <v>2112839</v>
          </cell>
          <cell r="KZ34">
            <v>26692</v>
          </cell>
          <cell r="LA34">
            <v>98.245328413017106</v>
          </cell>
          <cell r="LB34">
            <v>1086.22</v>
          </cell>
          <cell r="LC34">
            <v>1105.6200000000003</v>
          </cell>
          <cell r="LD34">
            <v>5.2942240552811981</v>
          </cell>
          <cell r="LE34">
            <v>1.2026075228532893E-2</v>
          </cell>
          <cell r="LF34">
            <v>321</v>
          </cell>
          <cell r="LG34">
            <v>79.156264049153307</v>
          </cell>
          <cell r="LH34" t="str">
            <v/>
          </cell>
          <cell r="LI34" t="str">
            <v>Business plans (£m)</v>
          </cell>
          <cell r="LJ34" t="str">
            <v>PR19 (£m)</v>
          </cell>
        </row>
        <row r="35">
          <cell r="A35" t="str">
            <v>NES24</v>
          </cell>
          <cell r="B35" t="str">
            <v>NES</v>
          </cell>
          <cell r="C35" t="str">
            <v>2023-24</v>
          </cell>
          <cell r="D35" t="str">
            <v>NES</v>
          </cell>
          <cell r="E35" t="str">
            <v>NES24</v>
          </cell>
          <cell r="F35">
            <v>1</v>
          </cell>
          <cell r="G35">
            <v>5.8959999999999999</v>
          </cell>
          <cell r="H35">
            <v>-2E-3</v>
          </cell>
          <cell r="I35">
            <v>26.978000000000002</v>
          </cell>
          <cell r="J35">
            <v>0.96599999999999997</v>
          </cell>
          <cell r="K35">
            <v>2.375</v>
          </cell>
          <cell r="L35">
            <v>0.26</v>
          </cell>
          <cell r="M35">
            <v>4.8280000000000003</v>
          </cell>
          <cell r="N35">
            <v>5.6189999999999998</v>
          </cell>
          <cell r="O35">
            <v>46.92</v>
          </cell>
          <cell r="P35">
            <v>4.9569999999999999</v>
          </cell>
          <cell r="Q35">
            <v>51.877000000000002</v>
          </cell>
          <cell r="R35">
            <v>0.34799999999999998</v>
          </cell>
          <cell r="S35">
            <v>2.2090000000000001</v>
          </cell>
          <cell r="T35">
            <v>0</v>
          </cell>
          <cell r="U35">
            <v>1.446</v>
          </cell>
          <cell r="V35">
            <v>0</v>
          </cell>
          <cell r="W35">
            <v>4.0030000000000001</v>
          </cell>
          <cell r="X35">
            <v>0</v>
          </cell>
          <cell r="Y35">
            <v>4.0030000000000001</v>
          </cell>
          <cell r="Z35">
            <v>0</v>
          </cell>
          <cell r="AA35">
            <v>0</v>
          </cell>
          <cell r="AB35">
            <v>0</v>
          </cell>
          <cell r="AC35">
            <v>0</v>
          </cell>
          <cell r="AD35">
            <v>55.88</v>
          </cell>
          <cell r="AE35">
            <v>0.503</v>
          </cell>
          <cell r="AF35">
            <v>0</v>
          </cell>
          <cell r="AG35">
            <v>56.383000000000003</v>
          </cell>
          <cell r="AH35">
            <v>0</v>
          </cell>
          <cell r="AI35">
            <v>56.383000000000003</v>
          </cell>
          <cell r="AJ35">
            <v>2.3540000000000001</v>
          </cell>
          <cell r="AK35">
            <v>0</v>
          </cell>
          <cell r="AL35">
            <v>0</v>
          </cell>
          <cell r="AM35">
            <v>0</v>
          </cell>
          <cell r="AN35">
            <v>0</v>
          </cell>
          <cell r="AO35">
            <v>6.0000000000000001E-3</v>
          </cell>
          <cell r="AP35">
            <v>1.8480000000000001</v>
          </cell>
          <cell r="AQ35">
            <v>3.907</v>
          </cell>
          <cell r="AR35">
            <v>8.1150000000000002</v>
          </cell>
          <cell r="AS35">
            <v>1.036</v>
          </cell>
          <cell r="AT35">
            <v>9.1509999999999998</v>
          </cell>
          <cell r="AU35">
            <v>0.67200000000000004</v>
          </cell>
          <cell r="AV35">
            <v>8.9999999999999993E-3</v>
          </cell>
          <cell r="AW35">
            <v>9.5000000000000001E-2</v>
          </cell>
          <cell r="AX35">
            <v>0</v>
          </cell>
          <cell r="AY35">
            <v>0</v>
          </cell>
          <cell r="AZ35">
            <v>0.77600000000000002</v>
          </cell>
          <cell r="BA35">
            <v>0</v>
          </cell>
          <cell r="BB35">
            <v>0.77600000000000002</v>
          </cell>
          <cell r="BC35">
            <v>0</v>
          </cell>
          <cell r="BD35">
            <v>0</v>
          </cell>
          <cell r="BE35">
            <v>0</v>
          </cell>
          <cell r="BF35">
            <v>0</v>
          </cell>
          <cell r="BG35">
            <v>9.9269999999999996</v>
          </cell>
          <cell r="BH35">
            <v>0.113</v>
          </cell>
          <cell r="BI35">
            <v>0</v>
          </cell>
          <cell r="BJ35">
            <v>10.039999999999999</v>
          </cell>
          <cell r="BK35">
            <v>0</v>
          </cell>
          <cell r="BL35">
            <v>10.039999999999999</v>
          </cell>
          <cell r="BM35">
            <v>2.0640000000000001</v>
          </cell>
          <cell r="BN35">
            <v>-0.19400000000000001</v>
          </cell>
          <cell r="BO35">
            <v>0.26400000000000001</v>
          </cell>
          <cell r="BP35">
            <v>0</v>
          </cell>
          <cell r="BQ35">
            <v>0</v>
          </cell>
          <cell r="BR35">
            <v>0.59</v>
          </cell>
          <cell r="BS35">
            <v>30.306000000000001</v>
          </cell>
          <cell r="BT35">
            <v>5.2770000000000001</v>
          </cell>
          <cell r="BU35">
            <v>38.307000000000002</v>
          </cell>
          <cell r="BV35">
            <v>0.312</v>
          </cell>
          <cell r="BW35">
            <v>38.619</v>
          </cell>
          <cell r="BX35">
            <v>0</v>
          </cell>
          <cell r="BY35">
            <v>32.591000000000001</v>
          </cell>
          <cell r="BZ35">
            <v>0</v>
          </cell>
          <cell r="CA35">
            <v>14.754</v>
          </cell>
          <cell r="CB35">
            <v>0</v>
          </cell>
          <cell r="CC35">
            <v>47.344999999999999</v>
          </cell>
          <cell r="CD35">
            <v>0</v>
          </cell>
          <cell r="CE35">
            <v>47.344999999999999</v>
          </cell>
          <cell r="CF35">
            <v>0</v>
          </cell>
          <cell r="CG35">
            <v>0</v>
          </cell>
          <cell r="CH35">
            <v>0</v>
          </cell>
          <cell r="CI35">
            <v>0</v>
          </cell>
          <cell r="CJ35">
            <v>85.963999999999999</v>
          </cell>
          <cell r="CK35">
            <v>2.2610000000000001</v>
          </cell>
          <cell r="CL35">
            <v>0</v>
          </cell>
          <cell r="CM35">
            <v>88.224999999999994</v>
          </cell>
          <cell r="CN35">
            <v>0</v>
          </cell>
          <cell r="CO35">
            <v>88.224999999999994</v>
          </cell>
          <cell r="CP35">
            <v>12.782</v>
          </cell>
          <cell r="CQ35">
            <v>0</v>
          </cell>
          <cell r="CR35">
            <v>0</v>
          </cell>
          <cell r="CS35">
            <v>0</v>
          </cell>
          <cell r="CT35">
            <v>1.4019999999999999</v>
          </cell>
          <cell r="CU35">
            <v>0.20599999999999999</v>
          </cell>
          <cell r="CV35">
            <v>54.529000000000003</v>
          </cell>
          <cell r="CW35">
            <v>26.222000000000001</v>
          </cell>
          <cell r="CX35">
            <v>95.141000000000005</v>
          </cell>
          <cell r="CY35">
            <v>1.827</v>
          </cell>
          <cell r="CZ35">
            <v>96.968000000000004</v>
          </cell>
          <cell r="DA35">
            <v>22.896000000000001</v>
          </cell>
          <cell r="DB35">
            <v>24.611999999999998</v>
          </cell>
          <cell r="DC35">
            <v>33.954000000000001</v>
          </cell>
          <cell r="DD35">
            <v>9.7119999999999997</v>
          </cell>
          <cell r="DE35">
            <v>2.88</v>
          </cell>
          <cell r="DF35">
            <v>94.054000000000002</v>
          </cell>
          <cell r="DG35">
            <v>0</v>
          </cell>
          <cell r="DH35">
            <v>94.054000000000002</v>
          </cell>
          <cell r="DI35">
            <v>13.545999999999999</v>
          </cell>
          <cell r="DJ35">
            <v>0</v>
          </cell>
          <cell r="DK35">
            <v>13.545999999999999</v>
          </cell>
          <cell r="DL35">
            <v>13.545999999999999</v>
          </cell>
          <cell r="DM35">
            <v>177.476</v>
          </cell>
          <cell r="DN35">
            <v>5.1050000000000004</v>
          </cell>
          <cell r="DO35">
            <v>0</v>
          </cell>
          <cell r="DP35">
            <v>182.58099999999999</v>
          </cell>
          <cell r="DQ35">
            <v>0</v>
          </cell>
          <cell r="DR35">
            <v>182.58099999999999</v>
          </cell>
          <cell r="DS35">
            <v>17.2</v>
          </cell>
          <cell r="DT35">
            <v>-0.19400000000000001</v>
          </cell>
          <cell r="DU35">
            <v>0.26400000000000001</v>
          </cell>
          <cell r="DV35">
            <v>0</v>
          </cell>
          <cell r="DW35">
            <v>1.4019999999999999</v>
          </cell>
          <cell r="DX35">
            <v>0.80199999999999994</v>
          </cell>
          <cell r="DY35">
            <v>86.683000000000007</v>
          </cell>
          <cell r="DZ35">
            <v>35.406000000000006</v>
          </cell>
          <cell r="EA35">
            <v>141.56300000000002</v>
          </cell>
          <cell r="EB35">
            <v>3.1749999999999998</v>
          </cell>
          <cell r="EC35">
            <v>144.738</v>
          </cell>
          <cell r="ED35">
            <v>23.568000000000001</v>
          </cell>
          <cell r="EE35">
            <v>57.212000000000003</v>
          </cell>
          <cell r="EF35">
            <v>34.048999999999999</v>
          </cell>
          <cell r="EG35">
            <v>24.466000000000001</v>
          </cell>
          <cell r="EH35">
            <v>2.88</v>
          </cell>
          <cell r="EI35">
            <v>142.17500000000001</v>
          </cell>
          <cell r="EJ35">
            <v>0</v>
          </cell>
          <cell r="EK35">
            <v>142.17500000000001</v>
          </cell>
          <cell r="EL35">
            <v>13.545999999999999</v>
          </cell>
          <cell r="EM35">
            <v>0</v>
          </cell>
          <cell r="EN35">
            <v>13.545999999999999</v>
          </cell>
          <cell r="EO35">
            <v>13.545999999999999</v>
          </cell>
          <cell r="EP35">
            <v>273.36699999999996</v>
          </cell>
          <cell r="EQ35">
            <v>7.479000000000001</v>
          </cell>
          <cell r="ER35">
            <v>0</v>
          </cell>
          <cell r="ES35">
            <v>280.846</v>
          </cell>
          <cell r="ET35">
            <v>0</v>
          </cell>
          <cell r="EU35">
            <v>280.846</v>
          </cell>
          <cell r="EV35">
            <v>23.096</v>
          </cell>
          <cell r="EW35">
            <v>-0.19600000000000001</v>
          </cell>
          <cell r="EX35">
            <v>27.242000000000001</v>
          </cell>
          <cell r="EY35">
            <v>0.96599999999999997</v>
          </cell>
          <cell r="EZ35">
            <v>3.7770000000000001</v>
          </cell>
          <cell r="FA35">
            <v>1.0620000000000001</v>
          </cell>
          <cell r="FB35">
            <v>91.510999999999996</v>
          </cell>
          <cell r="FC35">
            <v>41.024999999999999</v>
          </cell>
          <cell r="FD35">
            <v>188.483</v>
          </cell>
          <cell r="FE35">
            <v>8.1319999999999997</v>
          </cell>
          <cell r="FF35">
            <v>196.61500000000001</v>
          </cell>
          <cell r="FG35">
            <v>23.916</v>
          </cell>
          <cell r="FH35">
            <v>59.420999999999999</v>
          </cell>
          <cell r="FI35">
            <v>34.048999999999999</v>
          </cell>
          <cell r="FJ35">
            <v>25.911999999999999</v>
          </cell>
          <cell r="FK35">
            <v>2.88</v>
          </cell>
          <cell r="FL35">
            <v>146.178</v>
          </cell>
          <cell r="FM35">
            <v>0</v>
          </cell>
          <cell r="FN35">
            <v>146.178</v>
          </cell>
          <cell r="FO35">
            <v>13.545999999999999</v>
          </cell>
          <cell r="FP35">
            <v>0</v>
          </cell>
          <cell r="FQ35">
            <v>13.545999999999999</v>
          </cell>
          <cell r="FR35">
            <v>13.545999999999999</v>
          </cell>
          <cell r="FS35">
            <v>329.24700000000001</v>
          </cell>
          <cell r="FT35">
            <v>7.9820000000000002</v>
          </cell>
          <cell r="FU35">
            <v>0</v>
          </cell>
          <cell r="FV35">
            <v>337.22899999999998</v>
          </cell>
          <cell r="FW35">
            <v>0</v>
          </cell>
          <cell r="FX35">
            <v>337.22899999999998</v>
          </cell>
          <cell r="FY35">
            <v>0.73499999999999999</v>
          </cell>
          <cell r="FZ35">
            <v>0.11600000000000001</v>
          </cell>
          <cell r="GA35">
            <v>0.24099999999999999</v>
          </cell>
          <cell r="GB35" t="e">
            <v>#N/A</v>
          </cell>
          <cell r="GC35">
            <v>0.32500000000000001</v>
          </cell>
          <cell r="GD35">
            <v>0.122</v>
          </cell>
          <cell r="GE35">
            <v>0</v>
          </cell>
          <cell r="GF35">
            <v>0</v>
          </cell>
          <cell r="GG35">
            <v>2.1900680000000001</v>
          </cell>
          <cell r="GH35">
            <v>0</v>
          </cell>
          <cell r="GI35">
            <v>0</v>
          </cell>
          <cell r="GJ35">
            <v>0</v>
          </cell>
          <cell r="GK35">
            <v>0</v>
          </cell>
          <cell r="GL35">
            <v>6.3869999999999996</v>
          </cell>
          <cell r="GM35">
            <v>7.9950000000000001</v>
          </cell>
          <cell r="GN35">
            <v>7.09</v>
          </cell>
          <cell r="GO35">
            <v>21.298999999999999</v>
          </cell>
          <cell r="GP35">
            <v>0.92100000000000004</v>
          </cell>
          <cell r="GQ35">
            <v>1.708</v>
          </cell>
          <cell r="GR35">
            <v>0.3</v>
          </cell>
          <cell r="GS35">
            <v>0.45200000000000001</v>
          </cell>
          <cell r="GT35" t="e">
            <v>#N/A</v>
          </cell>
          <cell r="GU35">
            <v>0</v>
          </cell>
          <cell r="GV35">
            <v>6.0000000000000001E-3</v>
          </cell>
          <cell r="GW35">
            <v>6.375</v>
          </cell>
          <cell r="GX35">
            <v>2.2130000000000001</v>
          </cell>
          <cell r="GY35">
            <v>0</v>
          </cell>
          <cell r="GZ35">
            <v>2.3370000000000002</v>
          </cell>
          <cell r="HA35">
            <v>2.88</v>
          </cell>
          <cell r="HB35">
            <v>0</v>
          </cell>
          <cell r="HC35">
            <v>0</v>
          </cell>
          <cell r="HD35">
            <v>0</v>
          </cell>
          <cell r="HE35">
            <v>0</v>
          </cell>
          <cell r="HF35">
            <v>0</v>
          </cell>
          <cell r="HG35">
            <v>0</v>
          </cell>
          <cell r="HH35">
            <v>0</v>
          </cell>
          <cell r="HI35">
            <v>0</v>
          </cell>
          <cell r="HJ35">
            <v>0</v>
          </cell>
          <cell r="HK35">
            <v>0</v>
          </cell>
          <cell r="HL35">
            <v>0</v>
          </cell>
          <cell r="HM35">
            <v>0</v>
          </cell>
          <cell r="HN35" t="e">
            <v>#N/A</v>
          </cell>
          <cell r="HO35">
            <v>329.24700000000001</v>
          </cell>
          <cell r="HP35">
            <v>337.22899999999998</v>
          </cell>
          <cell r="HQ35">
            <v>55.88</v>
          </cell>
          <cell r="HR35">
            <v>280.846</v>
          </cell>
          <cell r="HS35">
            <v>62.841068</v>
          </cell>
          <cell r="HT35">
            <v>0</v>
          </cell>
          <cell r="HU35">
            <v>0</v>
          </cell>
          <cell r="HV35">
            <v>26.978000000000002</v>
          </cell>
          <cell r="HW35">
            <v>0</v>
          </cell>
          <cell r="HX35">
            <v>0</v>
          </cell>
          <cell r="HY35">
            <v>0</v>
          </cell>
          <cell r="HZ35">
            <v>0</v>
          </cell>
          <cell r="IA35">
            <v>0</v>
          </cell>
          <cell r="IB35">
            <v>0</v>
          </cell>
          <cell r="IC35">
            <v>0</v>
          </cell>
          <cell r="ID35">
            <v>0</v>
          </cell>
          <cell r="IE35">
            <v>0</v>
          </cell>
          <cell r="IF35">
            <v>0.26400000000000001</v>
          </cell>
          <cell r="IG35">
            <v>0</v>
          </cell>
          <cell r="IH35">
            <v>0</v>
          </cell>
          <cell r="II35">
            <v>1.1100000000000001</v>
          </cell>
          <cell r="IJ35">
            <v>0</v>
          </cell>
          <cell r="IK35">
            <v>0</v>
          </cell>
          <cell r="IL35">
            <v>0</v>
          </cell>
          <cell r="IM35">
            <v>0</v>
          </cell>
          <cell r="IN35">
            <v>1.1100000000000001</v>
          </cell>
          <cell r="IO35">
            <v>0</v>
          </cell>
          <cell r="IP35">
            <v>27.242000000000001</v>
          </cell>
          <cell r="IQ35">
            <v>0</v>
          </cell>
          <cell r="IR35">
            <v>0</v>
          </cell>
          <cell r="IS35">
            <v>0</v>
          </cell>
          <cell r="IT35">
            <v>0</v>
          </cell>
          <cell r="IU35">
            <v>0</v>
          </cell>
          <cell r="IV35">
            <v>6.3869999999999996</v>
          </cell>
          <cell r="IW35">
            <v>6.3869999999999996</v>
          </cell>
          <cell r="IX35">
            <v>0</v>
          </cell>
          <cell r="IY35">
            <v>0</v>
          </cell>
          <cell r="IZ35">
            <v>0</v>
          </cell>
          <cell r="JA35">
            <v>7.9950000000000001</v>
          </cell>
          <cell r="JB35">
            <v>7.9950000000000001</v>
          </cell>
          <cell r="JC35">
            <v>0</v>
          </cell>
          <cell r="JD35">
            <v>0</v>
          </cell>
          <cell r="JE35">
            <v>0</v>
          </cell>
          <cell r="JF35">
            <v>0</v>
          </cell>
          <cell r="JG35">
            <v>0</v>
          </cell>
          <cell r="JH35">
            <v>0</v>
          </cell>
          <cell r="JI35">
            <v>0</v>
          </cell>
          <cell r="JJ35">
            <v>0</v>
          </cell>
          <cell r="JK35">
            <v>6.3869999999999996</v>
          </cell>
          <cell r="JL35">
            <v>6.3869999999999996</v>
          </cell>
          <cell r="JM35">
            <v>0</v>
          </cell>
          <cell r="JN35">
            <v>0</v>
          </cell>
          <cell r="JO35">
            <v>0</v>
          </cell>
          <cell r="JP35">
            <v>7.9950000000000001</v>
          </cell>
          <cell r="JQ35">
            <v>7.9950000000000001</v>
          </cell>
          <cell r="JR35">
            <v>0</v>
          </cell>
          <cell r="JS35">
            <v>0</v>
          </cell>
          <cell r="JT35">
            <v>0</v>
          </cell>
          <cell r="JU35">
            <v>0</v>
          </cell>
          <cell r="JV35">
            <v>0</v>
          </cell>
          <cell r="JW35">
            <v>16.880000000000003</v>
          </cell>
          <cell r="JX35">
            <v>128.84799999999996</v>
          </cell>
          <cell r="JY35">
            <v>199.09399999999997</v>
          </cell>
          <cell r="JZ35">
            <v>215.97399999999996</v>
          </cell>
          <cell r="KA35">
            <v>87.126000000000005</v>
          </cell>
          <cell r="KB35" t="str">
            <v/>
          </cell>
          <cell r="KC35">
            <v>108.881</v>
          </cell>
          <cell r="KD35">
            <v>2020.144</v>
          </cell>
          <cell r="KE35">
            <v>26662</v>
          </cell>
          <cell r="KF35">
            <v>183</v>
          </cell>
          <cell r="KG35">
            <v>6.08E-2</v>
          </cell>
          <cell r="KH35">
            <v>0</v>
          </cell>
          <cell r="KI35">
            <v>0</v>
          </cell>
          <cell r="KJ35">
            <v>0</v>
          </cell>
          <cell r="KK35">
            <v>0</v>
          </cell>
          <cell r="KL35">
            <v>0</v>
          </cell>
          <cell r="KM35">
            <v>26.65</v>
          </cell>
          <cell r="KN35">
            <v>588.69000000000005</v>
          </cell>
          <cell r="KO35">
            <v>411.12</v>
          </cell>
          <cell r="KP35">
            <v>0</v>
          </cell>
          <cell r="KQ35">
            <v>0</v>
          </cell>
          <cell r="KR35">
            <v>0</v>
          </cell>
          <cell r="KS35">
            <v>19.28</v>
          </cell>
          <cell r="KT35">
            <v>22.26</v>
          </cell>
          <cell r="KU35">
            <v>30.42</v>
          </cell>
          <cell r="KV35">
            <v>0</v>
          </cell>
          <cell r="KW35">
            <v>0</v>
          </cell>
          <cell r="KX35">
            <v>322</v>
          </cell>
          <cell r="KY35">
            <v>2129025</v>
          </cell>
          <cell r="KZ35">
            <v>26845</v>
          </cell>
          <cell r="LA35">
            <v>98.244751552229573</v>
          </cell>
          <cell r="LB35">
            <v>1079.1400000000001</v>
          </cell>
          <cell r="LC35">
            <v>1098.42</v>
          </cell>
          <cell r="LD35">
            <v>5.2946504979880196</v>
          </cell>
          <cell r="LE35">
            <v>1.1994784876140809E-2</v>
          </cell>
          <cell r="LF35">
            <v>322</v>
          </cell>
          <cell r="LG35">
            <v>79.3080648165394</v>
          </cell>
          <cell r="LH35" t="str">
            <v/>
          </cell>
          <cell r="LI35" t="str">
            <v>Business plans (£m)</v>
          </cell>
          <cell r="LJ35" t="str">
            <v>PR19 (£m)</v>
          </cell>
        </row>
        <row r="36">
          <cell r="A36" t="str">
            <v>NES25</v>
          </cell>
          <cell r="B36" t="str">
            <v>NES</v>
          </cell>
          <cell r="C36" t="str">
            <v>2024-25</v>
          </cell>
          <cell r="D36" t="str">
            <v>NES</v>
          </cell>
          <cell r="E36" t="str">
            <v>NES25</v>
          </cell>
          <cell r="F36">
            <v>1</v>
          </cell>
          <cell r="G36">
            <v>5.82</v>
          </cell>
          <cell r="H36">
            <v>-2E-3</v>
          </cell>
          <cell r="I36">
            <v>26.978000000000002</v>
          </cell>
          <cell r="J36">
            <v>0.95399999999999996</v>
          </cell>
          <cell r="K36">
            <v>2.3439999999999999</v>
          </cell>
          <cell r="L36">
            <v>0.25600000000000001</v>
          </cell>
          <cell r="M36">
            <v>4.7770000000000001</v>
          </cell>
          <cell r="N36">
            <v>5.6189999999999998</v>
          </cell>
          <cell r="O36">
            <v>46.746000000000002</v>
          </cell>
          <cell r="P36">
            <v>4.9569999999999999</v>
          </cell>
          <cell r="Q36">
            <v>51.703000000000003</v>
          </cell>
          <cell r="R36">
            <v>0.34699999999999998</v>
          </cell>
          <cell r="S36">
            <v>2.202</v>
          </cell>
          <cell r="T36">
            <v>0</v>
          </cell>
          <cell r="U36">
            <v>1.44</v>
          </cell>
          <cell r="V36">
            <v>0</v>
          </cell>
          <cell r="W36">
            <v>3.9889999999999999</v>
          </cell>
          <cell r="X36">
            <v>0</v>
          </cell>
          <cell r="Y36">
            <v>3.9889999999999999</v>
          </cell>
          <cell r="Z36">
            <v>0</v>
          </cell>
          <cell r="AA36">
            <v>0</v>
          </cell>
          <cell r="AB36">
            <v>0</v>
          </cell>
          <cell r="AC36">
            <v>0</v>
          </cell>
          <cell r="AD36">
            <v>55.692</v>
          </cell>
          <cell r="AE36">
            <v>0.50700000000000001</v>
          </cell>
          <cell r="AF36">
            <v>0</v>
          </cell>
          <cell r="AG36">
            <v>56.198999999999998</v>
          </cell>
          <cell r="AH36">
            <v>0</v>
          </cell>
          <cell r="AI36">
            <v>56.198999999999998</v>
          </cell>
          <cell r="AJ36">
            <v>2.3279999999999998</v>
          </cell>
          <cell r="AK36">
            <v>0</v>
          </cell>
          <cell r="AL36">
            <v>0</v>
          </cell>
          <cell r="AM36">
            <v>0</v>
          </cell>
          <cell r="AN36">
            <v>0</v>
          </cell>
          <cell r="AO36">
            <v>6.0000000000000001E-3</v>
          </cell>
          <cell r="AP36">
            <v>1.8280000000000001</v>
          </cell>
          <cell r="AQ36">
            <v>3.907</v>
          </cell>
          <cell r="AR36">
            <v>8.0690000000000008</v>
          </cell>
          <cell r="AS36">
            <v>1.036</v>
          </cell>
          <cell r="AT36">
            <v>9.1050000000000004</v>
          </cell>
          <cell r="AU36">
            <v>0.67</v>
          </cell>
          <cell r="AV36">
            <v>8.9999999999999993E-3</v>
          </cell>
          <cell r="AW36">
            <v>9.4E-2</v>
          </cell>
          <cell r="AX36">
            <v>0</v>
          </cell>
          <cell r="AY36">
            <v>0</v>
          </cell>
          <cell r="AZ36">
            <v>0.77300000000000002</v>
          </cell>
          <cell r="BA36">
            <v>0</v>
          </cell>
          <cell r="BB36">
            <v>0.77300000000000002</v>
          </cell>
          <cell r="BC36">
            <v>0</v>
          </cell>
          <cell r="BD36">
            <v>0</v>
          </cell>
          <cell r="BE36">
            <v>0</v>
          </cell>
          <cell r="BF36">
            <v>0</v>
          </cell>
          <cell r="BG36">
            <v>9.8780000000000001</v>
          </cell>
          <cell r="BH36">
            <v>0.114</v>
          </cell>
          <cell r="BI36">
            <v>0</v>
          </cell>
          <cell r="BJ36">
            <v>9.9920000000000009</v>
          </cell>
          <cell r="BK36">
            <v>0</v>
          </cell>
          <cell r="BL36">
            <v>9.9920000000000009</v>
          </cell>
          <cell r="BM36">
            <v>2.0419999999999998</v>
          </cell>
          <cell r="BN36">
            <v>-0.192</v>
          </cell>
          <cell r="BO36">
            <v>0.26400000000000001</v>
          </cell>
          <cell r="BP36">
            <v>0</v>
          </cell>
          <cell r="BQ36">
            <v>0</v>
          </cell>
          <cell r="BR36">
            <v>0.58399999999999996</v>
          </cell>
          <cell r="BS36">
            <v>29.981000000000002</v>
          </cell>
          <cell r="BT36">
            <v>5.2770000000000001</v>
          </cell>
          <cell r="BU36">
            <v>37.956000000000003</v>
          </cell>
          <cell r="BV36">
            <v>0.312</v>
          </cell>
          <cell r="BW36">
            <v>38.268000000000001</v>
          </cell>
          <cell r="BX36">
            <v>0</v>
          </cell>
          <cell r="BY36">
            <v>32.487000000000002</v>
          </cell>
          <cell r="BZ36">
            <v>0</v>
          </cell>
          <cell r="CA36">
            <v>4.58</v>
          </cell>
          <cell r="CB36">
            <v>0</v>
          </cell>
          <cell r="CC36">
            <v>37.067</v>
          </cell>
          <cell r="CD36">
            <v>0</v>
          </cell>
          <cell r="CE36">
            <v>37.067</v>
          </cell>
          <cell r="CF36">
            <v>0</v>
          </cell>
          <cell r="CG36">
            <v>0</v>
          </cell>
          <cell r="CH36">
            <v>0</v>
          </cell>
          <cell r="CI36">
            <v>0</v>
          </cell>
          <cell r="CJ36">
            <v>75.334999999999994</v>
          </cell>
          <cell r="CK36">
            <v>2.2829999999999999</v>
          </cell>
          <cell r="CL36">
            <v>0</v>
          </cell>
          <cell r="CM36">
            <v>77.617999999999995</v>
          </cell>
          <cell r="CN36">
            <v>0</v>
          </cell>
          <cell r="CO36">
            <v>77.617999999999995</v>
          </cell>
          <cell r="CP36">
            <v>12.645</v>
          </cell>
          <cell r="CQ36">
            <v>0</v>
          </cell>
          <cell r="CR36">
            <v>0</v>
          </cell>
          <cell r="CS36">
            <v>0</v>
          </cell>
          <cell r="CT36">
            <v>1.387</v>
          </cell>
          <cell r="CU36">
            <v>0.20399999999999999</v>
          </cell>
          <cell r="CV36">
            <v>53.942999999999998</v>
          </cell>
          <cell r="CW36">
            <v>26.222000000000001</v>
          </cell>
          <cell r="CX36">
            <v>94.400999999999996</v>
          </cell>
          <cell r="CY36">
            <v>1.827</v>
          </cell>
          <cell r="CZ36">
            <v>96.227999999999994</v>
          </cell>
          <cell r="DA36">
            <v>22.844000000000001</v>
          </cell>
          <cell r="DB36">
            <v>24.533000000000001</v>
          </cell>
          <cell r="DC36">
            <v>20.844000000000001</v>
          </cell>
          <cell r="DD36">
            <v>9.1259999999999994</v>
          </cell>
          <cell r="DE36">
            <v>2.8809999999999998</v>
          </cell>
          <cell r="DF36">
            <v>80.227999999999994</v>
          </cell>
          <cell r="DG36">
            <v>0</v>
          </cell>
          <cell r="DH36">
            <v>80.227999999999994</v>
          </cell>
          <cell r="DI36">
            <v>13.686</v>
          </cell>
          <cell r="DJ36">
            <v>0</v>
          </cell>
          <cell r="DK36">
            <v>13.686</v>
          </cell>
          <cell r="DL36">
            <v>13.686</v>
          </cell>
          <cell r="DM36">
            <v>162.77000000000001</v>
          </cell>
          <cell r="DN36">
            <v>5.1539999999999999</v>
          </cell>
          <cell r="DO36">
            <v>0</v>
          </cell>
          <cell r="DP36">
            <v>167.92400000000001</v>
          </cell>
          <cell r="DQ36">
            <v>0</v>
          </cell>
          <cell r="DR36">
            <v>167.92400000000001</v>
          </cell>
          <cell r="DS36">
            <v>17.015000000000001</v>
          </cell>
          <cell r="DT36">
            <v>-0.192</v>
          </cell>
          <cell r="DU36">
            <v>0.26400000000000001</v>
          </cell>
          <cell r="DV36">
            <v>0</v>
          </cell>
          <cell r="DW36">
            <v>1.387</v>
          </cell>
          <cell r="DX36">
            <v>0.79399999999999993</v>
          </cell>
          <cell r="DY36">
            <v>85.751999999999995</v>
          </cell>
          <cell r="DZ36">
            <v>35.406000000000006</v>
          </cell>
          <cell r="EA36">
            <v>140.42599999999999</v>
          </cell>
          <cell r="EB36">
            <v>3.1749999999999998</v>
          </cell>
          <cell r="EC36">
            <v>143.601</v>
          </cell>
          <cell r="ED36">
            <v>23.514000000000003</v>
          </cell>
          <cell r="EE36">
            <v>57.029000000000003</v>
          </cell>
          <cell r="EF36">
            <v>20.938000000000002</v>
          </cell>
          <cell r="EG36">
            <v>13.706</v>
          </cell>
          <cell r="EH36">
            <v>2.8809999999999998</v>
          </cell>
          <cell r="EI36">
            <v>118.068</v>
          </cell>
          <cell r="EJ36">
            <v>0</v>
          </cell>
          <cell r="EK36">
            <v>118.068</v>
          </cell>
          <cell r="EL36">
            <v>13.686</v>
          </cell>
          <cell r="EM36">
            <v>0</v>
          </cell>
          <cell r="EN36">
            <v>13.686</v>
          </cell>
          <cell r="EO36">
            <v>13.686</v>
          </cell>
          <cell r="EP36">
            <v>247.983</v>
          </cell>
          <cell r="EQ36">
            <v>7.5510000000000002</v>
          </cell>
          <cell r="ER36">
            <v>0</v>
          </cell>
          <cell r="ES36">
            <v>255.53399999999999</v>
          </cell>
          <cell r="ET36">
            <v>0</v>
          </cell>
          <cell r="EU36">
            <v>255.53399999999999</v>
          </cell>
          <cell r="EV36">
            <v>22.835000000000001</v>
          </cell>
          <cell r="EW36">
            <v>-0.19400000000000001</v>
          </cell>
          <cell r="EX36">
            <v>27.242000000000001</v>
          </cell>
          <cell r="EY36">
            <v>0.95399999999999996</v>
          </cell>
          <cell r="EZ36">
            <v>3.7309999999999999</v>
          </cell>
          <cell r="FA36">
            <v>1.05</v>
          </cell>
          <cell r="FB36">
            <v>90.528999999999996</v>
          </cell>
          <cell r="FC36">
            <v>41.024999999999999</v>
          </cell>
          <cell r="FD36">
            <v>187.172</v>
          </cell>
          <cell r="FE36">
            <v>8.1319999999999997</v>
          </cell>
          <cell r="FF36">
            <v>195.304</v>
          </cell>
          <cell r="FG36">
            <v>23.861000000000001</v>
          </cell>
          <cell r="FH36">
            <v>59.231000000000002</v>
          </cell>
          <cell r="FI36">
            <v>20.937999999999999</v>
          </cell>
          <cell r="FJ36">
            <v>15.146000000000001</v>
          </cell>
          <cell r="FK36">
            <v>2.8809999999999998</v>
          </cell>
          <cell r="FL36">
            <v>122.057</v>
          </cell>
          <cell r="FM36">
            <v>0</v>
          </cell>
          <cell r="FN36">
            <v>122.057</v>
          </cell>
          <cell r="FO36">
            <v>13.686</v>
          </cell>
          <cell r="FP36">
            <v>0</v>
          </cell>
          <cell r="FQ36">
            <v>13.686</v>
          </cell>
          <cell r="FR36">
            <v>13.686</v>
          </cell>
          <cell r="FS36">
            <v>303.67500000000001</v>
          </cell>
          <cell r="FT36">
            <v>8.0579999999999998</v>
          </cell>
          <cell r="FU36">
            <v>0</v>
          </cell>
          <cell r="FV36">
            <v>311.733</v>
          </cell>
          <cell r="FW36">
            <v>0</v>
          </cell>
          <cell r="FX36">
            <v>311.733</v>
          </cell>
          <cell r="FY36">
            <v>0.74299999999999999</v>
          </cell>
          <cell r="FZ36">
            <v>0.11700000000000001</v>
          </cell>
          <cell r="GA36">
            <v>0.23799999999999999</v>
          </cell>
          <cell r="GB36" t="e">
            <v>#N/A</v>
          </cell>
          <cell r="GC36">
            <v>0.32600000000000001</v>
          </cell>
          <cell r="GD36">
            <v>0.122</v>
          </cell>
          <cell r="GE36">
            <v>0</v>
          </cell>
          <cell r="GF36">
            <v>0</v>
          </cell>
          <cell r="GG36">
            <v>2.1603949999999998</v>
          </cell>
          <cell r="GH36">
            <v>0</v>
          </cell>
          <cell r="GI36">
            <v>0</v>
          </cell>
          <cell r="GJ36">
            <v>0</v>
          </cell>
          <cell r="GK36">
            <v>0</v>
          </cell>
          <cell r="GL36">
            <v>6.43</v>
          </cell>
          <cell r="GM36">
            <v>8.1080000000000005</v>
          </cell>
          <cell r="GN36">
            <v>0.88</v>
          </cell>
          <cell r="GO36">
            <v>4.1660000000000004</v>
          </cell>
          <cell r="GP36">
            <v>0.41199999999999998</v>
          </cell>
          <cell r="GQ36">
            <v>1.599</v>
          </cell>
          <cell r="GR36">
            <v>0.3</v>
          </cell>
          <cell r="GS36">
            <v>0.44800000000000001</v>
          </cell>
          <cell r="GT36" t="e">
            <v>#N/A</v>
          </cell>
          <cell r="GU36">
            <v>0</v>
          </cell>
          <cell r="GV36">
            <v>6.0000000000000001E-3</v>
          </cell>
          <cell r="GW36">
            <v>6.3339999999999996</v>
          </cell>
          <cell r="GX36">
            <v>2.218</v>
          </cell>
          <cell r="GY36">
            <v>0</v>
          </cell>
          <cell r="GZ36">
            <v>2.3370000000000002</v>
          </cell>
          <cell r="HA36">
            <v>2.8809999999999998</v>
          </cell>
          <cell r="HB36">
            <v>0</v>
          </cell>
          <cell r="HC36">
            <v>0</v>
          </cell>
          <cell r="HD36">
            <v>0</v>
          </cell>
          <cell r="HE36">
            <v>0</v>
          </cell>
          <cell r="HF36">
            <v>0</v>
          </cell>
          <cell r="HG36">
            <v>0</v>
          </cell>
          <cell r="HH36">
            <v>0</v>
          </cell>
          <cell r="HI36">
            <v>0</v>
          </cell>
          <cell r="HJ36">
            <v>0</v>
          </cell>
          <cell r="HK36">
            <v>0</v>
          </cell>
          <cell r="HL36">
            <v>0</v>
          </cell>
          <cell r="HM36">
            <v>0</v>
          </cell>
          <cell r="HN36" t="e">
            <v>#N/A</v>
          </cell>
          <cell r="HO36">
            <v>303.67500000000001</v>
          </cell>
          <cell r="HP36">
            <v>311.733</v>
          </cell>
          <cell r="HQ36">
            <v>55.692</v>
          </cell>
          <cell r="HR36">
            <v>255.53399999999999</v>
          </cell>
          <cell r="HS36">
            <v>38.965395000000001</v>
          </cell>
          <cell r="HT36">
            <v>0</v>
          </cell>
          <cell r="HU36">
            <v>0</v>
          </cell>
          <cell r="HV36">
            <v>26.978000000000002</v>
          </cell>
          <cell r="HW36">
            <v>0</v>
          </cell>
          <cell r="HX36">
            <v>0</v>
          </cell>
          <cell r="HY36">
            <v>0</v>
          </cell>
          <cell r="HZ36">
            <v>0</v>
          </cell>
          <cell r="IA36">
            <v>0</v>
          </cell>
          <cell r="IB36">
            <v>0</v>
          </cell>
          <cell r="IC36">
            <v>0</v>
          </cell>
          <cell r="ID36">
            <v>0</v>
          </cell>
          <cell r="IE36">
            <v>0</v>
          </cell>
          <cell r="IF36">
            <v>0.26400000000000001</v>
          </cell>
          <cell r="IG36">
            <v>0</v>
          </cell>
          <cell r="IH36">
            <v>0</v>
          </cell>
          <cell r="II36">
            <v>1.101</v>
          </cell>
          <cell r="IJ36">
            <v>0</v>
          </cell>
          <cell r="IK36">
            <v>0</v>
          </cell>
          <cell r="IL36">
            <v>0</v>
          </cell>
          <cell r="IM36">
            <v>0</v>
          </cell>
          <cell r="IN36">
            <v>1.101</v>
          </cell>
          <cell r="IO36">
            <v>0</v>
          </cell>
          <cell r="IP36">
            <v>27.242000000000001</v>
          </cell>
          <cell r="IQ36">
            <v>0</v>
          </cell>
          <cell r="IR36">
            <v>0</v>
          </cell>
          <cell r="IS36">
            <v>0</v>
          </cell>
          <cell r="IT36">
            <v>0</v>
          </cell>
          <cell r="IU36">
            <v>0</v>
          </cell>
          <cell r="IV36">
            <v>6.43</v>
          </cell>
          <cell r="IW36">
            <v>6.43</v>
          </cell>
          <cell r="IX36">
            <v>0</v>
          </cell>
          <cell r="IY36">
            <v>0</v>
          </cell>
          <cell r="IZ36">
            <v>0</v>
          </cell>
          <cell r="JA36">
            <v>8.1080000000000005</v>
          </cell>
          <cell r="JB36">
            <v>8.1080000000000005</v>
          </cell>
          <cell r="JC36">
            <v>0</v>
          </cell>
          <cell r="JD36">
            <v>0</v>
          </cell>
          <cell r="JE36">
            <v>0</v>
          </cell>
          <cell r="JF36">
            <v>0</v>
          </cell>
          <cell r="JG36">
            <v>0</v>
          </cell>
          <cell r="JH36">
            <v>0</v>
          </cell>
          <cell r="JI36">
            <v>0</v>
          </cell>
          <cell r="JJ36">
            <v>0</v>
          </cell>
          <cell r="JK36">
            <v>6.43</v>
          </cell>
          <cell r="JL36">
            <v>6.43</v>
          </cell>
          <cell r="JM36">
            <v>0</v>
          </cell>
          <cell r="JN36">
            <v>0</v>
          </cell>
          <cell r="JO36">
            <v>0</v>
          </cell>
          <cell r="JP36">
            <v>8.1080000000000005</v>
          </cell>
          <cell r="JQ36">
            <v>8.1080000000000005</v>
          </cell>
          <cell r="JR36">
            <v>0</v>
          </cell>
          <cell r="JS36">
            <v>0</v>
          </cell>
          <cell r="JT36">
            <v>0</v>
          </cell>
          <cell r="JU36">
            <v>0</v>
          </cell>
          <cell r="JV36">
            <v>0</v>
          </cell>
          <cell r="JW36">
            <v>16.698</v>
          </cell>
          <cell r="JX36">
            <v>128.13300000000001</v>
          </cell>
          <cell r="JY36">
            <v>197.876</v>
          </cell>
          <cell r="JZ36">
            <v>214.57400000000001</v>
          </cell>
          <cell r="KA36">
            <v>86.441000000000003</v>
          </cell>
          <cell r="KB36" t="str">
            <v/>
          </cell>
          <cell r="KC36">
            <v>108.917</v>
          </cell>
          <cell r="KD36">
            <v>2036.462</v>
          </cell>
          <cell r="KE36">
            <v>26821</v>
          </cell>
          <cell r="KF36">
            <v>183</v>
          </cell>
          <cell r="KG36">
            <v>6.08E-2</v>
          </cell>
          <cell r="KH36">
            <v>0</v>
          </cell>
          <cell r="KI36">
            <v>0</v>
          </cell>
          <cell r="KJ36">
            <v>0</v>
          </cell>
          <cell r="KK36">
            <v>0</v>
          </cell>
          <cell r="KL36">
            <v>0</v>
          </cell>
          <cell r="KM36">
            <v>26.46</v>
          </cell>
          <cell r="KN36">
            <v>584.45000000000005</v>
          </cell>
          <cell r="KO36">
            <v>409.15</v>
          </cell>
          <cell r="KP36">
            <v>0</v>
          </cell>
          <cell r="KQ36">
            <v>0</v>
          </cell>
          <cell r="KR36">
            <v>0</v>
          </cell>
          <cell r="KS36">
            <v>19.16</v>
          </cell>
          <cell r="KT36">
            <v>22.15</v>
          </cell>
          <cell r="KU36">
            <v>30.2</v>
          </cell>
          <cell r="KV36">
            <v>0</v>
          </cell>
          <cell r="KW36">
            <v>0</v>
          </cell>
          <cell r="KX36">
            <v>323</v>
          </cell>
          <cell r="KY36">
            <v>2145379</v>
          </cell>
          <cell r="KZ36">
            <v>27004</v>
          </cell>
          <cell r="LA36">
            <v>98.244730067700644</v>
          </cell>
          <cell r="LB36">
            <v>1072.4100000000001</v>
          </cell>
          <cell r="LC36">
            <v>1091.5700000000002</v>
          </cell>
          <cell r="LD36">
            <v>5.2951894976959784</v>
          </cell>
          <cell r="LE36">
            <v>1.1961190934676345E-2</v>
          </cell>
          <cell r="LF36">
            <v>323</v>
          </cell>
          <cell r="LG36">
            <v>79.446711598281738</v>
          </cell>
          <cell r="LH36" t="str">
            <v/>
          </cell>
          <cell r="LI36" t="str">
            <v>Business plans (£m)</v>
          </cell>
          <cell r="LJ36" t="str">
            <v>PR19 (£m)</v>
          </cell>
        </row>
        <row r="37">
          <cell r="A37" t="str">
            <v>NWT12</v>
          </cell>
          <cell r="B37" t="str">
            <v>NWT</v>
          </cell>
          <cell r="C37" t="str">
            <v>2011-12</v>
          </cell>
          <cell r="D37" t="str">
            <v>NWT</v>
          </cell>
          <cell r="E37" t="str">
            <v>NWT12</v>
          </cell>
          <cell r="F37">
            <v>1.1050631792877967</v>
          </cell>
          <cell r="G37">
            <v>2.6114628293760527</v>
          </cell>
          <cell r="H37">
            <v>-1.9302919683981262E-2</v>
          </cell>
          <cell r="I37">
            <v>22.643834058547313</v>
          </cell>
          <cell r="J37">
            <v>0</v>
          </cell>
          <cell r="K37">
            <v>0</v>
          </cell>
          <cell r="L37">
            <v>0</v>
          </cell>
          <cell r="M37">
            <v>17.031194940130842</v>
          </cell>
          <cell r="N37">
            <v>16.178436830334839</v>
          </cell>
          <cell r="O37">
            <v>58.445625738705012</v>
          </cell>
          <cell r="P37">
            <v>1.2158598920536265</v>
          </cell>
          <cell r="Q37">
            <v>59.661485630758619</v>
          </cell>
          <cell r="R37">
            <v>12.723864712043005</v>
          </cell>
          <cell r="S37">
            <v>2.6132426797690891</v>
          </cell>
          <cell r="T37">
            <v>0.9326830235634882</v>
          </cell>
          <cell r="U37">
            <v>6.9901690125495941</v>
          </cell>
          <cell r="V37">
            <v>0</v>
          </cell>
          <cell r="W37">
            <v>23.259959427925175</v>
          </cell>
          <cell r="X37">
            <v>0</v>
          </cell>
          <cell r="Y37">
            <v>23.259959427925175</v>
          </cell>
          <cell r="Z37">
            <v>0.36135565962710953</v>
          </cell>
          <cell r="AA37">
            <v>0</v>
          </cell>
          <cell r="AB37">
            <v>0</v>
          </cell>
          <cell r="AC37">
            <v>0.36135565962710953</v>
          </cell>
          <cell r="AD37">
            <v>82.560089399056679</v>
          </cell>
          <cell r="AE37">
            <v>6.4049002728640874</v>
          </cell>
          <cell r="AF37">
            <v>0</v>
          </cell>
          <cell r="AG37">
            <v>88.964989671920819</v>
          </cell>
          <cell r="AH37">
            <v>0</v>
          </cell>
          <cell r="AI37">
            <v>88.964989671920819</v>
          </cell>
          <cell r="AJ37">
            <v>2.0697874727791787</v>
          </cell>
          <cell r="AK37">
            <v>-0.33030938824568162</v>
          </cell>
          <cell r="AL37">
            <v>0</v>
          </cell>
          <cell r="AM37">
            <v>0</v>
          </cell>
          <cell r="AN37">
            <v>0</v>
          </cell>
          <cell r="AO37">
            <v>0</v>
          </cell>
          <cell r="AP37">
            <v>3.5624955546659263</v>
          </cell>
          <cell r="AQ37">
            <v>3.029732835575897</v>
          </cell>
          <cell r="AR37">
            <v>8.3317064747753165</v>
          </cell>
          <cell r="AS37">
            <v>0.93247810462784264</v>
          </cell>
          <cell r="AT37">
            <v>9.2641845794031621</v>
          </cell>
          <cell r="AU37">
            <v>0.89611724335482867</v>
          </cell>
          <cell r="AV37">
            <v>0.38975277756295823</v>
          </cell>
          <cell r="AW37">
            <v>1.1050715937840487E-12</v>
          </cell>
          <cell r="AX37">
            <v>0</v>
          </cell>
          <cell r="AY37">
            <v>0</v>
          </cell>
          <cell r="AZ37">
            <v>1.285870020918892</v>
          </cell>
          <cell r="BA37">
            <v>0</v>
          </cell>
          <cell r="BB37">
            <v>1.285870020918892</v>
          </cell>
          <cell r="BC37">
            <v>0</v>
          </cell>
          <cell r="BD37">
            <v>0</v>
          </cell>
          <cell r="BE37">
            <v>0</v>
          </cell>
          <cell r="BF37">
            <v>0</v>
          </cell>
          <cell r="BG37">
            <v>10.550054600322056</v>
          </cell>
          <cell r="BH37">
            <v>1.2142542708564612</v>
          </cell>
          <cell r="BI37">
            <v>0</v>
          </cell>
          <cell r="BJ37">
            <v>11.764308871178429</v>
          </cell>
          <cell r="BK37">
            <v>0</v>
          </cell>
          <cell r="BL37">
            <v>11.764308871178429</v>
          </cell>
          <cell r="BM37">
            <v>7.003008282678568</v>
          </cell>
          <cell r="BN37">
            <v>0</v>
          </cell>
          <cell r="BO37">
            <v>0.3429081588014572</v>
          </cell>
          <cell r="BP37">
            <v>0</v>
          </cell>
          <cell r="BQ37">
            <v>0</v>
          </cell>
          <cell r="BR37">
            <v>0</v>
          </cell>
          <cell r="BS37">
            <v>40.744276592385688</v>
          </cell>
          <cell r="BT37">
            <v>6.7680700141356622</v>
          </cell>
          <cell r="BU37">
            <v>54.858263048001305</v>
          </cell>
          <cell r="BV37">
            <v>0.1676877844411031</v>
          </cell>
          <cell r="BW37">
            <v>55.025950832442483</v>
          </cell>
          <cell r="BX37">
            <v>0</v>
          </cell>
          <cell r="BY37">
            <v>59.92678062534705</v>
          </cell>
          <cell r="BZ37">
            <v>0</v>
          </cell>
          <cell r="CA37">
            <v>24.265523369731586</v>
          </cell>
          <cell r="CB37">
            <v>0</v>
          </cell>
          <cell r="CC37">
            <v>84.192303995078632</v>
          </cell>
          <cell r="CD37">
            <v>0</v>
          </cell>
          <cell r="CE37">
            <v>84.192303995078632</v>
          </cell>
          <cell r="CF37">
            <v>1.7681010868604748E-2</v>
          </cell>
          <cell r="CG37">
            <v>0</v>
          </cell>
          <cell r="CH37">
            <v>0</v>
          </cell>
          <cell r="CI37">
            <v>1.7681010868604748E-2</v>
          </cell>
          <cell r="CJ37">
            <v>139.20057381665197</v>
          </cell>
          <cell r="CK37">
            <v>18.097367947931257</v>
          </cell>
          <cell r="CL37">
            <v>0</v>
          </cell>
          <cell r="CM37">
            <v>157.29794176458367</v>
          </cell>
          <cell r="CN37">
            <v>0</v>
          </cell>
          <cell r="CO37">
            <v>157.29794176458367</v>
          </cell>
          <cell r="CP37">
            <v>8.4219024621614231</v>
          </cell>
          <cell r="CQ37">
            <v>0</v>
          </cell>
          <cell r="CR37">
            <v>2.6919339047450728E-3</v>
          </cell>
          <cell r="CS37">
            <v>0.22308203242025262</v>
          </cell>
          <cell r="CT37">
            <v>0</v>
          </cell>
          <cell r="CU37">
            <v>0</v>
          </cell>
          <cell r="CV37">
            <v>55.398119193049368</v>
          </cell>
          <cell r="CW37">
            <v>32.801820132048199</v>
          </cell>
          <cell r="CX37">
            <v>96.847615753583895</v>
          </cell>
          <cell r="CY37">
            <v>1.094039008007577</v>
          </cell>
          <cell r="CZ37">
            <v>97.94165476159155</v>
          </cell>
          <cell r="DA37">
            <v>62.030588214748057</v>
          </cell>
          <cell r="DB37">
            <v>24.855413171143947</v>
          </cell>
          <cell r="DC37">
            <v>68.840800003121274</v>
          </cell>
          <cell r="DD37">
            <v>9.3662820397089117</v>
          </cell>
          <cell r="DE37">
            <v>5.7524333368579343</v>
          </cell>
          <cell r="DF37">
            <v>170.84551676557948</v>
          </cell>
          <cell r="DG37">
            <v>0</v>
          </cell>
          <cell r="DH37">
            <v>170.84551676557948</v>
          </cell>
          <cell r="DI37">
            <v>19.978437218344077</v>
          </cell>
          <cell r="DJ37">
            <v>0</v>
          </cell>
          <cell r="DK37">
            <v>0</v>
          </cell>
          <cell r="DL37">
            <v>19.978437218344077</v>
          </cell>
          <cell r="DM37">
            <v>248.80873430882755</v>
          </cell>
          <cell r="DN37">
            <v>24.461244151833419</v>
          </cell>
          <cell r="DO37">
            <v>0</v>
          </cell>
          <cell r="DP37">
            <v>273.26997846066075</v>
          </cell>
          <cell r="DQ37">
            <v>0</v>
          </cell>
          <cell r="DR37">
            <v>273.26997846066075</v>
          </cell>
          <cell r="DS37">
            <v>17.49469821761917</v>
          </cell>
          <cell r="DT37">
            <v>-0.33030938824568162</v>
          </cell>
          <cell r="DU37">
            <v>0.34560009270620229</v>
          </cell>
          <cell r="DV37">
            <v>0.22308203242025262</v>
          </cell>
          <cell r="DW37">
            <v>0</v>
          </cell>
          <cell r="DX37">
            <v>0</v>
          </cell>
          <cell r="DY37">
            <v>99.704891340100986</v>
          </cell>
          <cell r="DZ37">
            <v>42.599622981759765</v>
          </cell>
          <cell r="EA37">
            <v>160.03758527636052</v>
          </cell>
          <cell r="EB37">
            <v>2.1942048970765229</v>
          </cell>
          <cell r="EC37">
            <v>162.23179017343719</v>
          </cell>
          <cell r="ED37">
            <v>62.926705458102894</v>
          </cell>
          <cell r="EE37">
            <v>85.171946574053962</v>
          </cell>
          <cell r="EF37">
            <v>68.840800003122382</v>
          </cell>
          <cell r="EG37">
            <v>33.631805409440496</v>
          </cell>
          <cell r="EH37">
            <v>5.7524333368579343</v>
          </cell>
          <cell r="EI37">
            <v>256.323690781577</v>
          </cell>
          <cell r="EJ37">
            <v>0</v>
          </cell>
          <cell r="EK37">
            <v>256.323690781577</v>
          </cell>
          <cell r="EL37">
            <v>19.99611822921268</v>
          </cell>
          <cell r="EM37">
            <v>0</v>
          </cell>
          <cell r="EN37">
            <v>0</v>
          </cell>
          <cell r="EO37">
            <v>19.99611822921268</v>
          </cell>
          <cell r="EP37">
            <v>398.55936272580163</v>
          </cell>
          <cell r="EQ37">
            <v>43.772866370621138</v>
          </cell>
          <cell r="ER37">
            <v>0</v>
          </cell>
          <cell r="ES37">
            <v>442.33222909642291</v>
          </cell>
          <cell r="ET37">
            <v>0</v>
          </cell>
          <cell r="EU37">
            <v>442.33222909642291</v>
          </cell>
          <cell r="EV37">
            <v>20.106161046995201</v>
          </cell>
          <cell r="EW37">
            <v>-0.34961230792966214</v>
          </cell>
          <cell r="EX37">
            <v>22.989434151253441</v>
          </cell>
          <cell r="EY37">
            <v>0.22308203242025262</v>
          </cell>
          <cell r="EZ37">
            <v>0</v>
          </cell>
          <cell r="FA37">
            <v>0</v>
          </cell>
          <cell r="FB37">
            <v>116.73608628023116</v>
          </cell>
          <cell r="FC37">
            <v>58.77805981209459</v>
          </cell>
          <cell r="FD37">
            <v>218.48321101506562</v>
          </cell>
          <cell r="FE37">
            <v>3.4100647891301468</v>
          </cell>
          <cell r="FF37">
            <v>221.89327580419547</v>
          </cell>
          <cell r="FG37">
            <v>75.650570170145897</v>
          </cell>
          <cell r="FH37">
            <v>87.785189253823049</v>
          </cell>
          <cell r="FI37">
            <v>69.773483026685852</v>
          </cell>
          <cell r="FJ37">
            <v>40.621974421990089</v>
          </cell>
          <cell r="FK37">
            <v>5.7524333368579343</v>
          </cell>
          <cell r="FL37">
            <v>279.58365020950214</v>
          </cell>
          <cell r="FM37">
            <v>0</v>
          </cell>
          <cell r="FN37">
            <v>279.58365020950214</v>
          </cell>
          <cell r="FO37">
            <v>20.357473888839792</v>
          </cell>
          <cell r="FP37">
            <v>0</v>
          </cell>
          <cell r="FQ37">
            <v>0</v>
          </cell>
          <cell r="FR37">
            <v>20.357473888839792</v>
          </cell>
          <cell r="FS37">
            <v>481.11945212485784</v>
          </cell>
          <cell r="FT37">
            <v>50.177766643485171</v>
          </cell>
          <cell r="FU37">
            <v>0</v>
          </cell>
          <cell r="FV37">
            <v>531.29721876834355</v>
          </cell>
          <cell r="FW37">
            <v>0</v>
          </cell>
          <cell r="FX37">
            <v>531.29721876834355</v>
          </cell>
          <cell r="FY37">
            <v>9.6385494258691349</v>
          </cell>
          <cell r="FZ37">
            <v>0</v>
          </cell>
          <cell r="GA37">
            <v>5.1723295328630625</v>
          </cell>
          <cell r="GB37" t="e">
            <v>#N/A</v>
          </cell>
          <cell r="GC37" t="e">
            <v>#N/A</v>
          </cell>
          <cell r="GD37" t="e">
            <v>#N/A</v>
          </cell>
          <cell r="GE37">
            <v>0</v>
          </cell>
          <cell r="GF37">
            <v>33.184682945364635</v>
          </cell>
          <cell r="GG37">
            <v>0.50470086454684882</v>
          </cell>
          <cell r="GH37">
            <v>3.9837368638627346</v>
          </cell>
          <cell r="GI37">
            <v>0</v>
          </cell>
          <cell r="GJ37">
            <v>6.6308581986449271</v>
          </cell>
          <cell r="GK37">
            <v>0</v>
          </cell>
          <cell r="GL37">
            <v>17.949244436410915</v>
          </cell>
          <cell r="GM37">
            <v>0</v>
          </cell>
          <cell r="GN37">
            <v>26.288033267781191</v>
          </cell>
          <cell r="GO37">
            <v>2.7245229937041507E-3</v>
          </cell>
          <cell r="GP37">
            <v>17.705257080103166</v>
          </cell>
          <cell r="GQ37" t="e">
            <v>#N/A</v>
          </cell>
          <cell r="GR37" t="e">
            <v>#N/A</v>
          </cell>
          <cell r="GS37" t="e">
            <v>#N/A</v>
          </cell>
          <cell r="GT37" t="e">
            <v>#N/A</v>
          </cell>
          <cell r="GU37" t="e">
            <v>#N/A</v>
          </cell>
          <cell r="GV37">
            <v>0</v>
          </cell>
          <cell r="GW37">
            <v>4.7267650982343188</v>
          </cell>
          <cell r="GX37">
            <v>0</v>
          </cell>
          <cell r="GY37">
            <v>0</v>
          </cell>
          <cell r="GZ37">
            <v>0</v>
          </cell>
          <cell r="HA37">
            <v>0</v>
          </cell>
          <cell r="HB37">
            <v>0</v>
          </cell>
          <cell r="HC37">
            <v>0</v>
          </cell>
          <cell r="HD37">
            <v>0</v>
          </cell>
          <cell r="HE37">
            <v>0</v>
          </cell>
          <cell r="HF37">
            <v>0</v>
          </cell>
          <cell r="HG37">
            <v>0</v>
          </cell>
          <cell r="HH37">
            <v>0</v>
          </cell>
          <cell r="HI37" t="e">
            <v>#N/A</v>
          </cell>
          <cell r="HJ37" t="e">
            <v>#N/A</v>
          </cell>
          <cell r="HK37" t="e">
            <v>#N/A</v>
          </cell>
          <cell r="HL37" t="e">
            <v>#N/A</v>
          </cell>
          <cell r="HM37" t="e">
            <v>#N/A</v>
          </cell>
          <cell r="HN37" t="e">
            <v>#N/A</v>
          </cell>
          <cell r="HO37">
            <v>481.11945212485784</v>
          </cell>
          <cell r="HP37">
            <v>531.29721876834355</v>
          </cell>
          <cell r="HQ37">
            <v>82.560089399056679</v>
          </cell>
          <cell r="HR37">
            <v>442.33222909642291</v>
          </cell>
          <cell r="HS37">
            <v>116.14833281080537</v>
          </cell>
          <cell r="HT37">
            <v>0</v>
          </cell>
          <cell r="HU37">
            <v>0.66312299743748315</v>
          </cell>
          <cell r="HV37">
            <v>20.42312450990368</v>
          </cell>
          <cell r="HW37">
            <v>1.5575865512061495</v>
          </cell>
          <cell r="HX37">
            <v>0</v>
          </cell>
          <cell r="HY37">
            <v>0</v>
          </cell>
          <cell r="HZ37">
            <v>0</v>
          </cell>
          <cell r="IA37">
            <v>0</v>
          </cell>
          <cell r="IB37">
            <v>0</v>
          </cell>
          <cell r="IC37">
            <v>0</v>
          </cell>
          <cell r="ID37">
            <v>0</v>
          </cell>
          <cell r="IE37">
            <v>0</v>
          </cell>
          <cell r="IF37">
            <v>0.29210766405726818</v>
          </cell>
          <cell r="IG37">
            <v>5.0800494744190135E-2</v>
          </cell>
          <cell r="IH37">
            <v>0</v>
          </cell>
          <cell r="II37">
            <v>0</v>
          </cell>
          <cell r="IJ37">
            <v>0</v>
          </cell>
          <cell r="IK37">
            <v>2.6919339047450728E-3</v>
          </cell>
          <cell r="IL37">
            <v>0</v>
          </cell>
          <cell r="IM37">
            <v>0</v>
          </cell>
          <cell r="IN37">
            <v>0</v>
          </cell>
          <cell r="IO37">
            <v>0.66312299743748315</v>
          </cell>
          <cell r="IP37">
            <v>20.717924107865617</v>
          </cell>
          <cell r="IQ37">
            <v>1.6083870459503395</v>
          </cell>
          <cell r="IR37">
            <v>0</v>
          </cell>
          <cell r="IS37">
            <v>0</v>
          </cell>
          <cell r="IT37">
            <v>0</v>
          </cell>
          <cell r="IU37">
            <v>0</v>
          </cell>
          <cell r="IV37">
            <v>17.949244436410915</v>
          </cell>
          <cell r="IW37">
            <v>17.949244436410915</v>
          </cell>
          <cell r="IX37">
            <v>0</v>
          </cell>
          <cell r="IY37">
            <v>0</v>
          </cell>
          <cell r="IZ37">
            <v>0</v>
          </cell>
          <cell r="JA37">
            <v>0</v>
          </cell>
          <cell r="JB37">
            <v>0</v>
          </cell>
          <cell r="JC37">
            <v>0</v>
          </cell>
          <cell r="JD37">
            <v>0</v>
          </cell>
          <cell r="JE37">
            <v>0</v>
          </cell>
          <cell r="JF37">
            <v>0</v>
          </cell>
          <cell r="JG37">
            <v>0</v>
          </cell>
          <cell r="JH37">
            <v>0</v>
          </cell>
          <cell r="JI37">
            <v>0</v>
          </cell>
          <cell r="JJ37">
            <v>0</v>
          </cell>
          <cell r="JK37">
            <v>22.850456808120711</v>
          </cell>
          <cell r="JL37">
            <v>22.850456808120711</v>
          </cell>
          <cell r="JM37">
            <v>0</v>
          </cell>
          <cell r="JN37">
            <v>0</v>
          </cell>
          <cell r="JO37">
            <v>0</v>
          </cell>
          <cell r="JP37">
            <v>1.4761950928593799</v>
          </cell>
          <cell r="JQ37">
            <v>1.4761950928593799</v>
          </cell>
          <cell r="JR37">
            <v>0</v>
          </cell>
          <cell r="JS37">
            <v>0</v>
          </cell>
          <cell r="JT37">
            <v>0</v>
          </cell>
          <cell r="JU37">
            <v>4.9577450000000004E-3</v>
          </cell>
          <cell r="JV37">
            <v>4.9577450000000004E-3</v>
          </cell>
          <cell r="JW37">
            <v>34.960462241635007</v>
          </cell>
          <cell r="JX37">
            <v>159.2398000840648</v>
          </cell>
          <cell r="JY37">
            <v>273.50170924459269</v>
          </cell>
          <cell r="JZ37">
            <v>308.4621714862277</v>
          </cell>
          <cell r="KA37">
            <v>149.22237140216291</v>
          </cell>
          <cell r="KB37">
            <v>7016119.2599999998</v>
          </cell>
          <cell r="KC37">
            <v>198.55199999999999</v>
          </cell>
          <cell r="KD37">
            <v>3017.799</v>
          </cell>
          <cell r="KE37">
            <v>41578.134806973998</v>
          </cell>
          <cell r="KF37">
            <v>83.3</v>
          </cell>
          <cell r="KG37">
            <v>4.5999999999999999E-2</v>
          </cell>
          <cell r="KH37">
            <v>0</v>
          </cell>
          <cell r="KI37">
            <v>0</v>
          </cell>
          <cell r="KJ37">
            <v>0</v>
          </cell>
          <cell r="KK37">
            <v>0</v>
          </cell>
          <cell r="KL37">
            <v>287.09800431411901</v>
          </cell>
          <cell r="KM37">
            <v>996.06058437150296</v>
          </cell>
          <cell r="KN37">
            <v>202.88539689559701</v>
          </cell>
          <cell r="KO37">
            <v>499.06211627989398</v>
          </cell>
          <cell r="KP37">
            <v>0</v>
          </cell>
          <cell r="KQ37">
            <v>16.044879349028701</v>
          </cell>
          <cell r="KR37">
            <v>6.9697157785586699</v>
          </cell>
          <cell r="KS37">
            <v>21.863703588655198</v>
          </cell>
          <cell r="KT37">
            <v>0</v>
          </cell>
          <cell r="KU37">
            <v>24.834625401872898</v>
          </cell>
          <cell r="KV37">
            <v>13.2425787536116</v>
          </cell>
          <cell r="KW37">
            <v>0</v>
          </cell>
          <cell r="KX37">
            <v>483</v>
          </cell>
          <cell r="KY37">
            <v>3216351</v>
          </cell>
          <cell r="KZ37">
            <v>41661.434806974001</v>
          </cell>
          <cell r="LA37">
            <v>83.947465478271027</v>
          </cell>
          <cell r="LB37">
            <v>1736.0853017024785</v>
          </cell>
          <cell r="LC37">
            <v>2068.0616047328399</v>
          </cell>
          <cell r="LD37">
            <v>4.4261447690149218</v>
          </cell>
          <cell r="LE37">
            <v>1.1593455728009331E-2</v>
          </cell>
          <cell r="LF37">
            <v>483</v>
          </cell>
          <cell r="LG37">
            <v>77.202117855566328</v>
          </cell>
          <cell r="LH37">
            <v>1728.2812621603014</v>
          </cell>
          <cell r="LI37" t="str">
            <v>N/A</v>
          </cell>
          <cell r="LJ37" t="str">
            <v>PR09 (£m)</v>
          </cell>
        </row>
        <row r="38">
          <cell r="A38" t="str">
            <v>NWT13</v>
          </cell>
          <cell r="B38" t="str">
            <v>NWT</v>
          </cell>
          <cell r="C38" t="str">
            <v>2012-13</v>
          </cell>
          <cell r="D38" t="str">
            <v>NWT</v>
          </cell>
          <cell r="E38" t="str">
            <v>NWT13</v>
          </cell>
          <cell r="F38">
            <v>1.0790336496980155</v>
          </cell>
          <cell r="G38">
            <v>3.0595479615982315</v>
          </cell>
          <cell r="H38">
            <v>-1.7560571848762037E-2</v>
          </cell>
          <cell r="I38">
            <v>23.378502486944658</v>
          </cell>
          <cell r="J38">
            <v>0</v>
          </cell>
          <cell r="K38">
            <v>0</v>
          </cell>
          <cell r="L38">
            <v>0</v>
          </cell>
          <cell r="M38">
            <v>15.039737882843783</v>
          </cell>
          <cell r="N38">
            <v>17.033116342959431</v>
          </cell>
          <cell r="O38">
            <v>58.493344102497261</v>
          </cell>
          <cell r="P38">
            <v>1.2891135840360302</v>
          </cell>
          <cell r="Q38">
            <v>59.782457686533355</v>
          </cell>
          <cell r="R38">
            <v>17.447571388397137</v>
          </cell>
          <cell r="S38">
            <v>2.9719246141012383</v>
          </cell>
          <cell r="T38">
            <v>4.6887713419449177</v>
          </cell>
          <cell r="U38">
            <v>3.1950673730176438</v>
          </cell>
          <cell r="V38">
            <v>0</v>
          </cell>
          <cell r="W38">
            <v>28.303334717460832</v>
          </cell>
          <cell r="X38">
            <v>0</v>
          </cell>
          <cell r="Y38">
            <v>28.303334717460832</v>
          </cell>
          <cell r="Z38">
            <v>1.7998281276962897</v>
          </cell>
          <cell r="AA38">
            <v>0</v>
          </cell>
          <cell r="AB38">
            <v>0</v>
          </cell>
          <cell r="AC38">
            <v>1.7998281276962897</v>
          </cell>
          <cell r="AD38">
            <v>86.285964276298003</v>
          </cell>
          <cell r="AE38">
            <v>3.3128298943468524</v>
          </cell>
          <cell r="AF38">
            <v>0</v>
          </cell>
          <cell r="AG38">
            <v>89.598794170644837</v>
          </cell>
          <cell r="AH38">
            <v>0</v>
          </cell>
          <cell r="AI38">
            <v>89.598794170644837</v>
          </cell>
          <cell r="AJ38">
            <v>2.2274099341176501</v>
          </cell>
          <cell r="AK38">
            <v>-0.30049452826675038</v>
          </cell>
          <cell r="AL38">
            <v>0</v>
          </cell>
          <cell r="AM38">
            <v>0</v>
          </cell>
          <cell r="AN38">
            <v>0</v>
          </cell>
          <cell r="AO38">
            <v>0</v>
          </cell>
          <cell r="AP38">
            <v>4.6449196894476072</v>
          </cell>
          <cell r="AQ38">
            <v>3.1897885078543053</v>
          </cell>
          <cell r="AR38">
            <v>9.7616236031528096</v>
          </cell>
          <cell r="AS38">
            <v>1.134018493756646</v>
          </cell>
          <cell r="AT38">
            <v>10.89564209690937</v>
          </cell>
          <cell r="AU38">
            <v>3.5353418667171312</v>
          </cell>
          <cell r="AV38">
            <v>0.52393759674029339</v>
          </cell>
          <cell r="AW38">
            <v>0</v>
          </cell>
          <cell r="AX38">
            <v>0</v>
          </cell>
          <cell r="AY38">
            <v>0</v>
          </cell>
          <cell r="AZ38">
            <v>4.0592794634574245</v>
          </cell>
          <cell r="BA38">
            <v>0</v>
          </cell>
          <cell r="BB38">
            <v>4.0592794634574245</v>
          </cell>
          <cell r="BC38">
            <v>0.627997584124245</v>
          </cell>
          <cell r="BD38">
            <v>0</v>
          </cell>
          <cell r="BE38">
            <v>0</v>
          </cell>
          <cell r="BF38">
            <v>0.627997584124245</v>
          </cell>
          <cell r="BG38">
            <v>14.326923976242551</v>
          </cell>
          <cell r="BH38">
            <v>1.4300139705314501</v>
          </cell>
          <cell r="BI38">
            <v>0</v>
          </cell>
          <cell r="BJ38">
            <v>15.756937946774054</v>
          </cell>
          <cell r="BK38">
            <v>0</v>
          </cell>
          <cell r="BL38">
            <v>15.756937946774054</v>
          </cell>
          <cell r="BM38">
            <v>8.4256142132034846</v>
          </cell>
          <cell r="BN38">
            <v>0</v>
          </cell>
          <cell r="BO38">
            <v>0.35753741095975966</v>
          </cell>
          <cell r="BP38">
            <v>0</v>
          </cell>
          <cell r="BQ38">
            <v>0</v>
          </cell>
          <cell r="BR38">
            <v>0</v>
          </cell>
          <cell r="BS38">
            <v>50.92206143507434</v>
          </cell>
          <cell r="BT38">
            <v>7.1256157301868566</v>
          </cell>
          <cell r="BU38">
            <v>66.830828789424359</v>
          </cell>
          <cell r="BV38">
            <v>0.28811773768682192</v>
          </cell>
          <cell r="BW38">
            <v>67.118946527111163</v>
          </cell>
          <cell r="BX38">
            <v>0</v>
          </cell>
          <cell r="BY38">
            <v>81.919006891802965</v>
          </cell>
          <cell r="BZ38">
            <v>0</v>
          </cell>
          <cell r="CA38">
            <v>42.582619110456889</v>
          </cell>
          <cell r="CB38">
            <v>0</v>
          </cell>
          <cell r="CC38">
            <v>124.50162600225899</v>
          </cell>
          <cell r="CD38">
            <v>0</v>
          </cell>
          <cell r="CE38">
            <v>124.50162600225899</v>
          </cell>
          <cell r="CF38">
            <v>0.98192062122519419</v>
          </cell>
          <cell r="CG38">
            <v>0</v>
          </cell>
          <cell r="CH38">
            <v>0</v>
          </cell>
          <cell r="CI38">
            <v>0.98192062122519419</v>
          </cell>
          <cell r="CJ38">
            <v>190.63865190814505</v>
          </cell>
          <cell r="CK38">
            <v>13.410999553257978</v>
          </cell>
          <cell r="CL38">
            <v>0</v>
          </cell>
          <cell r="CM38">
            <v>204.04965146140293</v>
          </cell>
          <cell r="CN38">
            <v>0</v>
          </cell>
          <cell r="CO38">
            <v>204.04965146140293</v>
          </cell>
          <cell r="CP38">
            <v>9.0686190410858334</v>
          </cell>
          <cell r="CQ38">
            <v>0</v>
          </cell>
          <cell r="CR38">
            <v>1.8127765314926658E-4</v>
          </cell>
          <cell r="CS38">
            <v>0.21985028984814495</v>
          </cell>
          <cell r="CT38">
            <v>0</v>
          </cell>
          <cell r="CU38">
            <v>0</v>
          </cell>
          <cell r="CV38">
            <v>36.785297970464185</v>
          </cell>
          <cell r="CW38">
            <v>34.534684928423026</v>
          </cell>
          <cell r="CX38">
            <v>80.608633507474266</v>
          </cell>
          <cell r="CY38">
            <v>0.86597108067064887</v>
          </cell>
          <cell r="CZ38">
            <v>81.474604588144913</v>
          </cell>
          <cell r="DA38">
            <v>67.124139550597064</v>
          </cell>
          <cell r="DB38">
            <v>29.124988248816617</v>
          </cell>
          <cell r="DC38">
            <v>59.64087485787794</v>
          </cell>
          <cell r="DD38">
            <v>5.3315079383714927</v>
          </cell>
          <cell r="DE38">
            <v>6.415535077480123</v>
          </cell>
          <cell r="DF38">
            <v>167.63704567314224</v>
          </cell>
          <cell r="DG38">
            <v>0</v>
          </cell>
          <cell r="DH38">
            <v>167.63704567314224</v>
          </cell>
          <cell r="DI38">
            <v>13.220320276100086</v>
          </cell>
          <cell r="DJ38">
            <v>0</v>
          </cell>
          <cell r="DK38">
            <v>0</v>
          </cell>
          <cell r="DL38">
            <v>13.220320276100086</v>
          </cell>
          <cell r="DM38">
            <v>235.89132998518761</v>
          </cell>
          <cell r="DN38">
            <v>9.0690965300949404</v>
          </cell>
          <cell r="DO38">
            <v>0</v>
          </cell>
          <cell r="DP38">
            <v>244.96042651528251</v>
          </cell>
          <cell r="DQ38">
            <v>0</v>
          </cell>
          <cell r="DR38">
            <v>244.96042651528251</v>
          </cell>
          <cell r="DS38">
            <v>19.721643188406969</v>
          </cell>
          <cell r="DT38">
            <v>-0.30049452826675038</v>
          </cell>
          <cell r="DU38">
            <v>0.3577186886129089</v>
          </cell>
          <cell r="DV38">
            <v>0.21985028984814495</v>
          </cell>
          <cell r="DW38">
            <v>0</v>
          </cell>
          <cell r="DX38">
            <v>0</v>
          </cell>
          <cell r="DY38">
            <v>92.352279094986145</v>
          </cell>
          <cell r="DZ38">
            <v>44.850089166464187</v>
          </cell>
          <cell r="EA38">
            <v>157.20108590005145</v>
          </cell>
          <cell r="EB38">
            <v>2.2881073121141164</v>
          </cell>
          <cell r="EC38">
            <v>159.48919321216545</v>
          </cell>
          <cell r="ED38">
            <v>70.659481417314197</v>
          </cell>
          <cell r="EE38">
            <v>111.56793273735987</v>
          </cell>
          <cell r="EF38">
            <v>59.64087485787794</v>
          </cell>
          <cell r="EG38">
            <v>47.914127048828384</v>
          </cell>
          <cell r="EH38">
            <v>6.415535077480123</v>
          </cell>
          <cell r="EI38">
            <v>296.19795113885863</v>
          </cell>
          <cell r="EJ38">
            <v>0</v>
          </cell>
          <cell r="EK38">
            <v>296.19795113885863</v>
          </cell>
          <cell r="EL38">
            <v>14.830238481449525</v>
          </cell>
          <cell r="EM38">
            <v>0</v>
          </cell>
          <cell r="EN38">
            <v>0</v>
          </cell>
          <cell r="EO38">
            <v>14.830238481449525</v>
          </cell>
          <cell r="EP38">
            <v>440.8569058695752</v>
          </cell>
          <cell r="EQ38">
            <v>23.91011005388437</v>
          </cell>
          <cell r="ER38">
            <v>0</v>
          </cell>
          <cell r="ES38">
            <v>464.7670159234595</v>
          </cell>
          <cell r="ET38">
            <v>0</v>
          </cell>
          <cell r="EU38">
            <v>464.7670159234595</v>
          </cell>
          <cell r="EV38">
            <v>22.781191150005125</v>
          </cell>
          <cell r="EW38">
            <v>-0.31805510011551158</v>
          </cell>
          <cell r="EX38">
            <v>23.736221175557485</v>
          </cell>
          <cell r="EY38">
            <v>0.21985028984814495</v>
          </cell>
          <cell r="EZ38">
            <v>0</v>
          </cell>
          <cell r="FA38">
            <v>0</v>
          </cell>
          <cell r="FB38">
            <v>107.39201697782987</v>
          </cell>
          <cell r="FC38">
            <v>61.883205509423533</v>
          </cell>
          <cell r="FD38">
            <v>215.6944300025485</v>
          </cell>
          <cell r="FE38">
            <v>3.5772208961501439</v>
          </cell>
          <cell r="FF38">
            <v>219.27165089869848</v>
          </cell>
          <cell r="FG38">
            <v>88.107052805711319</v>
          </cell>
          <cell r="FH38">
            <v>114.53985735146078</v>
          </cell>
          <cell r="FI38">
            <v>64.329646199822861</v>
          </cell>
          <cell r="FJ38">
            <v>51.10919442184602</v>
          </cell>
          <cell r="FK38">
            <v>6.415535077480123</v>
          </cell>
          <cell r="FL38">
            <v>324.50128585632064</v>
          </cell>
          <cell r="FM38">
            <v>0</v>
          </cell>
          <cell r="FN38">
            <v>324.50128585632064</v>
          </cell>
          <cell r="FO38">
            <v>16.630066609145818</v>
          </cell>
          <cell r="FP38">
            <v>0</v>
          </cell>
          <cell r="FQ38">
            <v>0</v>
          </cell>
          <cell r="FR38">
            <v>16.630066609145818</v>
          </cell>
          <cell r="FS38">
            <v>527.14287014587444</v>
          </cell>
          <cell r="FT38">
            <v>27.222939948231126</v>
          </cell>
          <cell r="FU38">
            <v>0</v>
          </cell>
          <cell r="FV38">
            <v>554.36581009410565</v>
          </cell>
          <cell r="FW38">
            <v>0</v>
          </cell>
          <cell r="FX38">
            <v>554.36581009410565</v>
          </cell>
          <cell r="FY38">
            <v>2.6117824333887487</v>
          </cell>
          <cell r="FZ38">
            <v>0</v>
          </cell>
          <cell r="GA38">
            <v>7.1280152773621763</v>
          </cell>
          <cell r="GB38" t="e">
            <v>#N/A</v>
          </cell>
          <cell r="GC38" t="e">
            <v>#N/A</v>
          </cell>
          <cell r="GD38" t="e">
            <v>#N/A</v>
          </cell>
          <cell r="GE38">
            <v>0</v>
          </cell>
          <cell r="GF38">
            <v>34.898569230352713</v>
          </cell>
          <cell r="GG38">
            <v>0.45327700310896335</v>
          </cell>
          <cell r="GH38">
            <v>0.40804596913852992</v>
          </cell>
          <cell r="GI38">
            <v>0</v>
          </cell>
          <cell r="GJ38">
            <v>12.768281741421012</v>
          </cell>
          <cell r="GK38">
            <v>0</v>
          </cell>
          <cell r="GL38">
            <v>7.2740605563397125</v>
          </cell>
          <cell r="GM38">
            <v>0</v>
          </cell>
          <cell r="GN38">
            <v>42.774173823945738</v>
          </cell>
          <cell r="GO38">
            <v>7.1070325586211069E-2</v>
          </cell>
          <cell r="GP38">
            <v>9.372115417009752</v>
          </cell>
          <cell r="GQ38" t="e">
            <v>#N/A</v>
          </cell>
          <cell r="GR38" t="e">
            <v>#N/A</v>
          </cell>
          <cell r="GS38" t="e">
            <v>#N/A</v>
          </cell>
          <cell r="GT38" t="e">
            <v>#N/A</v>
          </cell>
          <cell r="GU38" t="e">
            <v>#N/A</v>
          </cell>
          <cell r="GV38">
            <v>0</v>
          </cell>
          <cell r="GW38">
            <v>6.7067663548842278</v>
          </cell>
          <cell r="GX38">
            <v>0</v>
          </cell>
          <cell r="GY38">
            <v>0</v>
          </cell>
          <cell r="GZ38">
            <v>0</v>
          </cell>
          <cell r="HA38">
            <v>0</v>
          </cell>
          <cell r="HB38">
            <v>0</v>
          </cell>
          <cell r="HC38">
            <v>0</v>
          </cell>
          <cell r="HD38">
            <v>0</v>
          </cell>
          <cell r="HE38">
            <v>0</v>
          </cell>
          <cell r="HF38">
            <v>0</v>
          </cell>
          <cell r="HG38">
            <v>0</v>
          </cell>
          <cell r="HH38">
            <v>0</v>
          </cell>
          <cell r="HI38" t="e">
            <v>#N/A</v>
          </cell>
          <cell r="HJ38" t="e">
            <v>#N/A</v>
          </cell>
          <cell r="HK38" t="e">
            <v>#N/A</v>
          </cell>
          <cell r="HL38" t="e">
            <v>#N/A</v>
          </cell>
          <cell r="HM38" t="e">
            <v>#N/A</v>
          </cell>
          <cell r="HN38" t="e">
            <v>#N/A</v>
          </cell>
          <cell r="HO38">
            <v>527.14287014587444</v>
          </cell>
          <cell r="HP38">
            <v>554.36581009410565</v>
          </cell>
          <cell r="HQ38">
            <v>86.285964276298003</v>
          </cell>
          <cell r="HR38">
            <v>464.7670159234595</v>
          </cell>
          <cell r="HS38">
            <v>121.85437569914811</v>
          </cell>
          <cell r="HT38">
            <v>0</v>
          </cell>
          <cell r="HU38">
            <v>0.67385759327006034</v>
          </cell>
          <cell r="HV38">
            <v>21.120324603596941</v>
          </cell>
          <cell r="HW38">
            <v>1.5843202900776532</v>
          </cell>
          <cell r="HX38">
            <v>0</v>
          </cell>
          <cell r="HY38">
            <v>0</v>
          </cell>
          <cell r="HZ38">
            <v>0</v>
          </cell>
          <cell r="IA38">
            <v>0</v>
          </cell>
          <cell r="IB38">
            <v>0</v>
          </cell>
          <cell r="IC38">
            <v>0</v>
          </cell>
          <cell r="ID38">
            <v>0</v>
          </cell>
          <cell r="IE38">
            <v>0</v>
          </cell>
          <cell r="IF38">
            <v>0.32804902907365091</v>
          </cell>
          <cell r="IG38">
            <v>2.9488381886108715E-2</v>
          </cell>
          <cell r="IH38">
            <v>0</v>
          </cell>
          <cell r="II38">
            <v>8.7274023679448948E-2</v>
          </cell>
          <cell r="IJ38">
            <v>0</v>
          </cell>
          <cell r="IK38">
            <v>1.8127765314926658E-4</v>
          </cell>
          <cell r="IL38">
            <v>0</v>
          </cell>
          <cell r="IM38">
            <v>0</v>
          </cell>
          <cell r="IN38">
            <v>8.7274023679448948E-2</v>
          </cell>
          <cell r="IO38">
            <v>0.67385759327006034</v>
          </cell>
          <cell r="IP38">
            <v>21.448554910323665</v>
          </cell>
          <cell r="IQ38">
            <v>1.6138086719637619</v>
          </cell>
          <cell r="IR38">
            <v>0</v>
          </cell>
          <cell r="IS38">
            <v>0</v>
          </cell>
          <cell r="IT38">
            <v>0</v>
          </cell>
          <cell r="IU38">
            <v>0</v>
          </cell>
          <cell r="IV38">
            <v>7.2740605563397125</v>
          </cell>
          <cell r="IW38">
            <v>7.2740605563397125</v>
          </cell>
          <cell r="IX38">
            <v>0</v>
          </cell>
          <cell r="IY38">
            <v>0</v>
          </cell>
          <cell r="IZ38">
            <v>0</v>
          </cell>
          <cell r="JA38">
            <v>0</v>
          </cell>
          <cell r="JB38">
            <v>0</v>
          </cell>
          <cell r="JC38">
            <v>0</v>
          </cell>
          <cell r="JD38">
            <v>0</v>
          </cell>
          <cell r="JE38">
            <v>0</v>
          </cell>
          <cell r="JF38">
            <v>0</v>
          </cell>
          <cell r="JG38">
            <v>0</v>
          </cell>
          <cell r="JH38">
            <v>0</v>
          </cell>
          <cell r="JI38">
            <v>0</v>
          </cell>
          <cell r="JJ38">
            <v>0</v>
          </cell>
          <cell r="JK38">
            <v>22.850456808120711</v>
          </cell>
          <cell r="JL38">
            <v>22.850456808120711</v>
          </cell>
          <cell r="JM38">
            <v>0</v>
          </cell>
          <cell r="JN38">
            <v>0</v>
          </cell>
          <cell r="JO38">
            <v>0</v>
          </cell>
          <cell r="JP38">
            <v>1.4761950928593799</v>
          </cell>
          <cell r="JQ38">
            <v>1.4761950928593799</v>
          </cell>
          <cell r="JR38">
            <v>0</v>
          </cell>
          <cell r="JS38">
            <v>0</v>
          </cell>
          <cell r="JT38">
            <v>0</v>
          </cell>
          <cell r="JU38">
            <v>4.9577450000000004E-3</v>
          </cell>
          <cell r="JV38">
            <v>4.9577450000000004E-3</v>
          </cell>
          <cell r="JW38">
            <v>38.501221275091631</v>
          </cell>
          <cell r="JX38">
            <v>146.89789920008337</v>
          </cell>
          <cell r="JY38">
            <v>298.79569629891961</v>
          </cell>
          <cell r="JZ38">
            <v>337.29691757401122</v>
          </cell>
          <cell r="KA38">
            <v>190.39901837392785</v>
          </cell>
          <cell r="KB38">
            <v>7044535.9199999999</v>
          </cell>
          <cell r="KC38">
            <v>197.35300000000001</v>
          </cell>
          <cell r="KD38">
            <v>3027.6309999999999</v>
          </cell>
          <cell r="KE38">
            <v>41578.134806973998</v>
          </cell>
          <cell r="KF38">
            <v>83.3</v>
          </cell>
          <cell r="KG38">
            <v>4.1000000000000002E-2</v>
          </cell>
          <cell r="KH38">
            <v>0</v>
          </cell>
          <cell r="KI38">
            <v>0</v>
          </cell>
          <cell r="KJ38">
            <v>0</v>
          </cell>
          <cell r="KK38">
            <v>0</v>
          </cell>
          <cell r="KL38">
            <v>268.100562985343</v>
          </cell>
          <cell r="KM38">
            <v>938.00390219841495</v>
          </cell>
          <cell r="KN38">
            <v>221.49705715668799</v>
          </cell>
          <cell r="KO38">
            <v>540.87041520656499</v>
          </cell>
          <cell r="KP38">
            <v>0</v>
          </cell>
          <cell r="KQ38">
            <v>14.9678796147589</v>
          </cell>
          <cell r="KR38">
            <v>5.3957850945885198E-2</v>
          </cell>
          <cell r="KS38">
            <v>22.241711225774399</v>
          </cell>
          <cell r="KT38">
            <v>0</v>
          </cell>
          <cell r="KU38">
            <v>22.8904366713701</v>
          </cell>
          <cell r="KV38">
            <v>14.2052488087234</v>
          </cell>
          <cell r="KW38">
            <v>0</v>
          </cell>
          <cell r="KX38">
            <v>483</v>
          </cell>
          <cell r="KY38">
            <v>3224984</v>
          </cell>
          <cell r="KZ38">
            <v>41661.434806974001</v>
          </cell>
          <cell r="LA38">
            <v>85.051916384263578</v>
          </cell>
          <cell r="LB38">
            <v>1737.4670600417614</v>
          </cell>
          <cell r="LC38">
            <v>2042.8311717185834</v>
          </cell>
          <cell r="LD38">
            <v>4.4989080875655203</v>
          </cell>
          <cell r="LE38">
            <v>1.1593455728009331E-2</v>
          </cell>
          <cell r="LF38">
            <v>483</v>
          </cell>
          <cell r="LG38">
            <v>77.409335874820783</v>
          </cell>
          <cell r="LH38">
            <v>1742.3573689152258</v>
          </cell>
          <cell r="LI38" t="str">
            <v>N/A</v>
          </cell>
          <cell r="LJ38" t="str">
            <v>PR09 (£m)</v>
          </cell>
        </row>
        <row r="39">
          <cell r="A39" t="str">
            <v>NWT14</v>
          </cell>
          <cell r="B39" t="str">
            <v>NWT</v>
          </cell>
          <cell r="C39" t="str">
            <v>2013-14</v>
          </cell>
          <cell r="D39" t="str">
            <v>NWT</v>
          </cell>
          <cell r="E39" t="str">
            <v>NWT14</v>
          </cell>
          <cell r="F39">
            <v>1.0569641649763351</v>
          </cell>
          <cell r="G39">
            <v>2.3949262458998817</v>
          </cell>
          <cell r="H39">
            <v>-1.9184730813517629E-2</v>
          </cell>
          <cell r="I39">
            <v>24.534204274675449</v>
          </cell>
          <cell r="J39">
            <v>0</v>
          </cell>
          <cell r="K39">
            <v>0</v>
          </cell>
          <cell r="L39">
            <v>0</v>
          </cell>
          <cell r="M39">
            <v>15.260591374651835</v>
          </cell>
          <cell r="N39">
            <v>17.148893030702794</v>
          </cell>
          <cell r="O39">
            <v>59.319430195116411</v>
          </cell>
          <cell r="P39">
            <v>0.66165326259396851</v>
          </cell>
          <cell r="Q39">
            <v>59.981083457710383</v>
          </cell>
          <cell r="R39">
            <v>10.393562256270778</v>
          </cell>
          <cell r="S39">
            <v>2.8020122620419055</v>
          </cell>
          <cell r="T39">
            <v>2.1961658495943199</v>
          </cell>
          <cell r="U39">
            <v>11.011039882014794</v>
          </cell>
          <cell r="V39">
            <v>0</v>
          </cell>
          <cell r="W39">
            <v>26.402780249921765</v>
          </cell>
          <cell r="X39">
            <v>0</v>
          </cell>
          <cell r="Y39">
            <v>26.402780249921765</v>
          </cell>
          <cell r="Z39">
            <v>0.7504445571331978</v>
          </cell>
          <cell r="AA39">
            <v>0</v>
          </cell>
          <cell r="AB39">
            <v>0</v>
          </cell>
          <cell r="AC39">
            <v>0.7504445571331978</v>
          </cell>
          <cell r="AD39">
            <v>85.633419150498952</v>
          </cell>
          <cell r="AE39">
            <v>0</v>
          </cell>
          <cell r="AF39">
            <v>0</v>
          </cell>
          <cell r="AG39">
            <v>85.633419150498952</v>
          </cell>
          <cell r="AH39">
            <v>0</v>
          </cell>
          <cell r="AI39">
            <v>85.633419150498952</v>
          </cell>
          <cell r="AJ39">
            <v>1.9428181271229568</v>
          </cell>
          <cell r="AK39">
            <v>-0.32828695360162763</v>
          </cell>
          <cell r="AL39">
            <v>2.7967271805273822E-4</v>
          </cell>
          <cell r="AM39">
            <v>0</v>
          </cell>
          <cell r="AN39">
            <v>0</v>
          </cell>
          <cell r="AO39">
            <v>0</v>
          </cell>
          <cell r="AP39">
            <v>4.5859743282108294</v>
          </cell>
          <cell r="AQ39">
            <v>3.2114699864871752</v>
          </cell>
          <cell r="AR39">
            <v>9.4122551609373861</v>
          </cell>
          <cell r="AS39">
            <v>1.4581888980971049</v>
          </cell>
          <cell r="AT39">
            <v>10.870444059034437</v>
          </cell>
          <cell r="AU39">
            <v>1.8572520895761488</v>
          </cell>
          <cell r="AV39">
            <v>0.13442000958079778</v>
          </cell>
          <cell r="AW39">
            <v>0</v>
          </cell>
          <cell r="AX39">
            <v>0</v>
          </cell>
          <cell r="AY39">
            <v>0</v>
          </cell>
          <cell r="AZ39">
            <v>1.9916720991569361</v>
          </cell>
          <cell r="BA39">
            <v>0</v>
          </cell>
          <cell r="BB39">
            <v>1.9916720991569361</v>
          </cell>
          <cell r="BC39">
            <v>1.4068193035835019</v>
          </cell>
          <cell r="BD39">
            <v>0</v>
          </cell>
          <cell r="BE39">
            <v>0</v>
          </cell>
          <cell r="BF39">
            <v>1.4068193035835019</v>
          </cell>
          <cell r="BG39">
            <v>11.455296854607882</v>
          </cell>
          <cell r="BH39">
            <v>0</v>
          </cell>
          <cell r="BI39">
            <v>0</v>
          </cell>
          <cell r="BJ39">
            <v>11.455296854607882</v>
          </cell>
          <cell r="BK39">
            <v>0</v>
          </cell>
          <cell r="BL39">
            <v>11.455296854607882</v>
          </cell>
          <cell r="BM39">
            <v>13.159062326682514</v>
          </cell>
          <cell r="BN39">
            <v>0</v>
          </cell>
          <cell r="BO39">
            <v>0.38331750138618309</v>
          </cell>
          <cell r="BP39">
            <v>0</v>
          </cell>
          <cell r="BQ39">
            <v>0</v>
          </cell>
          <cell r="BR39">
            <v>0</v>
          </cell>
          <cell r="BS39">
            <v>47.594889204269812</v>
          </cell>
          <cell r="BT39">
            <v>7.1740496262961537</v>
          </cell>
          <cell r="BU39">
            <v>68.31131865863459</v>
          </cell>
          <cell r="BV39">
            <v>0</v>
          </cell>
          <cell r="BW39">
            <v>68.31131865863459</v>
          </cell>
          <cell r="BX39">
            <v>0</v>
          </cell>
          <cell r="BY39">
            <v>91.181115303840457</v>
          </cell>
          <cell r="BZ39">
            <v>0</v>
          </cell>
          <cell r="CA39">
            <v>23.32603150701539</v>
          </cell>
          <cell r="CB39">
            <v>0</v>
          </cell>
          <cell r="CC39">
            <v>114.50714681085543</v>
          </cell>
          <cell r="CD39">
            <v>0</v>
          </cell>
          <cell r="CE39">
            <v>114.50714681085543</v>
          </cell>
          <cell r="CF39">
            <v>0.30229175118323182</v>
          </cell>
          <cell r="CG39">
            <v>0</v>
          </cell>
          <cell r="CH39">
            <v>0</v>
          </cell>
          <cell r="CI39">
            <v>0.30229175118323182</v>
          </cell>
          <cell r="CJ39">
            <v>182.51617371830659</v>
          </cell>
          <cell r="CK39">
            <v>0</v>
          </cell>
          <cell r="CL39">
            <v>0</v>
          </cell>
          <cell r="CM39">
            <v>182.51617371830659</v>
          </cell>
          <cell r="CN39">
            <v>0</v>
          </cell>
          <cell r="CO39">
            <v>182.51617371830659</v>
          </cell>
          <cell r="CP39">
            <v>9.1314445846567516</v>
          </cell>
          <cell r="CQ39">
            <v>0</v>
          </cell>
          <cell r="CR39">
            <v>6.8514531102095992E-4</v>
          </cell>
          <cell r="CS39">
            <v>0.19947711577248137</v>
          </cell>
          <cell r="CT39">
            <v>0</v>
          </cell>
          <cell r="CU39">
            <v>0</v>
          </cell>
          <cell r="CV39">
            <v>41.434519442472748</v>
          </cell>
          <cell r="CW39">
            <v>34.769422445197101</v>
          </cell>
          <cell r="CX39">
            <v>85.535548733410025</v>
          </cell>
          <cell r="CY39">
            <v>0.99250349133808813</v>
          </cell>
          <cell r="CZ39">
            <v>86.528052224748137</v>
          </cell>
          <cell r="DA39">
            <v>83.777878329746457</v>
          </cell>
          <cell r="DB39">
            <v>53.974520677832899</v>
          </cell>
          <cell r="DC39">
            <v>46.070819549763939</v>
          </cell>
          <cell r="DD39">
            <v>7.252431566773538</v>
          </cell>
          <cell r="DE39">
            <v>6.1106483849976616</v>
          </cell>
          <cell r="DF39">
            <v>197.18629850911412</v>
          </cell>
          <cell r="DG39">
            <v>0</v>
          </cell>
          <cell r="DH39">
            <v>197.18629850911412</v>
          </cell>
          <cell r="DI39">
            <v>12.332657876943877</v>
          </cell>
          <cell r="DJ39">
            <v>0</v>
          </cell>
          <cell r="DK39">
            <v>0</v>
          </cell>
          <cell r="DL39">
            <v>12.332657876943877</v>
          </cell>
          <cell r="DM39">
            <v>271.38169285691794</v>
          </cell>
          <cell r="DN39">
            <v>0</v>
          </cell>
          <cell r="DO39">
            <v>0</v>
          </cell>
          <cell r="DP39">
            <v>271.38169285691794</v>
          </cell>
          <cell r="DQ39">
            <v>0</v>
          </cell>
          <cell r="DR39">
            <v>271.38169285691794</v>
          </cell>
          <cell r="DS39">
            <v>24.233325038462223</v>
          </cell>
          <cell r="DT39">
            <v>-0.32828695360162763</v>
          </cell>
          <cell r="DU39">
            <v>0.38428231941525676</v>
          </cell>
          <cell r="DV39">
            <v>0.19947711577248137</v>
          </cell>
          <cell r="DW39">
            <v>0</v>
          </cell>
          <cell r="DX39">
            <v>0</v>
          </cell>
          <cell r="DY39">
            <v>93.615382974953377</v>
          </cell>
          <cell r="DZ39">
            <v>45.154942057980428</v>
          </cell>
          <cell r="EA39">
            <v>163.25912255298201</v>
          </cell>
          <cell r="EB39">
            <v>2.4506923894351931</v>
          </cell>
          <cell r="EC39">
            <v>165.70981494241715</v>
          </cell>
          <cell r="ED39">
            <v>85.635130419322607</v>
          </cell>
          <cell r="EE39">
            <v>145.29005599125415</v>
          </cell>
          <cell r="EF39">
            <v>46.070819549763939</v>
          </cell>
          <cell r="EG39">
            <v>30.578463073788928</v>
          </cell>
          <cell r="EH39">
            <v>6.1106483849976616</v>
          </cell>
          <cell r="EI39">
            <v>313.68511741912653</v>
          </cell>
          <cell r="EJ39">
            <v>0</v>
          </cell>
          <cell r="EK39">
            <v>313.68511741912653</v>
          </cell>
          <cell r="EL39">
            <v>14.041768931710612</v>
          </cell>
          <cell r="EM39">
            <v>0</v>
          </cell>
          <cell r="EN39">
            <v>0</v>
          </cell>
          <cell r="EO39">
            <v>14.041768931710612</v>
          </cell>
          <cell r="EP39">
            <v>465.35316342983242</v>
          </cell>
          <cell r="EQ39">
            <v>0</v>
          </cell>
          <cell r="ER39">
            <v>0</v>
          </cell>
          <cell r="ES39">
            <v>465.35316342983242</v>
          </cell>
          <cell r="ET39">
            <v>0</v>
          </cell>
          <cell r="EU39">
            <v>465.35316342983242</v>
          </cell>
          <cell r="EV39">
            <v>26.628251284362083</v>
          </cell>
          <cell r="EW39">
            <v>-0.3474716844151442</v>
          </cell>
          <cell r="EX39">
            <v>24.918486594090652</v>
          </cell>
          <cell r="EY39">
            <v>0.19947711577248137</v>
          </cell>
          <cell r="EZ39">
            <v>0</v>
          </cell>
          <cell r="FA39">
            <v>0</v>
          </cell>
          <cell r="FB39">
            <v>108.87597434960452</v>
          </cell>
          <cell r="FC39">
            <v>62.303835088683215</v>
          </cell>
          <cell r="FD39">
            <v>222.57855274809768</v>
          </cell>
          <cell r="FE39">
            <v>3.1123456520291564</v>
          </cell>
          <cell r="FF39">
            <v>225.69089840012754</v>
          </cell>
          <cell r="FG39">
            <v>96.028692675593334</v>
          </cell>
          <cell r="FH39">
            <v>148.09206825329596</v>
          </cell>
          <cell r="FI39">
            <v>48.266985399358262</v>
          </cell>
          <cell r="FJ39">
            <v>41.589502955803724</v>
          </cell>
          <cell r="FK39">
            <v>6.1106483849976616</v>
          </cell>
          <cell r="FL39">
            <v>340.0878976690488</v>
          </cell>
          <cell r="FM39">
            <v>0</v>
          </cell>
          <cell r="FN39">
            <v>340.0878976690488</v>
          </cell>
          <cell r="FO39">
            <v>14.792213488843808</v>
          </cell>
          <cell r="FP39">
            <v>0</v>
          </cell>
          <cell r="FQ39">
            <v>0</v>
          </cell>
          <cell r="FR39">
            <v>14.792213488843808</v>
          </cell>
          <cell r="FS39">
            <v>550.98658258033254</v>
          </cell>
          <cell r="FT39">
            <v>0</v>
          </cell>
          <cell r="FU39">
            <v>0</v>
          </cell>
          <cell r="FV39">
            <v>550.98658258033254</v>
          </cell>
          <cell r="FW39">
            <v>0</v>
          </cell>
          <cell r="FX39">
            <v>550.98658258033254</v>
          </cell>
          <cell r="FY39">
            <v>1.7737897884319482</v>
          </cell>
          <cell r="FZ39">
            <v>0</v>
          </cell>
          <cell r="GA39">
            <v>5.5337262966223983</v>
          </cell>
          <cell r="GB39" t="e">
            <v>#N/A</v>
          </cell>
          <cell r="GC39" t="e">
            <v>#N/A</v>
          </cell>
          <cell r="GD39" t="e">
            <v>#N/A</v>
          </cell>
          <cell r="GE39">
            <v>0</v>
          </cell>
          <cell r="GF39">
            <v>21.580770374611003</v>
          </cell>
          <cell r="GG39">
            <v>0.62580307805985591</v>
          </cell>
          <cell r="GH39">
            <v>1.3872362629081985</v>
          </cell>
          <cell r="GI39">
            <v>0</v>
          </cell>
          <cell r="GJ39">
            <v>4.8185751848526062</v>
          </cell>
          <cell r="GK39">
            <v>0</v>
          </cell>
          <cell r="GL39">
            <v>20.140573727393139</v>
          </cell>
          <cell r="GM39">
            <v>0</v>
          </cell>
          <cell r="GN39">
            <v>18.991902837643554</v>
          </cell>
          <cell r="GO39">
            <v>4.8472861030409403E-2</v>
          </cell>
          <cell r="GP39">
            <v>14.147600842465046</v>
          </cell>
          <cell r="GQ39" t="e">
            <v>#N/A</v>
          </cell>
          <cell r="GR39" t="e">
            <v>#N/A</v>
          </cell>
          <cell r="GS39" t="e">
            <v>#N/A</v>
          </cell>
          <cell r="GT39" t="e">
            <v>#N/A</v>
          </cell>
          <cell r="GU39" t="e">
            <v>#N/A</v>
          </cell>
          <cell r="GV39">
            <v>0</v>
          </cell>
          <cell r="GW39">
            <v>8.6922638817401925</v>
          </cell>
          <cell r="GX39">
            <v>0</v>
          </cell>
          <cell r="GY39">
            <v>0</v>
          </cell>
          <cell r="GZ39">
            <v>0</v>
          </cell>
          <cell r="HA39">
            <v>0</v>
          </cell>
          <cell r="HB39">
            <v>0</v>
          </cell>
          <cell r="HC39">
            <v>0</v>
          </cell>
          <cell r="HD39">
            <v>0</v>
          </cell>
          <cell r="HE39">
            <v>0</v>
          </cell>
          <cell r="HF39">
            <v>0</v>
          </cell>
          <cell r="HG39">
            <v>0</v>
          </cell>
          <cell r="HH39">
            <v>0</v>
          </cell>
          <cell r="HI39" t="e">
            <v>#N/A</v>
          </cell>
          <cell r="HJ39" t="e">
            <v>#N/A</v>
          </cell>
          <cell r="HK39" t="e">
            <v>#N/A</v>
          </cell>
          <cell r="HL39" t="e">
            <v>#N/A</v>
          </cell>
          <cell r="HM39" t="e">
            <v>#N/A</v>
          </cell>
          <cell r="HN39" t="e">
            <v>#N/A</v>
          </cell>
          <cell r="HO39">
            <v>550.98658258033254</v>
          </cell>
          <cell r="HP39">
            <v>550.98658258033254</v>
          </cell>
          <cell r="HQ39">
            <v>85.633419150498952</v>
          </cell>
          <cell r="HR39">
            <v>465.35316342983242</v>
          </cell>
          <cell r="HS39">
            <v>95.966925347326494</v>
          </cell>
          <cell r="HT39">
            <v>0</v>
          </cell>
          <cell r="HU39">
            <v>0.6740179622295468</v>
          </cell>
          <cell r="HV39">
            <v>22.208116442770446</v>
          </cell>
          <cell r="HW39">
            <v>1.6520698696754559</v>
          </cell>
          <cell r="HX39">
            <v>0</v>
          </cell>
          <cell r="HY39">
            <v>0</v>
          </cell>
          <cell r="HZ39">
            <v>0</v>
          </cell>
          <cell r="IA39">
            <v>2.7967271805273822E-4</v>
          </cell>
          <cell r="IB39">
            <v>0</v>
          </cell>
          <cell r="IC39">
            <v>0</v>
          </cell>
          <cell r="ID39">
            <v>0</v>
          </cell>
          <cell r="IE39">
            <v>0</v>
          </cell>
          <cell r="IF39">
            <v>0.2789590324071432</v>
          </cell>
          <cell r="IG39">
            <v>0.10435846897903986</v>
          </cell>
          <cell r="IH39">
            <v>0</v>
          </cell>
          <cell r="II39">
            <v>0.57639568409392905</v>
          </cell>
          <cell r="IJ39">
            <v>0</v>
          </cell>
          <cell r="IK39">
            <v>6.8514531102095992E-4</v>
          </cell>
          <cell r="IL39">
            <v>0</v>
          </cell>
          <cell r="IM39">
            <v>0</v>
          </cell>
          <cell r="IN39">
            <v>0.57639568409392905</v>
          </cell>
          <cell r="IO39">
            <v>0.6740179622295468</v>
          </cell>
          <cell r="IP39">
            <v>22.488040293206609</v>
          </cell>
          <cell r="IQ39">
            <v>1.7564283386544957</v>
          </cell>
          <cell r="IR39">
            <v>0</v>
          </cell>
          <cell r="IS39">
            <v>0</v>
          </cell>
          <cell r="IT39">
            <v>0</v>
          </cell>
          <cell r="IU39">
            <v>0</v>
          </cell>
          <cell r="IV39">
            <v>20.140573727393139</v>
          </cell>
          <cell r="IW39">
            <v>20.140573727393139</v>
          </cell>
          <cell r="IX39">
            <v>0</v>
          </cell>
          <cell r="IY39">
            <v>0</v>
          </cell>
          <cell r="IZ39">
            <v>0</v>
          </cell>
          <cell r="JA39">
            <v>0</v>
          </cell>
          <cell r="JB39">
            <v>0</v>
          </cell>
          <cell r="JC39">
            <v>0</v>
          </cell>
          <cell r="JD39">
            <v>0</v>
          </cell>
          <cell r="JE39">
            <v>0</v>
          </cell>
          <cell r="JF39">
            <v>0</v>
          </cell>
          <cell r="JG39">
            <v>0</v>
          </cell>
          <cell r="JH39">
            <v>0</v>
          </cell>
          <cell r="JI39">
            <v>0</v>
          </cell>
          <cell r="JJ39">
            <v>0</v>
          </cell>
          <cell r="JK39">
            <v>22.850456808120711</v>
          </cell>
          <cell r="JL39">
            <v>22.850456808120711</v>
          </cell>
          <cell r="JM39">
            <v>0</v>
          </cell>
          <cell r="JN39">
            <v>0</v>
          </cell>
          <cell r="JO39">
            <v>0</v>
          </cell>
          <cell r="JP39">
            <v>1.4761950928593799</v>
          </cell>
          <cell r="JQ39">
            <v>1.4761950928593799</v>
          </cell>
          <cell r="JR39">
            <v>0</v>
          </cell>
          <cell r="JS39">
            <v>0</v>
          </cell>
          <cell r="JT39">
            <v>0</v>
          </cell>
          <cell r="JU39">
            <v>4.9577450000000004E-3</v>
          </cell>
          <cell r="JV39">
            <v>4.9577450000000004E-3</v>
          </cell>
          <cell r="JW39">
            <v>30.831907408050881</v>
          </cell>
          <cell r="JX39">
            <v>206.30822840534859</v>
          </cell>
          <cell r="JY39">
            <v>366.43547284102959</v>
          </cell>
          <cell r="JZ39">
            <v>397.26738024908047</v>
          </cell>
          <cell r="KA39">
            <v>190.95915184373189</v>
          </cell>
          <cell r="KB39">
            <v>7063332.25</v>
          </cell>
          <cell r="KC39">
            <v>196.35499999999999</v>
          </cell>
          <cell r="KD39">
            <v>3039.8989999999999</v>
          </cell>
          <cell r="KE39">
            <v>41578.134806973998</v>
          </cell>
          <cell r="KF39">
            <v>83.3</v>
          </cell>
          <cell r="KG39">
            <v>4.2000000000000003E-2</v>
          </cell>
          <cell r="KH39">
            <v>0</v>
          </cell>
          <cell r="KI39">
            <v>0</v>
          </cell>
          <cell r="KJ39">
            <v>0</v>
          </cell>
          <cell r="KK39">
            <v>0</v>
          </cell>
          <cell r="KL39">
            <v>242.17953168044099</v>
          </cell>
          <cell r="KM39">
            <v>948.53133691743994</v>
          </cell>
          <cell r="KN39">
            <v>248.21843051380901</v>
          </cell>
          <cell r="KO39">
            <v>535.44580003680096</v>
          </cell>
          <cell r="KP39">
            <v>0</v>
          </cell>
          <cell r="KQ39">
            <v>13.148306804681001</v>
          </cell>
          <cell r="KR39">
            <v>0.53712639546570196</v>
          </cell>
          <cell r="KS39">
            <v>23.020883567993302</v>
          </cell>
          <cell r="KT39">
            <v>0</v>
          </cell>
          <cell r="KU39">
            <v>18.872354835848402</v>
          </cell>
          <cell r="KV39">
            <v>18.821874619664001</v>
          </cell>
          <cell r="KW39">
            <v>0</v>
          </cell>
          <cell r="KX39">
            <v>486.00000000000006</v>
          </cell>
          <cell r="KY39">
            <v>3236254</v>
          </cell>
          <cell r="KZ39">
            <v>41661.434806974001</v>
          </cell>
          <cell r="LA39">
            <v>86.387682366366491</v>
          </cell>
          <cell r="LB39">
            <v>1769.8897969235622</v>
          </cell>
          <cell r="LC39">
            <v>2048.7756453721431</v>
          </cell>
          <cell r="LD39">
            <v>4.5222175247084415</v>
          </cell>
          <cell r="LE39">
            <v>1.1665464769798208E-2</v>
          </cell>
          <cell r="LF39">
            <v>486.00000000000006</v>
          </cell>
          <cell r="LG39">
            <v>77.679849841807666</v>
          </cell>
          <cell r="LH39">
            <v>1749.2987370500659</v>
          </cell>
          <cell r="LI39" t="str">
            <v>N/A</v>
          </cell>
          <cell r="LJ39" t="str">
            <v>PR09 (£m)</v>
          </cell>
        </row>
        <row r="40">
          <cell r="A40" t="str">
            <v>NWT15</v>
          </cell>
          <cell r="B40" t="str">
            <v>NWT</v>
          </cell>
          <cell r="C40" t="str">
            <v>2014-15</v>
          </cell>
          <cell r="D40" t="str">
            <v>NWT</v>
          </cell>
          <cell r="E40" t="str">
            <v>NWT15</v>
          </cell>
          <cell r="F40">
            <v>1.0450405281189941</v>
          </cell>
          <cell r="G40">
            <v>2.4880208503081671</v>
          </cell>
          <cell r="H40">
            <v>-1.6617023745966911E-2</v>
          </cell>
          <cell r="I40">
            <v>15.648101180135376</v>
          </cell>
          <cell r="J40">
            <v>0</v>
          </cell>
          <cell r="K40">
            <v>0</v>
          </cell>
          <cell r="L40">
            <v>0</v>
          </cell>
          <cell r="M40">
            <v>10.144587492342625</v>
          </cell>
          <cell r="N40">
            <v>17.35708915693899</v>
          </cell>
          <cell r="O40">
            <v>45.621181655979136</v>
          </cell>
          <cell r="P40">
            <v>0.91317000287016281</v>
          </cell>
          <cell r="Q40">
            <v>46.534351658849303</v>
          </cell>
          <cell r="R40">
            <v>8.6987064693313556</v>
          </cell>
          <cell r="S40">
            <v>7.5827068915304965</v>
          </cell>
          <cell r="T40">
            <v>8.3644090766230992</v>
          </cell>
          <cell r="U40">
            <v>10.957737664795522</v>
          </cell>
          <cell r="V40">
            <v>0</v>
          </cell>
          <cell r="W40">
            <v>35.603560102280419</v>
          </cell>
          <cell r="X40">
            <v>0</v>
          </cell>
          <cell r="Y40">
            <v>35.603560102280419</v>
          </cell>
          <cell r="Z40">
            <v>0.3887550764602658</v>
          </cell>
          <cell r="AA40">
            <v>0</v>
          </cell>
          <cell r="AB40">
            <v>0</v>
          </cell>
          <cell r="AC40">
            <v>0.3887550764602658</v>
          </cell>
          <cell r="AD40">
            <v>81.749156684669458</v>
          </cell>
          <cell r="AE40">
            <v>0.40116986902827562</v>
          </cell>
          <cell r="AF40">
            <v>0</v>
          </cell>
          <cell r="AG40">
            <v>82.150326553697724</v>
          </cell>
          <cell r="AH40">
            <v>0</v>
          </cell>
          <cell r="AI40">
            <v>82.150326553697724</v>
          </cell>
          <cell r="AJ40">
            <v>1.612864625119673</v>
          </cell>
          <cell r="AK40">
            <v>-0.2843486393692668</v>
          </cell>
          <cell r="AL40">
            <v>0</v>
          </cell>
          <cell r="AM40">
            <v>0</v>
          </cell>
          <cell r="AN40">
            <v>0</v>
          </cell>
          <cell r="AO40">
            <v>0</v>
          </cell>
          <cell r="AP40">
            <v>6.2748143560694052</v>
          </cell>
          <cell r="AQ40">
            <v>3.2504588360597637</v>
          </cell>
          <cell r="AR40">
            <v>10.853789177879488</v>
          </cell>
          <cell r="AS40">
            <v>2.3263273009767951</v>
          </cell>
          <cell r="AT40">
            <v>13.180116478856284</v>
          </cell>
          <cell r="AU40">
            <v>7.23890979414724</v>
          </cell>
          <cell r="AV40">
            <v>0.5542043044104622</v>
          </cell>
          <cell r="AW40">
            <v>0</v>
          </cell>
          <cell r="AX40">
            <v>0</v>
          </cell>
          <cell r="AY40">
            <v>0</v>
          </cell>
          <cell r="AZ40">
            <v>7.7931140985577017</v>
          </cell>
          <cell r="BA40">
            <v>0</v>
          </cell>
          <cell r="BB40">
            <v>7.7931140985577017</v>
          </cell>
          <cell r="BC40">
            <v>1.767163533049219</v>
          </cell>
          <cell r="BD40">
            <v>0</v>
          </cell>
          <cell r="BE40">
            <v>0</v>
          </cell>
          <cell r="BF40">
            <v>1.767163533049219</v>
          </cell>
          <cell r="BG40">
            <v>19.206067044364765</v>
          </cell>
          <cell r="BH40">
            <v>0.3135821955450373</v>
          </cell>
          <cell r="BI40">
            <v>0</v>
          </cell>
          <cell r="BJ40">
            <v>19.519649239909814</v>
          </cell>
          <cell r="BK40">
            <v>0</v>
          </cell>
          <cell r="BL40">
            <v>19.519649239909814</v>
          </cell>
          <cell r="BM40">
            <v>16.188380507082453</v>
          </cell>
          <cell r="BN40">
            <v>0</v>
          </cell>
          <cell r="BO40">
            <v>0.29325178154658099</v>
          </cell>
          <cell r="BP40">
            <v>0</v>
          </cell>
          <cell r="BQ40">
            <v>0</v>
          </cell>
          <cell r="BR40">
            <v>0</v>
          </cell>
          <cell r="BS40">
            <v>51.287086109920565</v>
          </cell>
          <cell r="BT40">
            <v>7.2611461717668782</v>
          </cell>
          <cell r="BU40">
            <v>75.029864570316406</v>
          </cell>
          <cell r="BV40">
            <v>0</v>
          </cell>
          <cell r="BW40">
            <v>75.029864570316406</v>
          </cell>
          <cell r="BX40">
            <v>0</v>
          </cell>
          <cell r="BY40">
            <v>99.391106547774768</v>
          </cell>
          <cell r="BZ40">
            <v>0</v>
          </cell>
          <cell r="CA40">
            <v>37.989009760174376</v>
          </cell>
          <cell r="CB40">
            <v>0</v>
          </cell>
          <cell r="CC40">
            <v>137.38011630794819</v>
          </cell>
          <cell r="CD40">
            <v>0</v>
          </cell>
          <cell r="CE40">
            <v>137.38011630794819</v>
          </cell>
          <cell r="CF40">
            <v>5.7477229046544676E-2</v>
          </cell>
          <cell r="CG40">
            <v>0</v>
          </cell>
          <cell r="CH40">
            <v>0</v>
          </cell>
          <cell r="CI40">
            <v>5.7477229046544676E-2</v>
          </cell>
          <cell r="CJ40">
            <v>212.35250364921848</v>
          </cell>
          <cell r="CK40">
            <v>1.9649280809979279</v>
          </cell>
          <cell r="CL40">
            <v>0</v>
          </cell>
          <cell r="CM40">
            <v>214.31743173021658</v>
          </cell>
          <cell r="CN40">
            <v>0</v>
          </cell>
          <cell r="CO40">
            <v>214.31743173021658</v>
          </cell>
          <cell r="CP40">
            <v>9.338708444069848</v>
          </cell>
          <cell r="CQ40">
            <v>0</v>
          </cell>
          <cell r="CR40">
            <v>0</v>
          </cell>
          <cell r="CS40">
            <v>0.22324086789003095</v>
          </cell>
          <cell r="CT40">
            <v>0</v>
          </cell>
          <cell r="CU40">
            <v>0</v>
          </cell>
          <cell r="CV40">
            <v>41.750194466731095</v>
          </cell>
          <cell r="CW40">
            <v>35.191540598922828</v>
          </cell>
          <cell r="CX40">
            <v>86.50368437761378</v>
          </cell>
          <cell r="CY40">
            <v>0.30940171097685309</v>
          </cell>
          <cell r="CZ40">
            <v>86.813086088590637</v>
          </cell>
          <cell r="DA40">
            <v>67.884038247200507</v>
          </cell>
          <cell r="DB40">
            <v>27.355787342792929</v>
          </cell>
          <cell r="DC40">
            <v>46.074107252650784</v>
          </cell>
          <cell r="DD40">
            <v>11.290675842257253</v>
          </cell>
          <cell r="DE40">
            <v>6.3617835413741997</v>
          </cell>
          <cell r="DF40">
            <v>158.9663922262755</v>
          </cell>
          <cell r="DG40">
            <v>0</v>
          </cell>
          <cell r="DH40">
            <v>158.9663922262755</v>
          </cell>
          <cell r="DI40">
            <v>18.027994150580767</v>
          </cell>
          <cell r="DJ40">
            <v>0</v>
          </cell>
          <cell r="DK40">
            <v>0</v>
          </cell>
          <cell r="DL40">
            <v>18.027994150580767</v>
          </cell>
          <cell r="DM40">
            <v>227.75148416428516</v>
          </cell>
          <cell r="DN40">
            <v>1.3698829900005187</v>
          </cell>
          <cell r="DO40">
            <v>0</v>
          </cell>
          <cell r="DP40">
            <v>229.12136715428588</v>
          </cell>
          <cell r="DQ40">
            <v>0</v>
          </cell>
          <cell r="DR40">
            <v>229.12136715428588</v>
          </cell>
          <cell r="DS40">
            <v>27.139953576271974</v>
          </cell>
          <cell r="DT40">
            <v>-0.2843486393692668</v>
          </cell>
          <cell r="DU40">
            <v>0.29325178154658099</v>
          </cell>
          <cell r="DV40">
            <v>0.22324086789003095</v>
          </cell>
          <cell r="DW40">
            <v>0</v>
          </cell>
          <cell r="DX40">
            <v>0</v>
          </cell>
          <cell r="DY40">
            <v>99.312094932721067</v>
          </cell>
          <cell r="DZ40">
            <v>45.703145606749473</v>
          </cell>
          <cell r="EA40">
            <v>172.38733812580966</v>
          </cell>
          <cell r="EB40">
            <v>2.6357290119536478</v>
          </cell>
          <cell r="EC40">
            <v>175.02306713776332</v>
          </cell>
          <cell r="ED40">
            <v>75.122948041347755</v>
          </cell>
          <cell r="EE40">
            <v>127.30109819497818</v>
          </cell>
          <cell r="EF40">
            <v>46.074107252650784</v>
          </cell>
          <cell r="EG40">
            <v>49.279685602431627</v>
          </cell>
          <cell r="EH40">
            <v>6.3617835413741997</v>
          </cell>
          <cell r="EI40">
            <v>304.13962263278142</v>
          </cell>
          <cell r="EJ40">
            <v>0</v>
          </cell>
          <cell r="EK40">
            <v>304.13962263278142</v>
          </cell>
          <cell r="EL40">
            <v>19.852634912676532</v>
          </cell>
          <cell r="EM40">
            <v>0</v>
          </cell>
          <cell r="EN40">
            <v>0</v>
          </cell>
          <cell r="EO40">
            <v>19.852634912676532</v>
          </cell>
          <cell r="EP40">
            <v>459.31005485786841</v>
          </cell>
          <cell r="EQ40">
            <v>3.6483932665434842</v>
          </cell>
          <cell r="ER40">
            <v>0</v>
          </cell>
          <cell r="ES40">
            <v>462.95844812441226</v>
          </cell>
          <cell r="ET40">
            <v>0</v>
          </cell>
          <cell r="EU40">
            <v>462.95844812441226</v>
          </cell>
          <cell r="EV40">
            <v>29.62797442658005</v>
          </cell>
          <cell r="EW40">
            <v>-0.30096566311523359</v>
          </cell>
          <cell r="EX40">
            <v>15.941352961681901</v>
          </cell>
          <cell r="EY40">
            <v>0.22324086789003095</v>
          </cell>
          <cell r="EZ40">
            <v>0</v>
          </cell>
          <cell r="FA40">
            <v>0</v>
          </cell>
          <cell r="FB40">
            <v>109.45668242506336</v>
          </cell>
          <cell r="FC40">
            <v>63.060234763688385</v>
          </cell>
          <cell r="FD40">
            <v>218.00851978178807</v>
          </cell>
          <cell r="FE40">
            <v>3.5488990148238106</v>
          </cell>
          <cell r="FF40">
            <v>221.55741879661187</v>
          </cell>
          <cell r="FG40">
            <v>83.821654510679068</v>
          </cell>
          <cell r="FH40">
            <v>134.88380508650829</v>
          </cell>
          <cell r="FI40">
            <v>54.438516329273824</v>
          </cell>
          <cell r="FJ40">
            <v>60.23742326722715</v>
          </cell>
          <cell r="FK40">
            <v>6.3617835413741997</v>
          </cell>
          <cell r="FL40">
            <v>339.74318273506253</v>
          </cell>
          <cell r="FM40">
            <v>0</v>
          </cell>
          <cell r="FN40">
            <v>339.74318273506253</v>
          </cell>
          <cell r="FO40">
            <v>20.241389989136795</v>
          </cell>
          <cell r="FP40">
            <v>0</v>
          </cell>
          <cell r="FQ40">
            <v>0</v>
          </cell>
          <cell r="FR40">
            <v>20.241389989136795</v>
          </cell>
          <cell r="FS40">
            <v>541.05921154253861</v>
          </cell>
          <cell r="FT40">
            <v>4.0495631355717521</v>
          </cell>
          <cell r="FU40">
            <v>0</v>
          </cell>
          <cell r="FV40">
            <v>545.10877467811008</v>
          </cell>
          <cell r="FW40">
            <v>0</v>
          </cell>
          <cell r="FX40">
            <v>545.10877467811008</v>
          </cell>
          <cell r="FY40">
            <v>7.0996568840641032</v>
          </cell>
          <cell r="FZ40">
            <v>1.7949511606919031E-3</v>
          </cell>
          <cell r="GA40">
            <v>5.4662506037699075</v>
          </cell>
          <cell r="GB40" t="e">
            <v>#N/A</v>
          </cell>
          <cell r="GC40" t="e">
            <v>#N/A</v>
          </cell>
          <cell r="GD40" t="e">
            <v>#N/A</v>
          </cell>
          <cell r="GE40">
            <v>0</v>
          </cell>
          <cell r="GF40">
            <v>13.492537765811639</v>
          </cell>
          <cell r="GG40">
            <v>2.0484712071544906</v>
          </cell>
          <cell r="GH40">
            <v>5.6390525741188595</v>
          </cell>
          <cell r="GI40">
            <v>0</v>
          </cell>
          <cell r="GJ40">
            <v>3.3850244246005752</v>
          </cell>
          <cell r="GK40">
            <v>0</v>
          </cell>
          <cell r="GL40">
            <v>25.51571473336622</v>
          </cell>
          <cell r="GM40">
            <v>0</v>
          </cell>
          <cell r="GN40">
            <v>23.042482560191452</v>
          </cell>
          <cell r="GO40">
            <v>6.2764324286826045E-2</v>
          </cell>
          <cell r="GP40">
            <v>32.814950653977704</v>
          </cell>
          <cell r="GQ40" t="e">
            <v>#N/A</v>
          </cell>
          <cell r="GR40" t="e">
            <v>#N/A</v>
          </cell>
          <cell r="GS40" t="e">
            <v>#N/A</v>
          </cell>
          <cell r="GT40" t="e">
            <v>#N/A</v>
          </cell>
          <cell r="GU40" t="e">
            <v>#N/A</v>
          </cell>
          <cell r="GV40">
            <v>0</v>
          </cell>
          <cell r="GW40">
            <v>9.5704742905974776</v>
          </cell>
          <cell r="GX40">
            <v>0</v>
          </cell>
          <cell r="GY40">
            <v>0</v>
          </cell>
          <cell r="GZ40">
            <v>0</v>
          </cell>
          <cell r="HA40">
            <v>0</v>
          </cell>
          <cell r="HB40">
            <v>0</v>
          </cell>
          <cell r="HC40">
            <v>0</v>
          </cell>
          <cell r="HD40">
            <v>0</v>
          </cell>
          <cell r="HE40">
            <v>0</v>
          </cell>
          <cell r="HF40">
            <v>0</v>
          </cell>
          <cell r="HG40">
            <v>0</v>
          </cell>
          <cell r="HH40">
            <v>0</v>
          </cell>
          <cell r="HI40" t="e">
            <v>#N/A</v>
          </cell>
          <cell r="HJ40" t="e">
            <v>#N/A</v>
          </cell>
          <cell r="HK40" t="e">
            <v>#N/A</v>
          </cell>
          <cell r="HL40" t="e">
            <v>#N/A</v>
          </cell>
          <cell r="HM40" t="e">
            <v>#N/A</v>
          </cell>
          <cell r="HN40" t="e">
            <v>#N/A</v>
          </cell>
          <cell r="HO40">
            <v>541.05921154253861</v>
          </cell>
          <cell r="HP40">
            <v>545.10877467811008</v>
          </cell>
          <cell r="HQ40">
            <v>81.749156684669458</v>
          </cell>
          <cell r="HR40">
            <v>462.95844812441226</v>
          </cell>
          <cell r="HS40">
            <v>121.03772313787523</v>
          </cell>
          <cell r="HT40">
            <v>0</v>
          </cell>
          <cell r="HU40">
            <v>0.72734237624467302</v>
          </cell>
          <cell r="HV40">
            <v>13.250273798918695</v>
          </cell>
          <cell r="HW40">
            <v>1.6704850049720066</v>
          </cell>
          <cell r="HX40">
            <v>0</v>
          </cell>
          <cell r="HY40">
            <v>0</v>
          </cell>
          <cell r="HZ40">
            <v>0</v>
          </cell>
          <cell r="IA40">
            <v>0</v>
          </cell>
          <cell r="IB40">
            <v>0</v>
          </cell>
          <cell r="IC40">
            <v>0</v>
          </cell>
          <cell r="ID40">
            <v>0</v>
          </cell>
          <cell r="IE40">
            <v>0</v>
          </cell>
          <cell r="IF40">
            <v>0.22259850386462227</v>
          </cell>
          <cell r="IG40">
            <v>7.0653277681958726E-2</v>
          </cell>
          <cell r="IH40">
            <v>0</v>
          </cell>
          <cell r="II40">
            <v>0.66572131313279759</v>
          </cell>
          <cell r="IJ40">
            <v>0</v>
          </cell>
          <cell r="IK40">
            <v>0</v>
          </cell>
          <cell r="IL40">
            <v>0</v>
          </cell>
          <cell r="IM40">
            <v>0</v>
          </cell>
          <cell r="IN40">
            <v>0.66572131313279759</v>
          </cell>
          <cell r="IO40">
            <v>0.72734237624467302</v>
          </cell>
          <cell r="IP40">
            <v>13.472872302783262</v>
          </cell>
          <cell r="IQ40">
            <v>1.7411382826539652</v>
          </cell>
          <cell r="IR40">
            <v>0</v>
          </cell>
          <cell r="IS40">
            <v>0</v>
          </cell>
          <cell r="IT40">
            <v>0</v>
          </cell>
          <cell r="IU40">
            <v>0</v>
          </cell>
          <cell r="IV40">
            <v>25.51571473336622</v>
          </cell>
          <cell r="IW40">
            <v>25.51571473336622</v>
          </cell>
          <cell r="IX40">
            <v>0</v>
          </cell>
          <cell r="IY40">
            <v>0</v>
          </cell>
          <cell r="IZ40">
            <v>0</v>
          </cell>
          <cell r="JA40">
            <v>0</v>
          </cell>
          <cell r="JB40">
            <v>0</v>
          </cell>
          <cell r="JC40">
            <v>0</v>
          </cell>
          <cell r="JD40">
            <v>0</v>
          </cell>
          <cell r="JE40">
            <v>0</v>
          </cell>
          <cell r="JF40">
            <v>0</v>
          </cell>
          <cell r="JG40">
            <v>0</v>
          </cell>
          <cell r="JH40">
            <v>0</v>
          </cell>
          <cell r="JI40">
            <v>0</v>
          </cell>
          <cell r="JJ40">
            <v>0</v>
          </cell>
          <cell r="JK40">
            <v>22.850456808120711</v>
          </cell>
          <cell r="JL40">
            <v>22.850456808120711</v>
          </cell>
          <cell r="JM40">
            <v>0</v>
          </cell>
          <cell r="JN40">
            <v>0</v>
          </cell>
          <cell r="JO40">
            <v>0</v>
          </cell>
          <cell r="JP40">
            <v>1.4761950928593799</v>
          </cell>
          <cell r="JQ40">
            <v>1.4761950928593799</v>
          </cell>
          <cell r="JR40">
            <v>0</v>
          </cell>
          <cell r="JS40">
            <v>0</v>
          </cell>
          <cell r="JT40">
            <v>0</v>
          </cell>
          <cell r="JU40">
            <v>4.9577450000000004E-3</v>
          </cell>
          <cell r="JV40">
            <v>4.9577450000000004E-3</v>
          </cell>
          <cell r="JW40">
            <v>28.897404679766677</v>
          </cell>
          <cell r="JX40">
            <v>164.30051095369305</v>
          </cell>
          <cell r="JY40">
            <v>346.56352855884751</v>
          </cell>
          <cell r="JZ40">
            <v>375.46093323861419</v>
          </cell>
          <cell r="KA40">
            <v>211.16042228492114</v>
          </cell>
          <cell r="KB40">
            <v>7092677.7400000002</v>
          </cell>
          <cell r="KC40">
            <v>195.441</v>
          </cell>
          <cell r="KD40">
            <v>3055.0680000000002</v>
          </cell>
          <cell r="KE40">
            <v>41715.672245102003</v>
          </cell>
          <cell r="KF40">
            <v>83.3</v>
          </cell>
          <cell r="KG40">
            <v>4.7E-2</v>
          </cell>
          <cell r="KH40">
            <v>0</v>
          </cell>
          <cell r="KI40">
            <v>0</v>
          </cell>
          <cell r="KJ40">
            <v>0</v>
          </cell>
          <cell r="KK40">
            <v>0</v>
          </cell>
          <cell r="KL40">
            <v>260.80882191780802</v>
          </cell>
          <cell r="KM40">
            <v>699.31635196217906</v>
          </cell>
          <cell r="KN40">
            <v>145.51238081832199</v>
          </cell>
          <cell r="KO40">
            <v>793.08462026338998</v>
          </cell>
          <cell r="KP40">
            <v>0</v>
          </cell>
          <cell r="KQ40">
            <v>13.8969642725011</v>
          </cell>
          <cell r="KR40">
            <v>0</v>
          </cell>
          <cell r="KS40">
            <v>20.890684379107</v>
          </cell>
          <cell r="KT40">
            <v>0</v>
          </cell>
          <cell r="KU40">
            <v>27.378765106084099</v>
          </cell>
          <cell r="KV40">
            <v>19.024756488605</v>
          </cell>
          <cell r="KW40">
            <v>0</v>
          </cell>
          <cell r="KX40">
            <v>493</v>
          </cell>
          <cell r="KY40">
            <v>3250509</v>
          </cell>
          <cell r="KZ40">
            <v>41798.972245102006</v>
          </cell>
          <cell r="LA40">
            <v>85.070231922783336</v>
          </cell>
          <cell r="LB40">
            <v>1684.31687463858</v>
          </cell>
          <cell r="LC40">
            <v>1979.9133452079959</v>
          </cell>
          <cell r="LD40">
            <v>4.7443353538076991</v>
          </cell>
          <cell r="LE40">
            <v>1.1794548370929614E-2</v>
          </cell>
          <cell r="LF40">
            <v>493</v>
          </cell>
          <cell r="LG40">
            <v>77.765285254852017</v>
          </cell>
          <cell r="LH40">
            <v>1760.0679086147229</v>
          </cell>
          <cell r="LI40" t="str">
            <v>Historical (£m)</v>
          </cell>
          <cell r="LJ40" t="str">
            <v>PR09 (£m)</v>
          </cell>
        </row>
        <row r="41">
          <cell r="A41" t="str">
            <v>NWT16</v>
          </cell>
          <cell r="B41" t="str">
            <v>NWT</v>
          </cell>
          <cell r="C41" t="str">
            <v>2015-16</v>
          </cell>
          <cell r="D41" t="str">
            <v>NWT</v>
          </cell>
          <cell r="E41" t="str">
            <v>NWT16</v>
          </cell>
          <cell r="F41">
            <v>1.0404326123128118</v>
          </cell>
          <cell r="G41">
            <v>2.9866057734863265</v>
          </cell>
          <cell r="H41">
            <v>-1.2766151324197218E-2</v>
          </cell>
          <cell r="I41">
            <v>17.977325623355398</v>
          </cell>
          <cell r="J41">
            <v>0</v>
          </cell>
          <cell r="K41">
            <v>8.225741490732112</v>
          </cell>
          <cell r="L41">
            <v>0</v>
          </cell>
          <cell r="M41">
            <v>8.792000163745195</v>
          </cell>
          <cell r="N41">
            <v>17.693768617994138</v>
          </cell>
          <cell r="O41">
            <v>55.662675517988966</v>
          </cell>
          <cell r="P41">
            <v>1.0178032029950081</v>
          </cell>
          <cell r="Q41">
            <v>56.680478720983977</v>
          </cell>
          <cell r="R41">
            <v>0</v>
          </cell>
          <cell r="S41">
            <v>0</v>
          </cell>
          <cell r="T41">
            <v>20.409126123128114</v>
          </cell>
          <cell r="U41">
            <v>6.9438472545757062</v>
          </cell>
          <cell r="V41">
            <v>0</v>
          </cell>
          <cell r="W41">
            <v>27.352973377703822</v>
          </cell>
          <cell r="X41">
            <v>0</v>
          </cell>
          <cell r="Y41">
            <v>27.352973377703822</v>
          </cell>
          <cell r="Z41">
            <v>0.13317537437603991</v>
          </cell>
          <cell r="AA41">
            <v>0</v>
          </cell>
          <cell r="AB41">
            <v>0</v>
          </cell>
          <cell r="AC41">
            <v>0.13317537437603991</v>
          </cell>
          <cell r="AD41">
            <v>83.900276724311752</v>
          </cell>
          <cell r="AE41">
            <v>1.1257460595534989</v>
          </cell>
          <cell r="AF41">
            <v>0</v>
          </cell>
          <cell r="AG41">
            <v>85.026022783865173</v>
          </cell>
          <cell r="AH41">
            <v>-7.6471797004991666</v>
          </cell>
          <cell r="AI41">
            <v>77.378843083366007</v>
          </cell>
          <cell r="AJ41">
            <v>2.1600954953778562</v>
          </cell>
          <cell r="AK41">
            <v>-0.2184529440718096</v>
          </cell>
          <cell r="AL41">
            <v>0</v>
          </cell>
          <cell r="AM41">
            <v>0</v>
          </cell>
          <cell r="AN41">
            <v>1.7162774736871877</v>
          </cell>
          <cell r="AO41">
            <v>0</v>
          </cell>
          <cell r="AP41">
            <v>7.0845463807276321</v>
          </cell>
          <cell r="AQ41">
            <v>3.31350873568358</v>
          </cell>
          <cell r="AR41">
            <v>14.055975141404362</v>
          </cell>
          <cell r="AS41">
            <v>1.301053698668885</v>
          </cell>
          <cell r="AT41">
            <v>15.357028840073248</v>
          </cell>
          <cell r="AU41">
            <v>0</v>
          </cell>
          <cell r="AV41">
            <v>2.1297655574043257</v>
          </cell>
          <cell r="AW41">
            <v>0</v>
          </cell>
          <cell r="AX41">
            <v>0</v>
          </cell>
          <cell r="AY41">
            <v>0</v>
          </cell>
          <cell r="AZ41">
            <v>2.1297655574043257</v>
          </cell>
          <cell r="BA41">
            <v>0</v>
          </cell>
          <cell r="BB41">
            <v>2.1297655574043257</v>
          </cell>
          <cell r="BC41">
            <v>0</v>
          </cell>
          <cell r="BD41">
            <v>0</v>
          </cell>
          <cell r="BE41">
            <v>0</v>
          </cell>
          <cell r="BF41">
            <v>0</v>
          </cell>
          <cell r="BG41">
            <v>17.486794397477571</v>
          </cell>
          <cell r="BH41">
            <v>0.93850101352496729</v>
          </cell>
          <cell r="BI41">
            <v>0</v>
          </cell>
          <cell r="BJ41">
            <v>18.425295411002626</v>
          </cell>
          <cell r="BK41">
            <v>0</v>
          </cell>
          <cell r="BL41">
            <v>18.425295411002626</v>
          </cell>
          <cell r="BM41">
            <v>14.909026822640246</v>
          </cell>
          <cell r="BN41">
            <v>0</v>
          </cell>
          <cell r="BO41">
            <v>0.13678666395174707</v>
          </cell>
          <cell r="BP41">
            <v>0</v>
          </cell>
          <cell r="BQ41">
            <v>0.22681430948419298</v>
          </cell>
          <cell r="BR41">
            <v>0</v>
          </cell>
          <cell r="BS41">
            <v>59.221982640501203</v>
          </cell>
          <cell r="BT41">
            <v>7.4019922985367037</v>
          </cell>
          <cell r="BU41">
            <v>81.896602735114001</v>
          </cell>
          <cell r="BV41">
            <v>0</v>
          </cell>
          <cell r="BW41">
            <v>81.896602735114001</v>
          </cell>
          <cell r="BX41">
            <v>0</v>
          </cell>
          <cell r="BY41">
            <v>70.763983693843585</v>
          </cell>
          <cell r="BZ41">
            <v>0</v>
          </cell>
          <cell r="CA41">
            <v>16.020581364392676</v>
          </cell>
          <cell r="CB41">
            <v>0</v>
          </cell>
          <cell r="CC41">
            <v>86.784565058236169</v>
          </cell>
          <cell r="CD41">
            <v>0</v>
          </cell>
          <cell r="CE41">
            <v>86.784565058236169</v>
          </cell>
          <cell r="CF41">
            <v>0</v>
          </cell>
          <cell r="CG41">
            <v>0</v>
          </cell>
          <cell r="CH41">
            <v>0</v>
          </cell>
          <cell r="CI41">
            <v>0</v>
          </cell>
          <cell r="CJ41">
            <v>168.6811677933494</v>
          </cell>
          <cell r="CK41">
            <v>5.6292468086438712</v>
          </cell>
          <cell r="CL41">
            <v>0</v>
          </cell>
          <cell r="CM41">
            <v>174.31041460199424</v>
          </cell>
          <cell r="CN41">
            <v>22.756639289109483</v>
          </cell>
          <cell r="CO41">
            <v>197.06705389110277</v>
          </cell>
          <cell r="CP41">
            <v>8.3431806541325262</v>
          </cell>
          <cell r="CQ41">
            <v>0</v>
          </cell>
          <cell r="CR41">
            <v>0</v>
          </cell>
          <cell r="CS41">
            <v>0.19406972067054903</v>
          </cell>
          <cell r="CT41">
            <v>84.002216288360898</v>
          </cell>
          <cell r="CU41">
            <v>0</v>
          </cell>
          <cell r="CV41">
            <v>48.2393898066208</v>
          </cell>
          <cell r="CW41">
            <v>35.874159027359617</v>
          </cell>
          <cell r="CX41">
            <v>176.65301549714351</v>
          </cell>
          <cell r="CY41">
            <v>0.37508628823460888</v>
          </cell>
          <cell r="CZ41">
            <v>177.02810178537811</v>
          </cell>
          <cell r="DA41">
            <v>0</v>
          </cell>
          <cell r="DB41">
            <v>40.618489184692173</v>
          </cell>
          <cell r="DC41">
            <v>42.501996807144749</v>
          </cell>
          <cell r="DD41">
            <v>4.2657737104825282</v>
          </cell>
          <cell r="DE41">
            <v>6.9031777526847051</v>
          </cell>
          <cell r="DF41">
            <v>94.289437455004105</v>
          </cell>
          <cell r="DG41">
            <v>0</v>
          </cell>
          <cell r="DH41">
            <v>94.289437455004105</v>
          </cell>
          <cell r="DI41">
            <v>18.72362529118136</v>
          </cell>
          <cell r="DJ41">
            <v>0</v>
          </cell>
          <cell r="DK41">
            <v>0</v>
          </cell>
          <cell r="DL41">
            <v>18.72362529118136</v>
          </cell>
          <cell r="DM41">
            <v>252.59391394920183</v>
          </cell>
          <cell r="DN41">
            <v>4.7655778721563848</v>
          </cell>
          <cell r="DO41">
            <v>0</v>
          </cell>
          <cell r="DP41">
            <v>257.35949182135812</v>
          </cell>
          <cell r="DQ41">
            <v>-0.70576848542961379</v>
          </cell>
          <cell r="DR41">
            <v>256.65372333592813</v>
          </cell>
          <cell r="DS41">
            <v>25.412302972150631</v>
          </cell>
          <cell r="DT41">
            <v>-0.2184529440718096</v>
          </cell>
          <cell r="DU41">
            <v>0.13678666395174707</v>
          </cell>
          <cell r="DV41">
            <v>0.19406972067054903</v>
          </cell>
          <cell r="DW41">
            <v>85.945308071532281</v>
          </cell>
          <cell r="DX41">
            <v>0</v>
          </cell>
          <cell r="DY41">
            <v>114.54591882784963</v>
          </cell>
          <cell r="DZ41">
            <v>46.589660061579906</v>
          </cell>
          <cell r="EA41">
            <v>272.60559337366186</v>
          </cell>
          <cell r="EB41">
            <v>1.6761399869034941</v>
          </cell>
          <cell r="EC41">
            <v>274.28173336056534</v>
          </cell>
          <cell r="ED41">
            <v>0</v>
          </cell>
          <cell r="EE41">
            <v>113.51223843594008</v>
          </cell>
          <cell r="EF41">
            <v>42.501996807144749</v>
          </cell>
          <cell r="EG41">
            <v>20.286355074875203</v>
          </cell>
          <cell r="EH41">
            <v>6.9031777526847051</v>
          </cell>
          <cell r="EI41">
            <v>183.2037680706446</v>
          </cell>
          <cell r="EJ41">
            <v>0</v>
          </cell>
          <cell r="EK41">
            <v>183.2037680706446</v>
          </cell>
          <cell r="EL41">
            <v>18.72362529118136</v>
          </cell>
          <cell r="EM41">
            <v>0</v>
          </cell>
          <cell r="EN41">
            <v>0</v>
          </cell>
          <cell r="EO41">
            <v>18.72362529118136</v>
          </cell>
          <cell r="EP41">
            <v>438.76187614002885</v>
          </cell>
          <cell r="EQ41">
            <v>11.333325694325223</v>
          </cell>
          <cell r="ER41">
            <v>0</v>
          </cell>
          <cell r="ES41">
            <v>450.09520183435495</v>
          </cell>
          <cell r="ET41">
            <v>22.050870803679871</v>
          </cell>
          <cell r="EU41">
            <v>472.14607263803356</v>
          </cell>
          <cell r="EV41">
            <v>28.398908745636891</v>
          </cell>
          <cell r="EW41">
            <v>-0.23121909539600663</v>
          </cell>
          <cell r="EX41">
            <v>18.114112287307147</v>
          </cell>
          <cell r="EY41">
            <v>0.19406972067054903</v>
          </cell>
          <cell r="EZ41">
            <v>94.171049562264386</v>
          </cell>
          <cell r="FA41">
            <v>0</v>
          </cell>
          <cell r="FB41">
            <v>123.33791899159385</v>
          </cell>
          <cell r="FC41">
            <v>64.28342867957403</v>
          </cell>
          <cell r="FD41">
            <v>328.26826889165159</v>
          </cell>
          <cell r="FE41">
            <v>2.6939431898985018</v>
          </cell>
          <cell r="FF41">
            <v>330.96221208155009</v>
          </cell>
          <cell r="FG41">
            <v>0</v>
          </cell>
          <cell r="FH41">
            <v>113.51223843594008</v>
          </cell>
          <cell r="FI41">
            <v>62.911122930272867</v>
          </cell>
          <cell r="FJ41">
            <v>27.230202329450808</v>
          </cell>
          <cell r="FK41">
            <v>6.9031777526847051</v>
          </cell>
          <cell r="FL41">
            <v>210.55674144834842</v>
          </cell>
          <cell r="FM41">
            <v>0</v>
          </cell>
          <cell r="FN41">
            <v>210.55674144834842</v>
          </cell>
          <cell r="FO41">
            <v>18.856800665557401</v>
          </cell>
          <cell r="FP41">
            <v>0</v>
          </cell>
          <cell r="FQ41">
            <v>0</v>
          </cell>
          <cell r="FR41">
            <v>18.856800665557401</v>
          </cell>
          <cell r="FS41">
            <v>522.66215286434112</v>
          </cell>
          <cell r="FT41">
            <v>12.45907175387862</v>
          </cell>
          <cell r="FU41">
            <v>0</v>
          </cell>
          <cell r="FV41">
            <v>535.12122461821946</v>
          </cell>
          <cell r="FW41">
            <v>14.403691103180689</v>
          </cell>
          <cell r="FX41">
            <v>549.52491572140093</v>
          </cell>
          <cell r="FY41">
            <v>6.2300474308210907</v>
          </cell>
          <cell r="FZ41">
            <v>1.241503757778702E-2</v>
          </cell>
          <cell r="GA41">
            <v>5.3863111023960055</v>
          </cell>
          <cell r="GB41" t="e">
            <v>#N/A</v>
          </cell>
          <cell r="GC41" t="e">
            <v>#N/A</v>
          </cell>
          <cell r="GD41" t="e">
            <v>#N/A</v>
          </cell>
          <cell r="GE41">
            <v>0</v>
          </cell>
          <cell r="GF41">
            <v>0.85435417362063215</v>
          </cell>
          <cell r="GG41">
            <v>0.9174222125374375</v>
          </cell>
          <cell r="GH41">
            <v>22.404109534860126</v>
          </cell>
          <cell r="GI41">
            <v>0</v>
          </cell>
          <cell r="GJ41">
            <v>13.12817870216306</v>
          </cell>
          <cell r="GK41">
            <v>0</v>
          </cell>
          <cell r="GL41">
            <v>25.680616736717031</v>
          </cell>
          <cell r="GM41">
            <v>0</v>
          </cell>
          <cell r="GN41">
            <v>8.8589306343661871</v>
          </cell>
          <cell r="GO41">
            <v>-1.1458076272878534E-3</v>
          </cell>
          <cell r="GP41">
            <v>12.856040245279532</v>
          </cell>
          <cell r="GQ41" t="e">
            <v>#N/A</v>
          </cell>
          <cell r="GR41" t="e">
            <v>#N/A</v>
          </cell>
          <cell r="GS41" t="e">
            <v>#N/A</v>
          </cell>
          <cell r="GT41" t="e">
            <v>#N/A</v>
          </cell>
          <cell r="GU41" t="e">
            <v>#N/A</v>
          </cell>
          <cell r="GV41">
            <v>0</v>
          </cell>
          <cell r="GW41">
            <v>6.959770732364392</v>
          </cell>
          <cell r="GX41">
            <v>0</v>
          </cell>
          <cell r="GY41">
            <v>0</v>
          </cell>
          <cell r="GZ41">
            <v>0</v>
          </cell>
          <cell r="HA41">
            <v>0</v>
          </cell>
          <cell r="HB41">
            <v>0</v>
          </cell>
          <cell r="HC41">
            <v>0</v>
          </cell>
          <cell r="HD41">
            <v>0</v>
          </cell>
          <cell r="HE41">
            <v>0</v>
          </cell>
          <cell r="HF41">
            <v>0</v>
          </cell>
          <cell r="HG41">
            <v>0</v>
          </cell>
          <cell r="HH41">
            <v>0</v>
          </cell>
          <cell r="HI41" t="e">
            <v>#N/A</v>
          </cell>
          <cell r="HJ41" t="e">
            <v>#N/A</v>
          </cell>
          <cell r="HK41" t="e">
            <v>#N/A</v>
          </cell>
          <cell r="HL41" t="e">
            <v>#N/A</v>
          </cell>
          <cell r="HM41" t="e">
            <v>#N/A</v>
          </cell>
          <cell r="HN41" t="e">
            <v>#N/A</v>
          </cell>
          <cell r="HO41">
            <v>522.66215286434112</v>
          </cell>
          <cell r="HP41">
            <v>549.52491572140093</v>
          </cell>
          <cell r="HQ41">
            <v>83.900276724311752</v>
          </cell>
          <cell r="HR41">
            <v>472.14607263803356</v>
          </cell>
          <cell r="HS41">
            <v>97.044588266677209</v>
          </cell>
          <cell r="HT41">
            <v>0</v>
          </cell>
          <cell r="HU41">
            <v>0.69631545625623947</v>
          </cell>
          <cell r="HV41">
            <v>15.685692660616631</v>
          </cell>
          <cell r="HW41">
            <v>1.5953175064825289</v>
          </cell>
          <cell r="HX41">
            <v>0</v>
          </cell>
          <cell r="HY41">
            <v>0</v>
          </cell>
          <cell r="HZ41">
            <v>0</v>
          </cell>
          <cell r="IA41">
            <v>0</v>
          </cell>
          <cell r="IB41">
            <v>0</v>
          </cell>
          <cell r="IC41">
            <v>0</v>
          </cell>
          <cell r="ID41">
            <v>0</v>
          </cell>
          <cell r="IE41">
            <v>0</v>
          </cell>
          <cell r="IF41">
            <v>0</v>
          </cell>
          <cell r="IG41">
            <v>0.13678666395174707</v>
          </cell>
          <cell r="IH41">
            <v>0</v>
          </cell>
          <cell r="II41">
            <v>1.6071376818635872</v>
          </cell>
          <cell r="IJ41">
            <v>0</v>
          </cell>
          <cell r="IK41">
            <v>0</v>
          </cell>
          <cell r="IL41">
            <v>0</v>
          </cell>
          <cell r="IM41">
            <v>0</v>
          </cell>
          <cell r="IN41">
            <v>1.6071376818635872</v>
          </cell>
          <cell r="IO41">
            <v>0.69631545625623947</v>
          </cell>
          <cell r="IP41">
            <v>15.685692660616631</v>
          </cell>
          <cell r="IQ41">
            <v>1.7321041704342759</v>
          </cell>
          <cell r="IR41">
            <v>0</v>
          </cell>
          <cell r="IS41">
            <v>0</v>
          </cell>
          <cell r="IT41">
            <v>0</v>
          </cell>
          <cell r="IU41">
            <v>0</v>
          </cell>
          <cell r="IV41">
            <v>25.680616736717031</v>
          </cell>
          <cell r="IW41">
            <v>25.680616736717031</v>
          </cell>
          <cell r="IX41">
            <v>0</v>
          </cell>
          <cell r="IY41">
            <v>0</v>
          </cell>
          <cell r="IZ41">
            <v>0</v>
          </cell>
          <cell r="JA41">
            <v>0</v>
          </cell>
          <cell r="JB41">
            <v>0</v>
          </cell>
          <cell r="JC41">
            <v>0</v>
          </cell>
          <cell r="JD41">
            <v>0</v>
          </cell>
          <cell r="JE41">
            <v>0</v>
          </cell>
          <cell r="JF41">
            <v>0</v>
          </cell>
          <cell r="JG41">
            <v>0</v>
          </cell>
          <cell r="JH41">
            <v>0</v>
          </cell>
          <cell r="JI41">
            <v>0</v>
          </cell>
          <cell r="JJ41">
            <v>0</v>
          </cell>
          <cell r="JK41">
            <v>22.850456808120711</v>
          </cell>
          <cell r="JL41">
            <v>22.850456808120711</v>
          </cell>
          <cell r="JM41">
            <v>0</v>
          </cell>
          <cell r="JN41">
            <v>0</v>
          </cell>
          <cell r="JO41">
            <v>0</v>
          </cell>
          <cell r="JP41">
            <v>1.4761950928593799</v>
          </cell>
          <cell r="JQ41">
            <v>1.4761950928593799</v>
          </cell>
          <cell r="JR41">
            <v>0</v>
          </cell>
          <cell r="JS41">
            <v>0</v>
          </cell>
          <cell r="JT41">
            <v>0</v>
          </cell>
          <cell r="JU41">
            <v>4.9577450000000004E-3</v>
          </cell>
          <cell r="JV41">
            <v>4.9577450000000004E-3</v>
          </cell>
          <cell r="JW41">
            <v>19.991581276639437</v>
          </cell>
          <cell r="JX41">
            <v>199.22836224093155</v>
          </cell>
          <cell r="JY41">
            <v>357.22240167052473</v>
          </cell>
          <cell r="JZ41">
            <v>377.2139829471642</v>
          </cell>
          <cell r="KA41">
            <v>177.98562070623265</v>
          </cell>
          <cell r="KB41">
            <v>7134434.1899999995</v>
          </cell>
          <cell r="KC41">
            <v>194.959</v>
          </cell>
          <cell r="KD41">
            <v>3080.1190000000001</v>
          </cell>
          <cell r="KE41">
            <v>41881.199636233003</v>
          </cell>
          <cell r="KF41">
            <v>83.3</v>
          </cell>
          <cell r="KG41">
            <v>0.04</v>
          </cell>
          <cell r="KH41">
            <v>0</v>
          </cell>
          <cell r="KI41">
            <v>0</v>
          </cell>
          <cell r="KJ41">
            <v>0</v>
          </cell>
          <cell r="KK41">
            <v>0</v>
          </cell>
          <cell r="KL41">
            <v>280.18668493150699</v>
          </cell>
          <cell r="KM41">
            <v>715.23024995569699</v>
          </cell>
          <cell r="KN41">
            <v>160.879661239055</v>
          </cell>
          <cell r="KO41">
            <v>861.49493421796296</v>
          </cell>
          <cell r="KP41">
            <v>0</v>
          </cell>
          <cell r="KQ41">
            <v>12.968688322104301</v>
          </cell>
          <cell r="KR41">
            <v>0</v>
          </cell>
          <cell r="KS41">
            <v>20.537333150891701</v>
          </cell>
          <cell r="KT41">
            <v>0</v>
          </cell>
          <cell r="KU41">
            <v>19.594690061702899</v>
          </cell>
          <cell r="KV41">
            <v>17.3779565720194</v>
          </cell>
          <cell r="KW41">
            <v>0</v>
          </cell>
          <cell r="KX41">
            <v>517</v>
          </cell>
          <cell r="KY41">
            <v>3275078</v>
          </cell>
          <cell r="KZ41">
            <v>41964.499636233006</v>
          </cell>
          <cell r="LA41">
            <v>84.978346832838142</v>
          </cell>
          <cell r="LB41">
            <v>1774.5774920464371</v>
          </cell>
          <cell r="LC41">
            <v>2088.2701984509399</v>
          </cell>
          <cell r="LD41">
            <v>4.7655092003984123</v>
          </cell>
          <cell r="LE41">
            <v>1.2319937196477655E-2</v>
          </cell>
          <cell r="LF41">
            <v>517</v>
          </cell>
          <cell r="LG41">
            <v>78.04401406879235</v>
          </cell>
          <cell r="LH41">
            <v>1780.2818079789452</v>
          </cell>
          <cell r="LI41" t="str">
            <v>Historical (£m)</v>
          </cell>
          <cell r="LJ41" t="str">
            <v>PR14 (£m)</v>
          </cell>
        </row>
        <row r="42">
          <cell r="A42" t="str">
            <v>NWT17</v>
          </cell>
          <cell r="B42" t="str">
            <v>NWT</v>
          </cell>
          <cell r="C42" t="str">
            <v>2016-17</v>
          </cell>
          <cell r="D42" t="str">
            <v>NWT</v>
          </cell>
          <cell r="E42" t="str">
            <v>NWT17</v>
          </cell>
          <cell r="F42">
            <v>1.0263438654082888</v>
          </cell>
          <cell r="G42">
            <v>4.7404811048692981</v>
          </cell>
          <cell r="H42">
            <v>-7.5054949592055801E-3</v>
          </cell>
          <cell r="I42">
            <v>17.445673192410155</v>
          </cell>
          <cell r="J42">
            <v>0</v>
          </cell>
          <cell r="K42">
            <v>7.9521502110559359</v>
          </cell>
          <cell r="L42">
            <v>0</v>
          </cell>
          <cell r="M42">
            <v>8.6342762269168105</v>
          </cell>
          <cell r="N42">
            <v>17.752561721066375</v>
          </cell>
          <cell r="O42">
            <v>56.517636961359358</v>
          </cell>
          <cell r="P42">
            <v>1.0374616916080754</v>
          </cell>
          <cell r="Q42">
            <v>57.55509865296743</v>
          </cell>
          <cell r="R42">
            <v>0</v>
          </cell>
          <cell r="S42">
            <v>9.8657717912955106E-2</v>
          </cell>
          <cell r="T42">
            <v>2.0538647174393119</v>
          </cell>
          <cell r="U42">
            <v>3.3366142176396751</v>
          </cell>
          <cell r="V42">
            <v>0</v>
          </cell>
          <cell r="W42">
            <v>5.4891366529919328</v>
          </cell>
          <cell r="X42">
            <v>0</v>
          </cell>
          <cell r="Y42">
            <v>5.4891366529919328</v>
          </cell>
          <cell r="Z42">
            <v>1.0263438654082888E-2</v>
          </cell>
          <cell r="AA42">
            <v>0</v>
          </cell>
          <cell r="AB42">
            <v>0</v>
          </cell>
          <cell r="AC42">
            <v>1.0263438654082888E-2</v>
          </cell>
          <cell r="AD42">
            <v>63.033971867305276</v>
          </cell>
          <cell r="AE42">
            <v>1.5082742225798147</v>
          </cell>
          <cell r="AF42">
            <v>0</v>
          </cell>
          <cell r="AG42">
            <v>64.542246089885026</v>
          </cell>
          <cell r="AH42">
            <v>2.5184778215871968</v>
          </cell>
          <cell r="AI42">
            <v>67.060723911472223</v>
          </cell>
          <cell r="AJ42">
            <v>1.4122263914033588</v>
          </cell>
          <cell r="AK42">
            <v>-0.12846361662060565</v>
          </cell>
          <cell r="AL42">
            <v>0</v>
          </cell>
          <cell r="AM42">
            <v>0</v>
          </cell>
          <cell r="AN42">
            <v>-0.4350787712513326</v>
          </cell>
          <cell r="AO42">
            <v>0</v>
          </cell>
          <cell r="AP42">
            <v>9.2066520049177907</v>
          </cell>
          <cell r="AQ42">
            <v>3.3251979446576296</v>
          </cell>
          <cell r="AR42">
            <v>13.380533953106811</v>
          </cell>
          <cell r="AS42">
            <v>1.417065595553753</v>
          </cell>
          <cell r="AT42">
            <v>14.797599548660564</v>
          </cell>
          <cell r="AU42">
            <v>0</v>
          </cell>
          <cell r="AV42">
            <v>1.9857276990225217</v>
          </cell>
          <cell r="AW42">
            <v>9.8061243324467674E-4</v>
          </cell>
          <cell r="AX42">
            <v>8.3823248272466136E-2</v>
          </cell>
          <cell r="AY42">
            <v>0</v>
          </cell>
          <cell r="AZ42">
            <v>2.0705315597282317</v>
          </cell>
          <cell r="BA42">
            <v>0</v>
          </cell>
          <cell r="BB42">
            <v>2.0705315597282317</v>
          </cell>
          <cell r="BC42">
            <v>0</v>
          </cell>
          <cell r="BD42">
            <v>0</v>
          </cell>
          <cell r="BE42">
            <v>0</v>
          </cell>
          <cell r="BF42">
            <v>0</v>
          </cell>
          <cell r="BG42">
            <v>16.868131108388742</v>
          </cell>
          <cell r="BH42">
            <v>1.3733697764699044</v>
          </cell>
          <cell r="BI42">
            <v>0</v>
          </cell>
          <cell r="BJ42">
            <v>18.241500884858656</v>
          </cell>
          <cell r="BK42">
            <v>0.78190695607067917</v>
          </cell>
          <cell r="BL42">
            <v>19.023407840929316</v>
          </cell>
          <cell r="BM42">
            <v>15.391691408380224</v>
          </cell>
          <cell r="BN42">
            <v>-5.2936736182457152E-2</v>
          </cell>
          <cell r="BO42">
            <v>9.4380067320475991E-2</v>
          </cell>
          <cell r="BP42">
            <v>0</v>
          </cell>
          <cell r="BQ42">
            <v>0</v>
          </cell>
          <cell r="BR42">
            <v>0</v>
          </cell>
          <cell r="BS42">
            <v>65.483902825260188</v>
          </cell>
          <cell r="BT42">
            <v>7.4262996673548924</v>
          </cell>
          <cell r="BU42">
            <v>88.343337232133294</v>
          </cell>
          <cell r="BV42">
            <v>0</v>
          </cell>
          <cell r="BW42">
            <v>88.343337232133294</v>
          </cell>
          <cell r="BX42">
            <v>0</v>
          </cell>
          <cell r="BY42">
            <v>109.29853413134205</v>
          </cell>
          <cell r="BZ42">
            <v>0</v>
          </cell>
          <cell r="CA42">
            <v>8.7594989378464039</v>
          </cell>
          <cell r="CB42">
            <v>0</v>
          </cell>
          <cell r="CC42">
            <v>118.05803306918845</v>
          </cell>
          <cell r="CD42">
            <v>0</v>
          </cell>
          <cell r="CE42">
            <v>118.05803306918845</v>
          </cell>
          <cell r="CF42">
            <v>0</v>
          </cell>
          <cell r="CG42">
            <v>0</v>
          </cell>
          <cell r="CH42">
            <v>0</v>
          </cell>
          <cell r="CI42">
            <v>0</v>
          </cell>
          <cell r="CJ42">
            <v>206.40137030132135</v>
          </cell>
          <cell r="CK42">
            <v>7.8165542982422993</v>
          </cell>
          <cell r="CL42">
            <v>0</v>
          </cell>
          <cell r="CM42">
            <v>214.2179245995631</v>
          </cell>
          <cell r="CN42">
            <v>-0.31310264786451908</v>
          </cell>
          <cell r="CO42">
            <v>213.90482195169878</v>
          </cell>
          <cell r="CP42">
            <v>9.2502110278904688</v>
          </cell>
          <cell r="CQ42">
            <v>0</v>
          </cell>
          <cell r="CR42">
            <v>0</v>
          </cell>
          <cell r="CS42">
            <v>0.19006265737710298</v>
          </cell>
          <cell r="CT42">
            <v>94.298340583641092</v>
          </cell>
          <cell r="CU42">
            <v>0</v>
          </cell>
          <cell r="CV42">
            <v>53.117968067965883</v>
          </cell>
          <cell r="CW42">
            <v>35.994769925343689</v>
          </cell>
          <cell r="CX42">
            <v>192.85135226221797</v>
          </cell>
          <cell r="CY42">
            <v>0.44544448631596223</v>
          </cell>
          <cell r="CZ42">
            <v>193.29679674853392</v>
          </cell>
          <cell r="DA42">
            <v>0</v>
          </cell>
          <cell r="DB42">
            <v>52.221876076374492</v>
          </cell>
          <cell r="DC42">
            <v>65.778399348686634</v>
          </cell>
          <cell r="DD42">
            <v>19.842158886733227</v>
          </cell>
          <cell r="DE42">
            <v>4.8881749353771333</v>
          </cell>
          <cell r="DF42">
            <v>142.73060924717055</v>
          </cell>
          <cell r="DG42">
            <v>0</v>
          </cell>
          <cell r="DH42">
            <v>142.73060924717055</v>
          </cell>
          <cell r="DI42">
            <v>29.419120558063192</v>
          </cell>
          <cell r="DJ42">
            <v>0</v>
          </cell>
          <cell r="DK42">
            <v>0</v>
          </cell>
          <cell r="DL42">
            <v>29.419120558063192</v>
          </cell>
          <cell r="DM42">
            <v>306.60828543764234</v>
          </cell>
          <cell r="DN42">
            <v>5.7660829672771321</v>
          </cell>
          <cell r="DO42">
            <v>0</v>
          </cell>
          <cell r="DP42">
            <v>312.37436840491955</v>
          </cell>
          <cell r="DQ42">
            <v>0.47379084178014813</v>
          </cell>
          <cell r="DR42">
            <v>312.84815924669897</v>
          </cell>
          <cell r="DS42">
            <v>26.054128827674052</v>
          </cell>
          <cell r="DT42">
            <v>-0.1814003528030628</v>
          </cell>
          <cell r="DU42">
            <v>9.4380067320475991E-2</v>
          </cell>
          <cell r="DV42">
            <v>0.19006265737710298</v>
          </cell>
          <cell r="DW42">
            <v>93.863261812389766</v>
          </cell>
          <cell r="DX42">
            <v>0</v>
          </cell>
          <cell r="DY42">
            <v>127.80852289814385</v>
          </cell>
          <cell r="DZ42">
            <v>46.746267537356204</v>
          </cell>
          <cell r="EA42">
            <v>294.57522344745809</v>
          </cell>
          <cell r="EB42">
            <v>1.8625100818697151</v>
          </cell>
          <cell r="EC42">
            <v>296.43773352932783</v>
          </cell>
          <cell r="ED42">
            <v>0</v>
          </cell>
          <cell r="EE42">
            <v>163.50613790673907</v>
          </cell>
          <cell r="EF42">
            <v>65.779379961119872</v>
          </cell>
          <cell r="EG42">
            <v>28.685481072852099</v>
          </cell>
          <cell r="EH42">
            <v>4.8881749353771333</v>
          </cell>
          <cell r="EI42">
            <v>262.85917387608725</v>
          </cell>
          <cell r="EJ42">
            <v>0</v>
          </cell>
          <cell r="EK42">
            <v>262.85917387608725</v>
          </cell>
          <cell r="EL42">
            <v>29.419120558063192</v>
          </cell>
          <cell r="EM42">
            <v>0</v>
          </cell>
          <cell r="EN42">
            <v>0</v>
          </cell>
          <cell r="EO42">
            <v>29.419120558063192</v>
          </cell>
          <cell r="EP42">
            <v>529.87778684735235</v>
          </cell>
          <cell r="EQ42">
            <v>14.956007041989336</v>
          </cell>
          <cell r="ER42">
            <v>0</v>
          </cell>
          <cell r="ES42">
            <v>544.83379388934134</v>
          </cell>
          <cell r="ET42">
            <v>0.94259514998630811</v>
          </cell>
          <cell r="EU42">
            <v>545.776389039327</v>
          </cell>
          <cell r="EV42">
            <v>30.794609932543331</v>
          </cell>
          <cell r="EW42">
            <v>-0.18890584776226788</v>
          </cell>
          <cell r="EX42">
            <v>17.540053259730634</v>
          </cell>
          <cell r="EY42">
            <v>0.19006265737710298</v>
          </cell>
          <cell r="EZ42">
            <v>101.8154120234457</v>
          </cell>
          <cell r="FA42">
            <v>0</v>
          </cell>
          <cell r="FB42">
            <v>136.44279912506039</v>
          </cell>
          <cell r="FC42">
            <v>64.498829258422546</v>
          </cell>
          <cell r="FD42">
            <v>351.09286040881756</v>
          </cell>
          <cell r="FE42">
            <v>2.8999717734777906</v>
          </cell>
          <cell r="FF42">
            <v>353.99283218229533</v>
          </cell>
          <cell r="FG42">
            <v>0</v>
          </cell>
          <cell r="FH42">
            <v>163.60479562465176</v>
          </cell>
          <cell r="FI42">
            <v>67.833244678559197</v>
          </cell>
          <cell r="FJ42">
            <v>32.02209529049177</v>
          </cell>
          <cell r="FK42">
            <v>4.8881749353771333</v>
          </cell>
          <cell r="FL42">
            <v>268.34831052908004</v>
          </cell>
          <cell r="FM42">
            <v>0</v>
          </cell>
          <cell r="FN42">
            <v>268.34831052908004</v>
          </cell>
          <cell r="FO42">
            <v>29.429383996717274</v>
          </cell>
          <cell r="FP42">
            <v>0</v>
          </cell>
          <cell r="FQ42">
            <v>0</v>
          </cell>
          <cell r="FR42">
            <v>29.429383996717274</v>
          </cell>
          <cell r="FS42">
            <v>592.91175871465805</v>
          </cell>
          <cell r="FT42">
            <v>16.46428126456907</v>
          </cell>
          <cell r="FU42">
            <v>0</v>
          </cell>
          <cell r="FV42">
            <v>609.37603997922668</v>
          </cell>
          <cell r="FW42">
            <v>3.4610729715734991</v>
          </cell>
          <cell r="FX42">
            <v>612.83711295080104</v>
          </cell>
          <cell r="FY42">
            <v>10.094480294078092</v>
          </cell>
          <cell r="FZ42">
            <v>0</v>
          </cell>
          <cell r="GA42">
            <v>3.4400030089318858</v>
          </cell>
          <cell r="GB42" t="e">
            <v>#N/A</v>
          </cell>
          <cell r="GC42" t="e">
            <v>#N/A</v>
          </cell>
          <cell r="GD42" t="e">
            <v>#N/A</v>
          </cell>
          <cell r="GE42">
            <v>0</v>
          </cell>
          <cell r="GF42">
            <v>0.51343171940594823</v>
          </cell>
          <cell r="GG42">
            <v>2.0901800722199423E-3</v>
          </cell>
          <cell r="GH42">
            <v>1.9210217673186221</v>
          </cell>
          <cell r="GI42">
            <v>0</v>
          </cell>
          <cell r="GJ42">
            <v>47.996690454593057</v>
          </cell>
          <cell r="GK42">
            <v>0</v>
          </cell>
          <cell r="GL42">
            <v>26.368902437907753</v>
          </cell>
          <cell r="GM42">
            <v>0</v>
          </cell>
          <cell r="GN42">
            <v>3.076695587855705</v>
          </cell>
          <cell r="GO42">
            <v>0</v>
          </cell>
          <cell r="GP42">
            <v>9.0049821597245874</v>
          </cell>
          <cell r="GQ42" t="e">
            <v>#N/A</v>
          </cell>
          <cell r="GR42" t="e">
            <v>#N/A</v>
          </cell>
          <cell r="GS42" t="e">
            <v>#N/A</v>
          </cell>
          <cell r="GT42" t="e">
            <v>#N/A</v>
          </cell>
          <cell r="GU42" t="e">
            <v>#N/A</v>
          </cell>
          <cell r="GV42">
            <v>0</v>
          </cell>
          <cell r="GW42">
            <v>12.418676293076732</v>
          </cell>
          <cell r="GX42">
            <v>0</v>
          </cell>
          <cell r="GY42">
            <v>0</v>
          </cell>
          <cell r="GZ42">
            <v>0</v>
          </cell>
          <cell r="HA42">
            <v>0</v>
          </cell>
          <cell r="HB42">
            <v>0</v>
          </cell>
          <cell r="HC42">
            <v>0</v>
          </cell>
          <cell r="HD42">
            <v>0</v>
          </cell>
          <cell r="HE42">
            <v>0</v>
          </cell>
          <cell r="HF42">
            <v>0</v>
          </cell>
          <cell r="HG42">
            <v>0</v>
          </cell>
          <cell r="HH42">
            <v>0</v>
          </cell>
          <cell r="HI42" t="e">
            <v>#N/A</v>
          </cell>
          <cell r="HJ42" t="e">
            <v>#N/A</v>
          </cell>
          <cell r="HK42" t="e">
            <v>#N/A</v>
          </cell>
          <cell r="HL42" t="e">
            <v>#N/A</v>
          </cell>
          <cell r="HM42" t="e">
            <v>#N/A</v>
          </cell>
          <cell r="HN42" t="e">
            <v>#N/A</v>
          </cell>
          <cell r="HO42">
            <v>592.91175871465805</v>
          </cell>
          <cell r="HP42">
            <v>612.83711295080104</v>
          </cell>
          <cell r="HQ42">
            <v>63.033971867305276</v>
          </cell>
          <cell r="HR42">
            <v>545.776389039327</v>
          </cell>
          <cell r="HS42">
            <v>104.7424936088856</v>
          </cell>
          <cell r="HT42">
            <v>0</v>
          </cell>
          <cell r="HU42">
            <v>0.69603053880180554</v>
          </cell>
          <cell r="HV42">
            <v>15.154311853923597</v>
          </cell>
          <cell r="HW42">
            <v>1.5953307996848582</v>
          </cell>
          <cell r="HX42">
            <v>0</v>
          </cell>
          <cell r="HY42">
            <v>0</v>
          </cell>
          <cell r="HZ42">
            <v>0</v>
          </cell>
          <cell r="IA42">
            <v>0</v>
          </cell>
          <cell r="IB42">
            <v>0</v>
          </cell>
          <cell r="IC42">
            <v>0</v>
          </cell>
          <cell r="ID42">
            <v>0</v>
          </cell>
          <cell r="IE42">
            <v>0</v>
          </cell>
          <cell r="IF42">
            <v>0</v>
          </cell>
          <cell r="IG42">
            <v>9.4380067320475991E-2</v>
          </cell>
          <cell r="IH42">
            <v>0</v>
          </cell>
          <cell r="II42">
            <v>1.932541424782658</v>
          </cell>
          <cell r="IJ42">
            <v>0</v>
          </cell>
          <cell r="IK42">
            <v>0</v>
          </cell>
          <cell r="IL42">
            <v>0</v>
          </cell>
          <cell r="IM42">
            <v>0</v>
          </cell>
          <cell r="IN42">
            <v>1.932541424782658</v>
          </cell>
          <cell r="IO42">
            <v>0.69603053880180554</v>
          </cell>
          <cell r="IP42">
            <v>15.154311853923597</v>
          </cell>
          <cell r="IQ42">
            <v>1.6897108670053342</v>
          </cell>
          <cell r="IR42">
            <v>0</v>
          </cell>
          <cell r="IS42">
            <v>0</v>
          </cell>
          <cell r="IT42">
            <v>0</v>
          </cell>
          <cell r="IU42">
            <v>0</v>
          </cell>
          <cell r="IV42">
            <v>26.368902437907753</v>
          </cell>
          <cell r="IW42">
            <v>26.368902437907753</v>
          </cell>
          <cell r="IX42">
            <v>0</v>
          </cell>
          <cell r="IY42">
            <v>0</v>
          </cell>
          <cell r="IZ42">
            <v>0</v>
          </cell>
          <cell r="JA42">
            <v>0</v>
          </cell>
          <cell r="JB42">
            <v>0</v>
          </cell>
          <cell r="JC42">
            <v>0</v>
          </cell>
          <cell r="JD42">
            <v>0</v>
          </cell>
          <cell r="JE42">
            <v>0</v>
          </cell>
          <cell r="JF42">
            <v>0</v>
          </cell>
          <cell r="JG42">
            <v>0</v>
          </cell>
          <cell r="JH42">
            <v>0</v>
          </cell>
          <cell r="JI42">
            <v>0</v>
          </cell>
          <cell r="JJ42">
            <v>0</v>
          </cell>
          <cell r="JK42">
            <v>22.850456808120711</v>
          </cell>
          <cell r="JL42">
            <v>22.850456808120711</v>
          </cell>
          <cell r="JM42">
            <v>0</v>
          </cell>
          <cell r="JN42">
            <v>0</v>
          </cell>
          <cell r="JO42">
            <v>0</v>
          </cell>
          <cell r="JP42">
            <v>1.4761950928593799</v>
          </cell>
          <cell r="JQ42">
            <v>1.4761950928593799</v>
          </cell>
          <cell r="JR42">
            <v>0</v>
          </cell>
          <cell r="JS42">
            <v>0</v>
          </cell>
          <cell r="JT42">
            <v>0</v>
          </cell>
          <cell r="JU42">
            <v>4.9577450000000004E-3</v>
          </cell>
          <cell r="JV42">
            <v>4.9577450000000004E-3</v>
          </cell>
          <cell r="JW42">
            <v>21.418059765795796</v>
          </cell>
          <cell r="JX42">
            <v>223.42033913229602</v>
          </cell>
          <cell r="JY42">
            <v>425.58259446856727</v>
          </cell>
          <cell r="JZ42">
            <v>447.00065423436308</v>
          </cell>
          <cell r="KA42">
            <v>223.58031510206706</v>
          </cell>
          <cell r="KB42">
            <v>7182844.3200000003</v>
          </cell>
          <cell r="KC42">
            <v>191.16300000000001</v>
          </cell>
          <cell r="KD42">
            <v>3101.9169999999999</v>
          </cell>
          <cell r="KE42">
            <v>42010.7</v>
          </cell>
          <cell r="KF42">
            <v>83.3</v>
          </cell>
          <cell r="KG42">
            <v>4.4999999999999998E-2</v>
          </cell>
          <cell r="KH42">
            <v>0</v>
          </cell>
          <cell r="KI42">
            <v>0</v>
          </cell>
          <cell r="KJ42">
            <v>0</v>
          </cell>
          <cell r="KK42">
            <v>0</v>
          </cell>
          <cell r="KL42">
            <v>0</v>
          </cell>
          <cell r="KM42">
            <v>645.27627652619196</v>
          </cell>
          <cell r="KN42">
            <v>158.95082903256599</v>
          </cell>
          <cell r="KO42">
            <v>1257.7783703079399</v>
          </cell>
          <cell r="KP42">
            <v>0</v>
          </cell>
          <cell r="KQ42">
            <v>14.2077876078028</v>
          </cell>
          <cell r="KR42">
            <v>0</v>
          </cell>
          <cell r="KS42">
            <v>24.4153055743284</v>
          </cell>
          <cell r="KT42">
            <v>0</v>
          </cell>
          <cell r="KU42">
            <v>29.985585478187598</v>
          </cell>
          <cell r="KV42">
            <v>11.5568113879118</v>
          </cell>
          <cell r="KW42">
            <v>0</v>
          </cell>
          <cell r="KX42">
            <v>520</v>
          </cell>
          <cell r="KY42">
            <v>3293080</v>
          </cell>
          <cell r="KZ42">
            <v>42094</v>
          </cell>
          <cell r="LA42">
            <v>98.197011639281769</v>
          </cell>
          <cell r="LB42">
            <v>2103.5478727327973</v>
          </cell>
          <cell r="LC42">
            <v>2142.1709659149287</v>
          </cell>
          <cell r="LD42">
            <v>5.2419961580276482</v>
          </cell>
          <cell r="LE42">
            <v>1.2353304508956145E-2</v>
          </cell>
          <cell r="LF42">
            <v>520</v>
          </cell>
          <cell r="LG42">
            <v>78.231576946833272</v>
          </cell>
          <cell r="LH42">
            <v>1803.0178736102691</v>
          </cell>
          <cell r="LI42" t="str">
            <v>Historical (£m)</v>
          </cell>
          <cell r="LJ42" t="str">
            <v>PR14 (£m)</v>
          </cell>
        </row>
        <row r="43">
          <cell r="A43" t="str">
            <v>NWT18</v>
          </cell>
          <cell r="B43" t="str">
            <v>NWT</v>
          </cell>
          <cell r="C43" t="str">
            <v>2017-18</v>
          </cell>
          <cell r="D43" t="str">
            <v>NWT</v>
          </cell>
          <cell r="E43" t="str">
            <v>NWT18</v>
          </cell>
          <cell r="F43">
            <v>1</v>
          </cell>
          <cell r="G43">
            <v>4.5156076264262097</v>
          </cell>
          <cell r="H43">
            <v>-1.4324779347053101E-2</v>
          </cell>
          <cell r="I43">
            <v>16.564396219999999</v>
          </cell>
          <cell r="J43">
            <v>0</v>
          </cell>
          <cell r="K43">
            <v>10.448395495750001</v>
          </cell>
          <cell r="L43">
            <v>0</v>
          </cell>
          <cell r="M43">
            <v>10.2916944081385</v>
          </cell>
          <cell r="N43">
            <v>17.721732551453101</v>
          </cell>
          <cell r="O43">
            <v>59.5275015224207</v>
          </cell>
          <cell r="P43">
            <v>6.0650000000000001E-3</v>
          </cell>
          <cell r="Q43">
            <v>59.533566522420699</v>
          </cell>
          <cell r="R43">
            <v>0</v>
          </cell>
          <cell r="S43">
            <v>3.4098739911575802</v>
          </cell>
          <cell r="T43">
            <v>0.113183676316883</v>
          </cell>
          <cell r="U43">
            <v>3.8574313045714201</v>
          </cell>
          <cell r="V43">
            <v>0</v>
          </cell>
          <cell r="W43">
            <v>7.3804889720458799</v>
          </cell>
          <cell r="X43">
            <v>0</v>
          </cell>
          <cell r="Y43">
            <v>7.3804889720458799</v>
          </cell>
          <cell r="Z43">
            <v>0</v>
          </cell>
          <cell r="AA43">
            <v>0</v>
          </cell>
          <cell r="AB43">
            <v>0</v>
          </cell>
          <cell r="AC43">
            <v>0</v>
          </cell>
          <cell r="AD43">
            <v>66.914055494466595</v>
          </cell>
          <cell r="AE43">
            <v>1.4156039764856501</v>
          </cell>
          <cell r="AF43">
            <v>0</v>
          </cell>
          <cell r="AG43">
            <v>68.329659470952294</v>
          </cell>
          <cell r="AH43">
            <v>0.13895055195917599</v>
          </cell>
          <cell r="AI43">
            <v>68.468610022911406</v>
          </cell>
          <cell r="AJ43">
            <v>4.2972288173213196</v>
          </cell>
          <cell r="AK43">
            <v>-0.232000650652947</v>
          </cell>
          <cell r="AL43">
            <v>0</v>
          </cell>
          <cell r="AM43">
            <v>0</v>
          </cell>
          <cell r="AN43">
            <v>0.69083723750000003</v>
          </cell>
          <cell r="AO43">
            <v>0</v>
          </cell>
          <cell r="AP43">
            <v>7.4045724725008002</v>
          </cell>
          <cell r="AQ43">
            <v>3.3060132868401801</v>
          </cell>
          <cell r="AR43">
            <v>15.4666511635094</v>
          </cell>
          <cell r="AS43">
            <v>0.66664428040000001</v>
          </cell>
          <cell r="AT43">
            <v>16.1332954439094</v>
          </cell>
          <cell r="AU43">
            <v>0</v>
          </cell>
          <cell r="AV43">
            <v>0.60903904048499602</v>
          </cell>
          <cell r="AW43">
            <v>23.9204635207183</v>
          </cell>
          <cell r="AX43">
            <v>4.8501575845999997E-2</v>
          </cell>
          <cell r="AY43">
            <v>0</v>
          </cell>
          <cell r="AZ43">
            <v>24.578004137049302</v>
          </cell>
          <cell r="BA43">
            <v>0</v>
          </cell>
          <cell r="BB43">
            <v>24.578004137049302</v>
          </cell>
          <cell r="BC43">
            <v>0</v>
          </cell>
          <cell r="BD43">
            <v>0</v>
          </cell>
          <cell r="BE43">
            <v>0</v>
          </cell>
          <cell r="BF43">
            <v>0</v>
          </cell>
          <cell r="BG43">
            <v>40.711299580958602</v>
          </cell>
          <cell r="BH43">
            <v>1.42252766624939</v>
          </cell>
          <cell r="BI43">
            <v>0</v>
          </cell>
          <cell r="BJ43">
            <v>42.133827247208004</v>
          </cell>
          <cell r="BK43">
            <v>-0.22683932599571899</v>
          </cell>
          <cell r="BL43">
            <v>41.906987921212298</v>
          </cell>
          <cell r="BM43">
            <v>13.665501499264501</v>
          </cell>
          <cell r="BN43">
            <v>-0.233145371520288</v>
          </cell>
          <cell r="BO43">
            <v>0.2192284050959</v>
          </cell>
          <cell r="BP43">
            <v>0</v>
          </cell>
          <cell r="BQ43">
            <v>0</v>
          </cell>
          <cell r="BR43">
            <v>0</v>
          </cell>
          <cell r="BS43">
            <v>63.184522436759302</v>
          </cell>
          <cell r="BT43">
            <v>7.7515249742488503</v>
          </cell>
          <cell r="BU43">
            <v>84.587631943848194</v>
          </cell>
          <cell r="BV43">
            <v>0.161023</v>
          </cell>
          <cell r="BW43">
            <v>84.748654943848194</v>
          </cell>
          <cell r="BX43">
            <v>0</v>
          </cell>
          <cell r="BY43">
            <v>82.001257300461404</v>
          </cell>
          <cell r="BZ43">
            <v>0</v>
          </cell>
          <cell r="CA43">
            <v>17.623910447970498</v>
          </cell>
          <cell r="CB43">
            <v>0</v>
          </cell>
          <cell r="CC43">
            <v>99.625167748431906</v>
          </cell>
          <cell r="CD43">
            <v>0</v>
          </cell>
          <cell r="CE43">
            <v>99.625167748431906</v>
          </cell>
          <cell r="CF43">
            <v>0</v>
          </cell>
          <cell r="CG43">
            <v>0</v>
          </cell>
          <cell r="CH43">
            <v>0</v>
          </cell>
          <cell r="CI43">
            <v>0</v>
          </cell>
          <cell r="CJ43">
            <v>184.37382269227999</v>
          </cell>
          <cell r="CK43">
            <v>7.8628287301955098</v>
          </cell>
          <cell r="CL43">
            <v>0</v>
          </cell>
          <cell r="CM43">
            <v>192.236651422476</v>
          </cell>
          <cell r="CN43">
            <v>-0.55994299287048999</v>
          </cell>
          <cell r="CO43">
            <v>191.67670842960499</v>
          </cell>
          <cell r="CP43">
            <v>8.5439204640470301</v>
          </cell>
          <cell r="CQ43">
            <v>0</v>
          </cell>
          <cell r="CR43">
            <v>0</v>
          </cell>
          <cell r="CS43">
            <v>0.26230154</v>
          </cell>
          <cell r="CT43">
            <v>87.125170143749997</v>
          </cell>
          <cell r="CU43">
            <v>0</v>
          </cell>
          <cell r="CV43">
            <v>48.274883814283697</v>
          </cell>
          <cell r="CW43">
            <v>35.409035373808798</v>
          </cell>
          <cell r="CX43">
            <v>179.61531133589</v>
          </cell>
          <cell r="CY43">
            <v>0.33511400000000002</v>
          </cell>
          <cell r="CZ43">
            <v>179.95042533589</v>
          </cell>
          <cell r="DA43">
            <v>0</v>
          </cell>
          <cell r="DB43">
            <v>41.024819971901103</v>
          </cell>
          <cell r="DC43">
            <v>72.663218406333002</v>
          </cell>
          <cell r="DD43">
            <v>23.5891796957522</v>
          </cell>
          <cell r="DE43">
            <v>1.44777698</v>
          </cell>
          <cell r="DF43">
            <v>138.72499505398599</v>
          </cell>
          <cell r="DG43">
            <v>0</v>
          </cell>
          <cell r="DH43">
            <v>138.72499505398599</v>
          </cell>
          <cell r="DI43">
            <v>22.741875213499501</v>
          </cell>
          <cell r="DJ43">
            <v>7.9190186834</v>
          </cell>
          <cell r="DK43">
            <v>14.8228565300995</v>
          </cell>
          <cell r="DL43">
            <v>22.741875213499501</v>
          </cell>
          <cell r="DM43">
            <v>295.93354517637601</v>
          </cell>
          <cell r="DN43">
            <v>5.5093995156129996</v>
          </cell>
          <cell r="DO43">
            <v>0</v>
          </cell>
          <cell r="DP43">
            <v>301.442944691989</v>
          </cell>
          <cell r="DQ43">
            <v>-1.9976784230929701</v>
          </cell>
          <cell r="DR43">
            <v>299.44526626889598</v>
          </cell>
          <cell r="DS43">
            <v>26.50665078063285</v>
          </cell>
          <cell r="DT43">
            <v>-0.46514602217323497</v>
          </cell>
          <cell r="DU43">
            <v>0.2192284050959</v>
          </cell>
          <cell r="DV43">
            <v>0.26230154</v>
          </cell>
          <cell r="DW43">
            <v>87.816007381250003</v>
          </cell>
          <cell r="DX43">
            <v>0</v>
          </cell>
          <cell r="DY43">
            <v>118.8639787235438</v>
          </cell>
          <cell r="DZ43">
            <v>46.466573634897827</v>
          </cell>
          <cell r="EA43">
            <v>279.6695944432476</v>
          </cell>
          <cell r="EB43">
            <v>1.1627812804</v>
          </cell>
          <cell r="EC43">
            <v>280.8323757236476</v>
          </cell>
          <cell r="ED43">
            <v>0</v>
          </cell>
          <cell r="EE43">
            <v>123.63511631284752</v>
          </cell>
          <cell r="EF43">
            <v>96.583681927051302</v>
          </cell>
          <cell r="EG43">
            <v>41.261591719568699</v>
          </cell>
          <cell r="EH43">
            <v>1.44777698</v>
          </cell>
          <cell r="EI43">
            <v>262.92816693946719</v>
          </cell>
          <cell r="EJ43">
            <v>0</v>
          </cell>
          <cell r="EK43">
            <v>262.92816693946719</v>
          </cell>
          <cell r="EL43">
            <v>22.741875213499501</v>
          </cell>
          <cell r="EM43">
            <v>7.9190186834</v>
          </cell>
          <cell r="EN43">
            <v>14.8228565300995</v>
          </cell>
          <cell r="EO43">
            <v>22.741875213499501</v>
          </cell>
          <cell r="EP43">
            <v>521.01866744961467</v>
          </cell>
          <cell r="EQ43">
            <v>14.7947559120579</v>
          </cell>
          <cell r="ER43">
            <v>0</v>
          </cell>
          <cell r="ES43">
            <v>535.81342336167302</v>
          </cell>
          <cell r="ET43">
            <v>-2.7844607419591791</v>
          </cell>
          <cell r="EU43">
            <v>533.0289626197133</v>
          </cell>
          <cell r="EV43">
            <v>31.022258407059098</v>
          </cell>
          <cell r="EW43">
            <v>-0.47947080152028798</v>
          </cell>
          <cell r="EX43">
            <v>16.7836246250959</v>
          </cell>
          <cell r="EY43">
            <v>0.26230154</v>
          </cell>
          <cell r="EZ43">
            <v>98.264402876999995</v>
          </cell>
          <cell r="FA43">
            <v>0</v>
          </cell>
          <cell r="FB43">
            <v>129.15567313168199</v>
          </cell>
          <cell r="FC43">
            <v>64.188306186350999</v>
          </cell>
          <cell r="FD43">
            <v>339.19709596566798</v>
          </cell>
          <cell r="FE43">
            <v>1.1688462803999999</v>
          </cell>
          <cell r="FF43">
            <v>340.36594224606802</v>
          </cell>
          <cell r="FG43">
            <v>0</v>
          </cell>
          <cell r="FH43">
            <v>127.044990304005</v>
          </cell>
          <cell r="FI43">
            <v>96.696865603368096</v>
          </cell>
          <cell r="FJ43">
            <v>45.119023024140098</v>
          </cell>
          <cell r="FK43">
            <v>1.44777698</v>
          </cell>
          <cell r="FL43">
            <v>270.30865591151297</v>
          </cell>
          <cell r="FM43">
            <v>0</v>
          </cell>
          <cell r="FN43">
            <v>270.30865591151297</v>
          </cell>
          <cell r="FO43">
            <v>22.741875213499501</v>
          </cell>
          <cell r="FP43">
            <v>7.9190186834</v>
          </cell>
          <cell r="FQ43">
            <v>14.8228565300995</v>
          </cell>
          <cell r="FR43">
            <v>22.741875213499501</v>
          </cell>
          <cell r="FS43">
            <v>587.932722944082</v>
          </cell>
          <cell r="FT43">
            <v>16.2103598885436</v>
          </cell>
          <cell r="FU43">
            <v>0</v>
          </cell>
          <cell r="FV43">
            <v>604.14308283262505</v>
          </cell>
          <cell r="FW43">
            <v>-2.64551019</v>
          </cell>
          <cell r="FX43">
            <v>601.49757264262496</v>
          </cell>
          <cell r="FY43">
            <v>6.9305859032794999</v>
          </cell>
          <cell r="FZ43">
            <v>2.5594559999999999E-2</v>
          </cell>
          <cell r="GA43">
            <v>3.30273941070035</v>
          </cell>
          <cell r="GB43" t="e">
            <v>#N/A</v>
          </cell>
          <cell r="GC43">
            <v>0</v>
          </cell>
          <cell r="GD43">
            <v>0</v>
          </cell>
          <cell r="GE43">
            <v>3.9661960000000003E-2</v>
          </cell>
          <cell r="GF43">
            <v>1.1735479787600001</v>
          </cell>
          <cell r="GG43">
            <v>0.10906399</v>
          </cell>
          <cell r="GH43">
            <v>0.80757541674</v>
          </cell>
          <cell r="GI43">
            <v>0</v>
          </cell>
          <cell r="GJ43">
            <v>80.262070156463395</v>
          </cell>
          <cell r="GK43">
            <v>0</v>
          </cell>
          <cell r="GL43">
            <v>27.7582350868155</v>
          </cell>
          <cell r="GM43">
            <v>7.3710000000000004</v>
          </cell>
          <cell r="GN43">
            <v>3.6055828640750001</v>
          </cell>
          <cell r="GO43">
            <v>3.38786582</v>
          </cell>
          <cell r="GP43">
            <v>5.0904828879539998</v>
          </cell>
          <cell r="GQ43">
            <v>0</v>
          </cell>
          <cell r="GR43">
            <v>0</v>
          </cell>
          <cell r="GS43">
            <v>0</v>
          </cell>
          <cell r="GT43" t="e">
            <v>#N/A</v>
          </cell>
          <cell r="GU43">
            <v>0</v>
          </cell>
          <cell r="GV43">
            <v>0</v>
          </cell>
          <cell r="GW43">
            <v>10.443458789999999</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t="e">
            <v>#N/A</v>
          </cell>
          <cell r="HO43">
            <v>587.932722944082</v>
          </cell>
          <cell r="HP43">
            <v>601.49757264262496</v>
          </cell>
          <cell r="HQ43">
            <v>66.914055494466595</v>
          </cell>
          <cell r="HR43">
            <v>533.0289626197133</v>
          </cell>
          <cell r="HS43">
            <v>143.35128436150799</v>
          </cell>
          <cell r="HT43">
            <v>0</v>
          </cell>
          <cell r="HU43">
            <v>0.69518186999999998</v>
          </cell>
          <cell r="HV43">
            <v>14.196829660000001</v>
          </cell>
          <cell r="HW43">
            <v>1.6723846899999999</v>
          </cell>
          <cell r="HX43">
            <v>0</v>
          </cell>
          <cell r="HY43">
            <v>0</v>
          </cell>
          <cell r="HZ43">
            <v>0</v>
          </cell>
          <cell r="IA43">
            <v>0</v>
          </cell>
          <cell r="IB43">
            <v>0</v>
          </cell>
          <cell r="IC43">
            <v>0</v>
          </cell>
          <cell r="ID43">
            <v>0</v>
          </cell>
          <cell r="IE43">
            <v>0</v>
          </cell>
          <cell r="IF43">
            <v>0.2192284050959</v>
          </cell>
          <cell r="IG43">
            <v>0</v>
          </cell>
          <cell r="IH43">
            <v>0</v>
          </cell>
          <cell r="II43">
            <v>2.65282823011131</v>
          </cell>
          <cell r="IJ43">
            <v>0</v>
          </cell>
          <cell r="IK43">
            <v>0</v>
          </cell>
          <cell r="IL43">
            <v>0</v>
          </cell>
          <cell r="IM43">
            <v>0</v>
          </cell>
          <cell r="IN43">
            <v>2.65282823011131</v>
          </cell>
          <cell r="IO43">
            <v>0.69518186999999998</v>
          </cell>
          <cell r="IP43">
            <v>14.4160580650959</v>
          </cell>
          <cell r="IQ43">
            <v>1.6723846899999999</v>
          </cell>
          <cell r="IR43">
            <v>0</v>
          </cell>
          <cell r="IS43">
            <v>0</v>
          </cell>
          <cell r="IT43">
            <v>0</v>
          </cell>
          <cell r="IU43">
            <v>0</v>
          </cell>
          <cell r="IV43">
            <v>27.7582350868155</v>
          </cell>
          <cell r="IW43">
            <v>27.7582350868155</v>
          </cell>
          <cell r="IX43">
            <v>0</v>
          </cell>
          <cell r="IY43">
            <v>0</v>
          </cell>
          <cell r="IZ43">
            <v>0</v>
          </cell>
          <cell r="JA43">
            <v>7.3710000000000004</v>
          </cell>
          <cell r="JB43">
            <v>7.3710000000000004</v>
          </cell>
          <cell r="JC43">
            <v>0</v>
          </cell>
          <cell r="JD43">
            <v>0</v>
          </cell>
          <cell r="JE43">
            <v>0</v>
          </cell>
          <cell r="JF43">
            <v>3.9661960000000003E-2</v>
          </cell>
          <cell r="JG43">
            <v>3.9661960000000003E-2</v>
          </cell>
          <cell r="JH43">
            <v>0</v>
          </cell>
          <cell r="JI43">
            <v>0</v>
          </cell>
          <cell r="JJ43">
            <v>0</v>
          </cell>
          <cell r="JK43">
            <v>22.850456808120711</v>
          </cell>
          <cell r="JL43">
            <v>22.850456808120711</v>
          </cell>
          <cell r="JM43">
            <v>0</v>
          </cell>
          <cell r="JN43">
            <v>0</v>
          </cell>
          <cell r="JO43">
            <v>0</v>
          </cell>
          <cell r="JP43">
            <v>1.4761950928593799</v>
          </cell>
          <cell r="JQ43">
            <v>1.4761950928593799</v>
          </cell>
          <cell r="JR43">
            <v>0</v>
          </cell>
          <cell r="JS43">
            <v>0</v>
          </cell>
          <cell r="JT43">
            <v>0</v>
          </cell>
          <cell r="JU43">
            <v>4.9577450000000004E-3</v>
          </cell>
          <cell r="JV43">
            <v>4.9577450000000004E-3</v>
          </cell>
          <cell r="JW43">
            <v>28.651246742125238</v>
          </cell>
          <cell r="JX43">
            <v>210.7909842874065</v>
          </cell>
          <cell r="JY43">
            <v>382.17879706952522</v>
          </cell>
          <cell r="JZ43">
            <v>410.83004381165046</v>
          </cell>
          <cell r="KA43">
            <v>200.03905952424395</v>
          </cell>
          <cell r="KB43">
            <v>7217084.7999999998</v>
          </cell>
          <cell r="KC43">
            <v>190.184</v>
          </cell>
          <cell r="KD43">
            <v>3123.0030000000002</v>
          </cell>
          <cell r="KE43">
            <v>42102.877915341996</v>
          </cell>
          <cell r="KF43">
            <v>926.18618416499999</v>
          </cell>
          <cell r="KG43">
            <v>4.4600000000000001E-2</v>
          </cell>
          <cell r="KH43">
            <v>0</v>
          </cell>
          <cell r="KI43">
            <v>0</v>
          </cell>
          <cell r="KJ43">
            <v>0</v>
          </cell>
          <cell r="KK43">
            <v>0</v>
          </cell>
          <cell r="KL43">
            <v>0</v>
          </cell>
          <cell r="KM43">
            <v>681.31646073391698</v>
          </cell>
          <cell r="KN43">
            <v>462.94013542222899</v>
          </cell>
          <cell r="KO43">
            <v>894.18336888696103</v>
          </cell>
          <cell r="KP43">
            <v>0</v>
          </cell>
          <cell r="KQ43">
            <v>2.53179872281014</v>
          </cell>
          <cell r="KR43">
            <v>0</v>
          </cell>
          <cell r="KS43">
            <v>37.205881429265403</v>
          </cell>
          <cell r="KT43">
            <v>0</v>
          </cell>
          <cell r="KU43">
            <v>37.143737254007803</v>
          </cell>
          <cell r="KV43">
            <v>11.6109411644114</v>
          </cell>
          <cell r="KW43">
            <v>0</v>
          </cell>
          <cell r="KX43">
            <v>521</v>
          </cell>
          <cell r="KY43">
            <v>3313187.0000000005</v>
          </cell>
          <cell r="KZ43">
            <v>43029.064099506999</v>
          </cell>
          <cell r="LA43">
            <v>98.131690429878731</v>
          </cell>
          <cell r="LB43">
            <v>2087.1946434615261</v>
          </cell>
          <cell r="LC43">
            <v>2126.9323236136015</v>
          </cell>
          <cell r="LD43">
            <v>5.0657937678665457</v>
          </cell>
          <cell r="LE43">
            <v>1.2108095095797571E-2</v>
          </cell>
          <cell r="LF43">
            <v>521</v>
          </cell>
          <cell r="LG43">
            <v>76.998816249827769</v>
          </cell>
          <cell r="LH43">
            <v>1814.623588632352</v>
          </cell>
          <cell r="LI43" t="str">
            <v>Historical (£m)</v>
          </cell>
          <cell r="LJ43" t="str">
            <v>PR14 (£m)</v>
          </cell>
        </row>
        <row r="44">
          <cell r="A44" t="str">
            <v>NWT19</v>
          </cell>
          <cell r="B44" t="str">
            <v>NWT</v>
          </cell>
          <cell r="C44" t="str">
            <v>2018-19</v>
          </cell>
          <cell r="D44" t="str">
            <v>NWT</v>
          </cell>
          <cell r="E44" t="str">
            <v>NWT19</v>
          </cell>
          <cell r="F44">
            <v>0.97917319135609127</v>
          </cell>
          <cell r="G44">
            <v>5.6001369305003488</v>
          </cell>
          <cell r="H44">
            <v>-5.6316250178184502E-3</v>
          </cell>
          <cell r="I44">
            <v>16.745604040258375</v>
          </cell>
          <cell r="J44">
            <v>0</v>
          </cell>
          <cell r="K44">
            <v>3.1327340673925925</v>
          </cell>
          <cell r="L44">
            <v>0</v>
          </cell>
          <cell r="M44">
            <v>11.268100912428185</v>
          </cell>
          <cell r="N44">
            <v>17.76413437513234</v>
          </cell>
          <cell r="O44">
            <v>54.505078700694106</v>
          </cell>
          <cell r="P44">
            <v>1.0454387370811148E-2</v>
          </cell>
          <cell r="Q44">
            <v>54.51553308806492</v>
          </cell>
          <cell r="R44">
            <v>0</v>
          </cell>
          <cell r="S44">
            <v>3.090526968624614</v>
          </cell>
          <cell r="T44">
            <v>0.10471767694957718</v>
          </cell>
          <cell r="U44">
            <v>4.3710208143374558</v>
          </cell>
          <cell r="V44">
            <v>0</v>
          </cell>
          <cell r="W44">
            <v>7.5662654599116568</v>
          </cell>
          <cell r="X44">
            <v>0</v>
          </cell>
          <cell r="Y44">
            <v>7.5662654599116568</v>
          </cell>
          <cell r="Z44">
            <v>4.9845839437832752E-2</v>
          </cell>
          <cell r="AA44">
            <v>0</v>
          </cell>
          <cell r="AB44">
            <v>4.9845839437832752E-2</v>
          </cell>
          <cell r="AC44">
            <v>4.9845839437832752E-2</v>
          </cell>
          <cell r="AD44">
            <v>62.031952708538739</v>
          </cell>
          <cell r="AE44">
            <v>1.7498295324675033</v>
          </cell>
          <cell r="AF44">
            <v>0</v>
          </cell>
          <cell r="AG44">
            <v>63.781782241006262</v>
          </cell>
          <cell r="AH44">
            <v>13.175199503288081</v>
          </cell>
          <cell r="AI44">
            <v>76.956981744294254</v>
          </cell>
          <cell r="AJ44">
            <v>5.3787951146455448</v>
          </cell>
          <cell r="AK44">
            <v>-0.24933328476608396</v>
          </cell>
          <cell r="AL44">
            <v>0</v>
          </cell>
          <cell r="AM44">
            <v>0</v>
          </cell>
          <cell r="AN44">
            <v>6.2546350576659956E-2</v>
          </cell>
          <cell r="AO44">
            <v>0</v>
          </cell>
          <cell r="AP44">
            <v>7.3175758865696059</v>
          </cell>
          <cell r="AQ44">
            <v>2.6885408264744952</v>
          </cell>
          <cell r="AR44">
            <v>15.198124893500207</v>
          </cell>
          <cell r="AS44">
            <v>0.69656045267560374</v>
          </cell>
          <cell r="AT44">
            <v>15.89468534617582</v>
          </cell>
          <cell r="AU44">
            <v>0</v>
          </cell>
          <cell r="AV44">
            <v>0.49232225698219789</v>
          </cell>
          <cell r="AW44">
            <v>42.821556332654708</v>
          </cell>
          <cell r="AX44">
            <v>0</v>
          </cell>
          <cell r="AY44">
            <v>0</v>
          </cell>
          <cell r="AZ44">
            <v>43.313878589636936</v>
          </cell>
          <cell r="BA44">
            <v>0</v>
          </cell>
          <cell r="BB44">
            <v>43.313878589636936</v>
          </cell>
          <cell r="BC44">
            <v>0</v>
          </cell>
          <cell r="BD44">
            <v>0</v>
          </cell>
          <cell r="BE44">
            <v>0</v>
          </cell>
          <cell r="BF44">
            <v>0</v>
          </cell>
          <cell r="BG44">
            <v>59.208563935812755</v>
          </cell>
          <cell r="BH44">
            <v>1.6554606994060528</v>
          </cell>
          <cell r="BI44">
            <v>0</v>
          </cell>
          <cell r="BJ44">
            <v>60.864024635218776</v>
          </cell>
          <cell r="BK44">
            <v>0.71934758917991048</v>
          </cell>
          <cell r="BL44">
            <v>61.583372224398737</v>
          </cell>
          <cell r="BM44">
            <v>13.359054609425284</v>
          </cell>
          <cell r="BN44">
            <v>-0.3302585967853115</v>
          </cell>
          <cell r="BO44">
            <v>0.24912254566273639</v>
          </cell>
          <cell r="BP44">
            <v>0</v>
          </cell>
          <cell r="BQ44">
            <v>0</v>
          </cell>
          <cell r="BR44">
            <v>0</v>
          </cell>
          <cell r="BS44">
            <v>58.950850995113804</v>
          </cell>
          <cell r="BT44">
            <v>7.9602679075166209</v>
          </cell>
          <cell r="BU44">
            <v>80.189037460933207</v>
          </cell>
          <cell r="BV44">
            <v>0.21512650432195421</v>
          </cell>
          <cell r="BW44">
            <v>80.404163965255151</v>
          </cell>
          <cell r="BX44">
            <v>0</v>
          </cell>
          <cell r="BY44">
            <v>53.045404443552961</v>
          </cell>
          <cell r="BZ44">
            <v>0</v>
          </cell>
          <cell r="CA44">
            <v>24.634834888098656</v>
          </cell>
          <cell r="CB44">
            <v>0</v>
          </cell>
          <cell r="CC44">
            <v>77.68023933165172</v>
          </cell>
          <cell r="CD44">
            <v>0</v>
          </cell>
          <cell r="CE44">
            <v>77.68023933165172</v>
          </cell>
          <cell r="CF44">
            <v>0.10174392796742873</v>
          </cell>
          <cell r="CG44">
            <v>0</v>
          </cell>
          <cell r="CH44">
            <v>0.10174392796742873</v>
          </cell>
          <cell r="CI44">
            <v>0.10174392796742873</v>
          </cell>
          <cell r="CJ44">
            <v>157.98265936893935</v>
          </cell>
          <cell r="CK44">
            <v>9.7068991470197652</v>
          </cell>
          <cell r="CL44">
            <v>0</v>
          </cell>
          <cell r="CM44">
            <v>167.68955851595916</v>
          </cell>
          <cell r="CN44">
            <v>26.904150659871725</v>
          </cell>
          <cell r="CO44">
            <v>194.59370917583118</v>
          </cell>
          <cell r="CP44">
            <v>8.7096844578161967</v>
          </cell>
          <cell r="CQ44">
            <v>-2.4409578532050225E-2</v>
          </cell>
          <cell r="CR44">
            <v>0</v>
          </cell>
          <cell r="CS44">
            <v>0.21362242575790791</v>
          </cell>
          <cell r="CT44">
            <v>81.096712098334208</v>
          </cell>
          <cell r="CU44">
            <v>0</v>
          </cell>
          <cell r="CV44">
            <v>48.848296162603518</v>
          </cell>
          <cell r="CW44">
            <v>36.375082561702222</v>
          </cell>
          <cell r="CX44">
            <v>175.21898812768211</v>
          </cell>
          <cell r="CY44">
            <v>0.34237873601315372</v>
          </cell>
          <cell r="CZ44">
            <v>175.56136686369527</v>
          </cell>
          <cell r="DA44">
            <v>0</v>
          </cell>
          <cell r="DB44">
            <v>28.804320921296725</v>
          </cell>
          <cell r="DC44">
            <v>80.623553907712946</v>
          </cell>
          <cell r="DD44">
            <v>16.072551042819573</v>
          </cell>
          <cell r="DE44">
            <v>6.1229509556832733</v>
          </cell>
          <cell r="DF44">
            <v>131.62337682751254</v>
          </cell>
          <cell r="DG44">
            <v>0</v>
          </cell>
          <cell r="DH44">
            <v>131.62337682751254</v>
          </cell>
          <cell r="DI44">
            <v>22.852363965128667</v>
          </cell>
          <cell r="DJ44">
            <v>3.0094862864539369</v>
          </cell>
          <cell r="DK44">
            <v>22.852363965128667</v>
          </cell>
          <cell r="DL44">
            <v>25.861850251582602</v>
          </cell>
          <cell r="DM44">
            <v>284.33237972607867</v>
          </cell>
          <cell r="DN44">
            <v>6.6447373293220693</v>
          </cell>
          <cell r="DO44">
            <v>0</v>
          </cell>
          <cell r="DP44">
            <v>290.97711705540075</v>
          </cell>
          <cell r="DQ44">
            <v>25.980992760754589</v>
          </cell>
          <cell r="DR44">
            <v>316.95810981615591</v>
          </cell>
          <cell r="DS44">
            <v>27.447534181887026</v>
          </cell>
          <cell r="DT44">
            <v>-0.60400146008344568</v>
          </cell>
          <cell r="DU44">
            <v>0.24912254566273639</v>
          </cell>
          <cell r="DV44">
            <v>0.21362242575790791</v>
          </cell>
          <cell r="DW44">
            <v>81.159258448910862</v>
          </cell>
          <cell r="DX44">
            <v>0</v>
          </cell>
          <cell r="DY44">
            <v>115.11672304428693</v>
          </cell>
          <cell r="DZ44">
            <v>47.023891295693339</v>
          </cell>
          <cell r="EA44">
            <v>270.60615048211554</v>
          </cell>
          <cell r="EB44">
            <v>1.2540656930107117</v>
          </cell>
          <cell r="EC44">
            <v>271.86021617512625</v>
          </cell>
          <cell r="ED44">
            <v>0</v>
          </cell>
          <cell r="EE44">
            <v>82.342047621831881</v>
          </cell>
          <cell r="EF44">
            <v>123.44511024036767</v>
          </cell>
          <cell r="EG44">
            <v>40.707385930918228</v>
          </cell>
          <cell r="EH44">
            <v>6.1229509556832733</v>
          </cell>
          <cell r="EI44">
            <v>252.61749474880119</v>
          </cell>
          <cell r="EJ44">
            <v>0</v>
          </cell>
          <cell r="EK44">
            <v>252.61749474880119</v>
          </cell>
          <cell r="EL44">
            <v>22.954107893096097</v>
          </cell>
          <cell r="EM44">
            <v>3.0094862864539369</v>
          </cell>
          <cell r="EN44">
            <v>22.954107893096097</v>
          </cell>
          <cell r="EO44">
            <v>25.963594179550032</v>
          </cell>
          <cell r="EP44">
            <v>501.52360303083077</v>
          </cell>
          <cell r="EQ44">
            <v>18.007097175747887</v>
          </cell>
          <cell r="ER44">
            <v>0</v>
          </cell>
          <cell r="ES44">
            <v>519.53070020657867</v>
          </cell>
          <cell r="ET44">
            <v>53.604491009806225</v>
          </cell>
          <cell r="EU44">
            <v>573.13519121638581</v>
          </cell>
          <cell r="EV44">
            <v>33.047671112387413</v>
          </cell>
          <cell r="EW44">
            <v>-0.60963308510126413</v>
          </cell>
          <cell r="EX44">
            <v>16.994726585921065</v>
          </cell>
          <cell r="EY44">
            <v>0.21362242575790791</v>
          </cell>
          <cell r="EZ44">
            <v>84.291992516303466</v>
          </cell>
          <cell r="FA44">
            <v>0</v>
          </cell>
          <cell r="FB44">
            <v>126.38482395671551</v>
          </cell>
          <cell r="FC44">
            <v>64.788025670825746</v>
          </cell>
          <cell r="FD44">
            <v>325.11122918280915</v>
          </cell>
          <cell r="FE44">
            <v>1.2645200803815237</v>
          </cell>
          <cell r="FF44">
            <v>326.37574926319064</v>
          </cell>
          <cell r="FG44">
            <v>0</v>
          </cell>
          <cell r="FH44">
            <v>85.432574590456525</v>
          </cell>
          <cell r="FI44">
            <v>123.54982791731743</v>
          </cell>
          <cell r="FJ44">
            <v>45.078406745255784</v>
          </cell>
          <cell r="FK44">
            <v>6.1229509556832733</v>
          </cell>
          <cell r="FL44">
            <v>260.18376020871278</v>
          </cell>
          <cell r="FM44">
            <v>0</v>
          </cell>
          <cell r="FN44">
            <v>260.18376020871278</v>
          </cell>
          <cell r="FO44">
            <v>23.00395373253393</v>
          </cell>
          <cell r="FP44">
            <v>3.0094862864539369</v>
          </cell>
          <cell r="FQ44">
            <v>23.00395373253393</v>
          </cell>
          <cell r="FR44">
            <v>26.013440018987865</v>
          </cell>
          <cell r="FS44">
            <v>563.55555573936999</v>
          </cell>
          <cell r="FT44">
            <v>19.756926708215442</v>
          </cell>
          <cell r="FU44">
            <v>0</v>
          </cell>
          <cell r="FV44">
            <v>583.31248244758524</v>
          </cell>
          <cell r="FW44">
            <v>66.779690513094252</v>
          </cell>
          <cell r="FX44">
            <v>650.09217296067959</v>
          </cell>
          <cell r="FY44">
            <v>0.40537770122142175</v>
          </cell>
          <cell r="FZ44">
            <v>0</v>
          </cell>
          <cell r="GA44">
            <v>4.2010173821249905</v>
          </cell>
          <cell r="GB44" t="e">
            <v>#N/A</v>
          </cell>
          <cell r="GC44">
            <v>0</v>
          </cell>
          <cell r="GD44">
            <v>0</v>
          </cell>
          <cell r="GE44">
            <v>0</v>
          </cell>
          <cell r="GF44">
            <v>5.8143658104579412</v>
          </cell>
          <cell r="GG44">
            <v>1.4770847175070463E-2</v>
          </cell>
          <cell r="GH44">
            <v>7.1151053028196035E-2</v>
          </cell>
          <cell r="GI44">
            <v>0</v>
          </cell>
          <cell r="GJ44">
            <v>106.15105838550559</v>
          </cell>
          <cell r="GK44">
            <v>0</v>
          </cell>
          <cell r="GL44">
            <v>32.116306750015454</v>
          </cell>
          <cell r="GM44">
            <v>4.4385607428750387</v>
          </cell>
          <cell r="GN44">
            <v>1.357066354768711</v>
          </cell>
          <cell r="GO44">
            <v>4.6260005181240205</v>
          </cell>
          <cell r="GP44">
            <v>4.6864047354178311</v>
          </cell>
          <cell r="GQ44">
            <v>0</v>
          </cell>
          <cell r="GR44">
            <v>0</v>
          </cell>
          <cell r="GS44">
            <v>1.7715083877231443E-2</v>
          </cell>
          <cell r="GT44" t="e">
            <v>#N/A</v>
          </cell>
          <cell r="GU44">
            <v>0</v>
          </cell>
          <cell r="GV44">
            <v>0</v>
          </cell>
          <cell r="GW44">
            <v>10.848880974506731</v>
          </cell>
          <cell r="GX44">
            <v>0</v>
          </cell>
          <cell r="GY44">
            <v>0</v>
          </cell>
          <cell r="GZ44">
            <v>0.40788698037942367</v>
          </cell>
          <cell r="HA44">
            <v>0.4844127424522392</v>
          </cell>
          <cell r="HB44">
            <v>0</v>
          </cell>
          <cell r="HC44">
            <v>0</v>
          </cell>
          <cell r="HD44">
            <v>0</v>
          </cell>
          <cell r="HE44">
            <v>0</v>
          </cell>
          <cell r="HF44">
            <v>0</v>
          </cell>
          <cell r="HG44">
            <v>0</v>
          </cell>
          <cell r="HH44">
            <v>0</v>
          </cell>
          <cell r="HI44">
            <v>0</v>
          </cell>
          <cell r="HJ44">
            <v>0</v>
          </cell>
          <cell r="HK44">
            <v>0</v>
          </cell>
          <cell r="HL44">
            <v>0</v>
          </cell>
          <cell r="HM44">
            <v>0</v>
          </cell>
          <cell r="HN44" t="e">
            <v>#N/A</v>
          </cell>
          <cell r="HO44">
            <v>563.55555573936999</v>
          </cell>
          <cell r="HP44">
            <v>650.09217296067959</v>
          </cell>
          <cell r="HQ44">
            <v>62.031952708538739</v>
          </cell>
          <cell r="HR44">
            <v>573.13519121638581</v>
          </cell>
          <cell r="HS44">
            <v>175.23559836070848</v>
          </cell>
          <cell r="HT44">
            <v>0</v>
          </cell>
          <cell r="HU44">
            <v>0.70817358618383952</v>
          </cell>
          <cell r="HV44">
            <v>14.126452592834323</v>
          </cell>
          <cell r="HW44">
            <v>1.9109778612402126</v>
          </cell>
          <cell r="HX44">
            <v>0</v>
          </cell>
          <cell r="HY44">
            <v>0</v>
          </cell>
          <cell r="HZ44">
            <v>0</v>
          </cell>
          <cell r="IA44">
            <v>0</v>
          </cell>
          <cell r="IB44">
            <v>0</v>
          </cell>
          <cell r="IC44">
            <v>0</v>
          </cell>
          <cell r="ID44">
            <v>0</v>
          </cell>
          <cell r="IE44">
            <v>0</v>
          </cell>
          <cell r="IF44">
            <v>0.24912254566273639</v>
          </cell>
          <cell r="IG44">
            <v>0</v>
          </cell>
          <cell r="IH44">
            <v>0</v>
          </cell>
          <cell r="II44">
            <v>3.9632440098261386</v>
          </cell>
          <cell r="IJ44">
            <v>0</v>
          </cell>
          <cell r="IK44">
            <v>0</v>
          </cell>
          <cell r="IL44">
            <v>0</v>
          </cell>
          <cell r="IM44">
            <v>0</v>
          </cell>
          <cell r="IN44">
            <v>3.9632440098261386</v>
          </cell>
          <cell r="IO44">
            <v>0.70817358618383952</v>
          </cell>
          <cell r="IP44">
            <v>14.375575138497011</v>
          </cell>
          <cell r="IQ44">
            <v>1.9109778612402126</v>
          </cell>
          <cell r="IR44">
            <v>0</v>
          </cell>
          <cell r="IS44">
            <v>0</v>
          </cell>
          <cell r="IT44">
            <v>0</v>
          </cell>
          <cell r="IU44">
            <v>0</v>
          </cell>
          <cell r="IV44">
            <v>32.116306750015454</v>
          </cell>
          <cell r="IW44">
            <v>32.116306750015454</v>
          </cell>
          <cell r="IX44">
            <v>0</v>
          </cell>
          <cell r="IY44">
            <v>0</v>
          </cell>
          <cell r="IZ44">
            <v>0</v>
          </cell>
          <cell r="JA44">
            <v>4.4385607428750387</v>
          </cell>
          <cell r="JB44">
            <v>4.4385607428750387</v>
          </cell>
          <cell r="JC44">
            <v>0</v>
          </cell>
          <cell r="JD44">
            <v>0</v>
          </cell>
          <cell r="JE44">
            <v>0</v>
          </cell>
          <cell r="JF44">
            <v>0</v>
          </cell>
          <cell r="JG44">
            <v>0</v>
          </cell>
          <cell r="JH44">
            <v>0</v>
          </cell>
          <cell r="JI44">
            <v>0</v>
          </cell>
          <cell r="JJ44">
            <v>0</v>
          </cell>
          <cell r="JK44">
            <v>22.850456808120711</v>
          </cell>
          <cell r="JL44">
            <v>22.850456808120711</v>
          </cell>
          <cell r="JM44">
            <v>0</v>
          </cell>
          <cell r="JN44">
            <v>0</v>
          </cell>
          <cell r="JO44">
            <v>0</v>
          </cell>
          <cell r="JP44">
            <v>1.4761950928593799</v>
          </cell>
          <cell r="JQ44">
            <v>1.4761950928593799</v>
          </cell>
          <cell r="JR44">
            <v>0</v>
          </cell>
          <cell r="JS44">
            <v>0</v>
          </cell>
          <cell r="JT44">
            <v>0</v>
          </cell>
          <cell r="JU44">
            <v>4.9577450000000004E-3</v>
          </cell>
          <cell r="JV44">
            <v>4.9577450000000004E-3</v>
          </cell>
          <cell r="JW44">
            <v>23.085867253927923</v>
          </cell>
          <cell r="JX44">
            <v>199.83447226911943</v>
          </cell>
          <cell r="JY44">
            <v>337.86143004443454</v>
          </cell>
          <cell r="JZ44">
            <v>360.94729729836246</v>
          </cell>
          <cell r="KA44">
            <v>161.11282502924303</v>
          </cell>
          <cell r="KB44">
            <v>7249956.7999999998</v>
          </cell>
          <cell r="KC44">
            <v>190.62100000000001</v>
          </cell>
          <cell r="KD44">
            <v>3153.6080000000002</v>
          </cell>
          <cell r="KE44">
            <v>42198.05</v>
          </cell>
          <cell r="KF44">
            <v>958.049369308</v>
          </cell>
          <cell r="KG44">
            <v>5.5761761155261699E-2</v>
          </cell>
          <cell r="KH44">
            <v>0</v>
          </cell>
          <cell r="KI44">
            <v>0</v>
          </cell>
          <cell r="KJ44">
            <v>0</v>
          </cell>
          <cell r="KK44">
            <v>0</v>
          </cell>
          <cell r="KL44">
            <v>0</v>
          </cell>
          <cell r="KM44">
            <v>764.07877619216799</v>
          </cell>
          <cell r="KN44">
            <v>426.782846277381</v>
          </cell>
          <cell r="KO44">
            <v>847.86821451876006</v>
          </cell>
          <cell r="KP44">
            <v>0</v>
          </cell>
          <cell r="KQ44">
            <v>2.2205931725036798</v>
          </cell>
          <cell r="KR44">
            <v>0</v>
          </cell>
          <cell r="KS44">
            <v>37.358419790142499</v>
          </cell>
          <cell r="KT44">
            <v>0</v>
          </cell>
          <cell r="KU44">
            <v>47.893344642171002</v>
          </cell>
          <cell r="KV44">
            <v>19.532710699492199</v>
          </cell>
          <cell r="KW44">
            <v>0</v>
          </cell>
          <cell r="KX44">
            <v>524</v>
          </cell>
          <cell r="KY44">
            <v>3344229.0000000005</v>
          </cell>
          <cell r="KZ44">
            <v>43156.099369308002</v>
          </cell>
          <cell r="LA44">
            <v>98.155456535426552</v>
          </cell>
          <cell r="LB44">
            <v>2106.1558923299726</v>
          </cell>
          <cell r="LC44">
            <v>2145.7349052926188</v>
          </cell>
          <cell r="LD44">
            <v>5.0091916931150884</v>
          </cell>
          <cell r="LE44">
            <v>1.2141968520275057E-2</v>
          </cell>
          <cell r="LF44">
            <v>524</v>
          </cell>
          <cell r="LG44">
            <v>77.491456569830035</v>
          </cell>
          <cell r="LH44">
            <v>1822.2523234621203</v>
          </cell>
          <cell r="LI44" t="str">
            <v>Historical (£m)</v>
          </cell>
          <cell r="LJ44" t="str">
            <v>PR14 (£m)</v>
          </cell>
        </row>
        <row r="45">
          <cell r="A45" t="str">
            <v>NWT19BP</v>
          </cell>
          <cell r="B45" t="str">
            <v>NWT</v>
          </cell>
          <cell r="C45" t="str">
            <v>BP2018-19</v>
          </cell>
          <cell r="D45" t="str">
            <v>NWT</v>
          </cell>
          <cell r="E45" t="str">
            <v>NWT19BP</v>
          </cell>
          <cell r="F45">
            <v>0.97917319135609127</v>
          </cell>
          <cell r="G45">
            <v>4.9126587757787981</v>
          </cell>
          <cell r="H45">
            <v>-2.8125548384942998E-2</v>
          </cell>
          <cell r="I45">
            <v>16.58974395700282</v>
          </cell>
          <cell r="J45">
            <v>0</v>
          </cell>
          <cell r="K45">
            <v>6.412366744931294</v>
          </cell>
          <cell r="L45">
            <v>0</v>
          </cell>
          <cell r="M45">
            <v>10.163688897328457</v>
          </cell>
          <cell r="N45">
            <v>17.871614829152229</v>
          </cell>
          <cell r="O45">
            <v>55.921947655808573</v>
          </cell>
          <cell r="P45">
            <v>5.9415119675930265E-3</v>
          </cell>
          <cell r="Q45">
            <v>55.927889167776165</v>
          </cell>
          <cell r="R45">
            <v>0</v>
          </cell>
          <cell r="S45">
            <v>2.4987861580757693</v>
          </cell>
          <cell r="T45">
            <v>0.83985685465209081</v>
          </cell>
          <cell r="U45">
            <v>9.0340293435117935</v>
          </cell>
          <cell r="V45">
            <v>0</v>
          </cell>
          <cell r="W45">
            <v>12.372672356239613</v>
          </cell>
          <cell r="X45">
            <v>0</v>
          </cell>
          <cell r="Y45">
            <v>12.372672356239613</v>
          </cell>
          <cell r="Z45">
            <v>0</v>
          </cell>
          <cell r="AA45">
            <v>0</v>
          </cell>
          <cell r="AB45">
            <v>0</v>
          </cell>
          <cell r="AC45">
            <v>0</v>
          </cell>
          <cell r="AD45">
            <v>68.300561524015777</v>
          </cell>
          <cell r="AE45">
            <v>1.247985438322873</v>
          </cell>
          <cell r="AF45">
            <v>0</v>
          </cell>
          <cell r="AG45">
            <v>69.548546962338605</v>
          </cell>
          <cell r="AH45">
            <v>0</v>
          </cell>
          <cell r="AI45">
            <v>69.548546962338605</v>
          </cell>
          <cell r="AJ45">
            <v>5.0352692959614975</v>
          </cell>
          <cell r="AK45">
            <v>-0.45551455748043096</v>
          </cell>
          <cell r="AL45">
            <v>0</v>
          </cell>
          <cell r="AM45">
            <v>0</v>
          </cell>
          <cell r="AN45">
            <v>0.75311016496926164</v>
          </cell>
          <cell r="AO45">
            <v>0</v>
          </cell>
          <cell r="AP45">
            <v>8.2790573360576687</v>
          </cell>
          <cell r="AQ45">
            <v>3.3329820865372923</v>
          </cell>
          <cell r="AR45">
            <v>16.944904326045286</v>
          </cell>
          <cell r="AS45">
            <v>0.76503345186632499</v>
          </cell>
          <cell r="AT45">
            <v>17.709937777911566</v>
          </cell>
          <cell r="AU45">
            <v>0</v>
          </cell>
          <cell r="AV45">
            <v>2.0672811223827172</v>
          </cell>
          <cell r="AW45">
            <v>42.48931658962217</v>
          </cell>
          <cell r="AX45">
            <v>0</v>
          </cell>
          <cell r="AY45">
            <v>0</v>
          </cell>
          <cell r="AZ45">
            <v>44.556597712004923</v>
          </cell>
          <cell r="BA45">
            <v>0</v>
          </cell>
          <cell r="BB45">
            <v>44.556597712004923</v>
          </cell>
          <cell r="BC45">
            <v>0</v>
          </cell>
          <cell r="BD45">
            <v>0</v>
          </cell>
          <cell r="BE45">
            <v>0</v>
          </cell>
          <cell r="BF45">
            <v>0</v>
          </cell>
          <cell r="BG45">
            <v>62.266535489916492</v>
          </cell>
          <cell r="BH45">
            <v>1.1550748595247351</v>
          </cell>
          <cell r="BI45">
            <v>0</v>
          </cell>
          <cell r="BJ45">
            <v>63.421610349441245</v>
          </cell>
          <cell r="BK45">
            <v>0</v>
          </cell>
          <cell r="BL45">
            <v>63.421610349441245</v>
          </cell>
          <cell r="BM45">
            <v>13.716100963978352</v>
          </cell>
          <cell r="BN45">
            <v>-0.2687216396987438</v>
          </cell>
          <cell r="BO45">
            <v>0.30321981430624445</v>
          </cell>
          <cell r="BP45">
            <v>0</v>
          </cell>
          <cell r="BQ45">
            <v>0</v>
          </cell>
          <cell r="BR45">
            <v>0</v>
          </cell>
          <cell r="BS45">
            <v>59.994491767993416</v>
          </cell>
          <cell r="BT45">
            <v>7.8420946196291696</v>
          </cell>
          <cell r="BU45">
            <v>81.58718552620843</v>
          </cell>
          <cell r="BV45">
            <v>0.14946993490384294</v>
          </cell>
          <cell r="BW45">
            <v>81.736655461112292</v>
          </cell>
          <cell r="BX45">
            <v>0</v>
          </cell>
          <cell r="BY45">
            <v>69.148157658162489</v>
          </cell>
          <cell r="BZ45">
            <v>0.38585952342038254</v>
          </cell>
          <cell r="CA45">
            <v>30.987724472080377</v>
          </cell>
          <cell r="CB45">
            <v>0</v>
          </cell>
          <cell r="CC45">
            <v>100.52174165366317</v>
          </cell>
          <cell r="CD45">
            <v>0</v>
          </cell>
          <cell r="CE45">
            <v>100.52174165366317</v>
          </cell>
          <cell r="CF45">
            <v>0</v>
          </cell>
          <cell r="CG45">
            <v>0</v>
          </cell>
          <cell r="CH45">
            <v>0</v>
          </cell>
          <cell r="CI45">
            <v>0</v>
          </cell>
          <cell r="CJ45">
            <v>182.25839711477585</v>
          </cell>
          <cell r="CK45">
            <v>7.2526762969729095</v>
          </cell>
          <cell r="CL45">
            <v>0</v>
          </cell>
          <cell r="CM45">
            <v>189.51107341174887</v>
          </cell>
          <cell r="CN45">
            <v>0</v>
          </cell>
          <cell r="CO45">
            <v>189.51107341174887</v>
          </cell>
          <cell r="CP45">
            <v>8.46424337163592</v>
          </cell>
          <cell r="CQ45">
            <v>-1.3947638374520089E-2</v>
          </cell>
          <cell r="CR45">
            <v>0</v>
          </cell>
          <cell r="CS45">
            <v>0.25978647162326651</v>
          </cell>
          <cell r="CT45">
            <v>86.314487872195286</v>
          </cell>
          <cell r="CU45">
            <v>0</v>
          </cell>
          <cell r="CV45">
            <v>49.245234188552381</v>
          </cell>
          <cell r="CW45">
            <v>35.669805823233965</v>
          </cell>
          <cell r="CX45">
            <v>179.93961008886637</v>
          </cell>
          <cell r="CY45">
            <v>0.21964463571259921</v>
          </cell>
          <cell r="CZ45">
            <v>180.1592547245792</v>
          </cell>
          <cell r="DA45">
            <v>0</v>
          </cell>
          <cell r="DB45">
            <v>50.871553734547007</v>
          </cell>
          <cell r="DC45">
            <v>69.227470815770346</v>
          </cell>
          <cell r="DD45">
            <v>6.923828500725846</v>
          </cell>
          <cell r="DE45">
            <v>5.5918015524585023</v>
          </cell>
          <cell r="DF45">
            <v>132.61465460350141</v>
          </cell>
          <cell r="DG45">
            <v>0</v>
          </cell>
          <cell r="DH45">
            <v>132.61465460350141</v>
          </cell>
          <cell r="DI45">
            <v>19.016328205229286</v>
          </cell>
          <cell r="DJ45">
            <v>3.0094862864539369</v>
          </cell>
          <cell r="DK45">
            <v>16.006841918775269</v>
          </cell>
          <cell r="DL45">
            <v>19.016328205229204</v>
          </cell>
          <cell r="DM45">
            <v>293.75758112285172</v>
          </cell>
          <cell r="DN45">
            <v>6.5805644547994646</v>
          </cell>
          <cell r="DO45">
            <v>0</v>
          </cell>
          <cell r="DP45">
            <v>300.33814557765072</v>
          </cell>
          <cell r="DQ45">
            <v>0</v>
          </cell>
          <cell r="DR45">
            <v>300.33814557765072</v>
          </cell>
          <cell r="DS45">
            <v>27.215613631575771</v>
          </cell>
          <cell r="DT45">
            <v>-0.73818383555369482</v>
          </cell>
          <cell r="DU45">
            <v>0.30321981430624445</v>
          </cell>
          <cell r="DV45">
            <v>0.25978647162326651</v>
          </cell>
          <cell r="DW45">
            <v>87.067598037164544</v>
          </cell>
          <cell r="DX45">
            <v>0</v>
          </cell>
          <cell r="DY45">
            <v>117.51878329260346</v>
          </cell>
          <cell r="DZ45">
            <v>46.844882529400422</v>
          </cell>
          <cell r="EA45">
            <v>278.47169994112011</v>
          </cell>
          <cell r="EB45">
            <v>1.1341480224827671</v>
          </cell>
          <cell r="EC45">
            <v>279.60584796360303</v>
          </cell>
          <cell r="ED45">
            <v>0</v>
          </cell>
          <cell r="EE45">
            <v>122.08699251509222</v>
          </cell>
          <cell r="EF45">
            <v>112.1026469288129</v>
          </cell>
          <cell r="EG45">
            <v>37.91155297280622</v>
          </cell>
          <cell r="EH45">
            <v>5.5918015524585023</v>
          </cell>
          <cell r="EI45">
            <v>277.69299396916949</v>
          </cell>
          <cell r="EJ45">
            <v>0</v>
          </cell>
          <cell r="EK45">
            <v>277.69299396916949</v>
          </cell>
          <cell r="EL45">
            <v>19.016328205229286</v>
          </cell>
          <cell r="EM45">
            <v>3.0094862864539369</v>
          </cell>
          <cell r="EN45">
            <v>16.006841918775269</v>
          </cell>
          <cell r="EO45">
            <v>19.016328205229204</v>
          </cell>
          <cell r="EP45">
            <v>538.28251372754403</v>
          </cell>
          <cell r="EQ45">
            <v>14.988315611297109</v>
          </cell>
          <cell r="ER45">
            <v>0</v>
          </cell>
          <cell r="ES45">
            <v>553.27082933884083</v>
          </cell>
          <cell r="ET45">
            <v>0</v>
          </cell>
          <cell r="EU45">
            <v>553.27082933884083</v>
          </cell>
          <cell r="EV45">
            <v>32.128272407354544</v>
          </cell>
          <cell r="EW45">
            <v>-0.76630938393863801</v>
          </cell>
          <cell r="EX45">
            <v>16.89296377130901</v>
          </cell>
          <cell r="EY45">
            <v>0.25978647162326651</v>
          </cell>
          <cell r="EZ45">
            <v>93.479964782095806</v>
          </cell>
          <cell r="FA45">
            <v>0</v>
          </cell>
          <cell r="FB45">
            <v>127.6824721899316</v>
          </cell>
          <cell r="FC45">
            <v>64.716497358552644</v>
          </cell>
          <cell r="FD45">
            <v>334.39364759692825</v>
          </cell>
          <cell r="FE45">
            <v>1.1400895344503599</v>
          </cell>
          <cell r="FF45">
            <v>335.53373713137859</v>
          </cell>
          <cell r="FG45">
            <v>0</v>
          </cell>
          <cell r="FH45">
            <v>124.58577867316761</v>
          </cell>
          <cell r="FI45">
            <v>112.942503783465</v>
          </cell>
          <cell r="FJ45">
            <v>46.945582316318031</v>
          </cell>
          <cell r="FK45">
            <v>5.5918015524585023</v>
          </cell>
          <cell r="FL45">
            <v>290.06566632540921</v>
          </cell>
          <cell r="FM45">
            <v>0</v>
          </cell>
          <cell r="FN45">
            <v>290.06566632540921</v>
          </cell>
          <cell r="FO45">
            <v>19.016328205229286</v>
          </cell>
          <cell r="FP45">
            <v>3.0094862864539369</v>
          </cell>
          <cell r="FQ45">
            <v>16.006841918775269</v>
          </cell>
          <cell r="FR45">
            <v>19.016328205229204</v>
          </cell>
          <cell r="FS45">
            <v>606.58307525155897</v>
          </cell>
          <cell r="FT45">
            <v>16.236301049619961</v>
          </cell>
          <cell r="FU45">
            <v>0</v>
          </cell>
          <cell r="FV45">
            <v>622.81937630117955</v>
          </cell>
          <cell r="FW45">
            <v>0</v>
          </cell>
          <cell r="FX45">
            <v>622.81937630117955</v>
          </cell>
          <cell r="FY45">
            <v>2.0079867171190311</v>
          </cell>
          <cell r="FZ45">
            <v>0</v>
          </cell>
          <cell r="GA45">
            <v>5.9452609559390179</v>
          </cell>
          <cell r="GB45" t="e">
            <v>#N/A</v>
          </cell>
          <cell r="GC45">
            <v>0</v>
          </cell>
          <cell r="GD45">
            <v>0</v>
          </cell>
          <cell r="GE45">
            <v>0.10236086582837456</v>
          </cell>
          <cell r="GF45">
            <v>4.2758054794822655</v>
          </cell>
          <cell r="GG45">
            <v>1.8058039287503911E-2</v>
          </cell>
          <cell r="GH45">
            <v>0.35603273918616968</v>
          </cell>
          <cell r="GI45">
            <v>0</v>
          </cell>
          <cell r="GJ45">
            <v>94.513980958199298</v>
          </cell>
          <cell r="GK45">
            <v>0</v>
          </cell>
          <cell r="GL45">
            <v>26.409846674164317</v>
          </cell>
          <cell r="GM45">
            <v>7.4466121202630742</v>
          </cell>
          <cell r="GN45">
            <v>2.2703060231787582</v>
          </cell>
          <cell r="GO45">
            <v>4.0596841071915817</v>
          </cell>
          <cell r="GP45">
            <v>5.7753862388402126</v>
          </cell>
          <cell r="GQ45">
            <v>0</v>
          </cell>
          <cell r="GR45">
            <v>1.3001351673676791</v>
          </cell>
          <cell r="GS45">
            <v>2.2809182661500871</v>
          </cell>
          <cell r="GT45" t="e">
            <v>#N/A</v>
          </cell>
          <cell r="GU45">
            <v>0</v>
          </cell>
          <cell r="GV45">
            <v>0</v>
          </cell>
          <cell r="GW45">
            <v>10.310416598570901</v>
          </cell>
          <cell r="GX45">
            <v>0</v>
          </cell>
          <cell r="GY45">
            <v>0</v>
          </cell>
          <cell r="GZ45">
            <v>0.41508341859228587</v>
          </cell>
          <cell r="HA45">
            <v>0</v>
          </cell>
          <cell r="HB45">
            <v>0</v>
          </cell>
          <cell r="HC45">
            <v>0</v>
          </cell>
          <cell r="HD45">
            <v>0</v>
          </cell>
          <cell r="HE45">
            <v>0</v>
          </cell>
          <cell r="HF45">
            <v>0</v>
          </cell>
          <cell r="HG45">
            <v>0</v>
          </cell>
          <cell r="HH45">
            <v>0</v>
          </cell>
          <cell r="HI45">
            <v>0</v>
          </cell>
          <cell r="HJ45">
            <v>0</v>
          </cell>
          <cell r="HK45">
            <v>0</v>
          </cell>
          <cell r="HL45">
            <v>0</v>
          </cell>
          <cell r="HM45">
            <v>0</v>
          </cell>
          <cell r="HN45" t="e">
            <v>#N/A</v>
          </cell>
          <cell r="HO45">
            <v>606.58307525155897</v>
          </cell>
          <cell r="HP45">
            <v>622.81937630117955</v>
          </cell>
          <cell r="HQ45">
            <v>68.300561524015777</v>
          </cell>
          <cell r="HR45">
            <v>553.27082933884083</v>
          </cell>
          <cell r="HS45">
            <v>165.47988765224162</v>
          </cell>
          <cell r="HT45">
            <v>0</v>
          </cell>
          <cell r="HU45">
            <v>0.70403666618701644</v>
          </cell>
          <cell r="HV45">
            <v>14.192020800214646</v>
          </cell>
          <cell r="HW45">
            <v>1.693686490601096</v>
          </cell>
          <cell r="HX45">
            <v>0</v>
          </cell>
          <cell r="HY45">
            <v>0</v>
          </cell>
          <cell r="HZ45">
            <v>0</v>
          </cell>
          <cell r="IA45">
            <v>0</v>
          </cell>
          <cell r="IB45">
            <v>0</v>
          </cell>
          <cell r="IC45">
            <v>0</v>
          </cell>
          <cell r="ID45">
            <v>0</v>
          </cell>
          <cell r="IE45">
            <v>0</v>
          </cell>
          <cell r="IF45">
            <v>0.30321981430624445</v>
          </cell>
          <cell r="IG45">
            <v>0</v>
          </cell>
          <cell r="IH45">
            <v>0</v>
          </cell>
          <cell r="II45">
            <v>2.9692383049116318</v>
          </cell>
          <cell r="IJ45">
            <v>0</v>
          </cell>
          <cell r="IK45">
            <v>0</v>
          </cell>
          <cell r="IL45">
            <v>0</v>
          </cell>
          <cell r="IM45">
            <v>0</v>
          </cell>
          <cell r="IN45">
            <v>2.9692383049116318</v>
          </cell>
          <cell r="IO45">
            <v>0.70403666618701644</v>
          </cell>
          <cell r="IP45">
            <v>14.495240614520933</v>
          </cell>
          <cell r="IQ45">
            <v>1.693686490601096</v>
          </cell>
          <cell r="IR45">
            <v>0</v>
          </cell>
          <cell r="IS45">
            <v>0</v>
          </cell>
          <cell r="IT45">
            <v>0</v>
          </cell>
          <cell r="IU45">
            <v>0</v>
          </cell>
          <cell r="IV45">
            <v>26.409846674164317</v>
          </cell>
          <cell r="IW45">
            <v>26.409846674164317</v>
          </cell>
          <cell r="IX45">
            <v>0</v>
          </cell>
          <cell r="IY45">
            <v>0</v>
          </cell>
          <cell r="IZ45">
            <v>0</v>
          </cell>
          <cell r="JA45">
            <v>7.4466121202630742</v>
          </cell>
          <cell r="JB45">
            <v>7.4466121202630742</v>
          </cell>
          <cell r="JC45">
            <v>0</v>
          </cell>
          <cell r="JD45">
            <v>0</v>
          </cell>
          <cell r="JE45">
            <v>0</v>
          </cell>
          <cell r="JF45">
            <v>0.10236086582837456</v>
          </cell>
          <cell r="JG45">
            <v>0.10236086582837456</v>
          </cell>
          <cell r="JH45">
            <v>0</v>
          </cell>
          <cell r="JI45">
            <v>0</v>
          </cell>
          <cell r="JJ45">
            <v>0</v>
          </cell>
          <cell r="JK45">
            <v>26.409846674164317</v>
          </cell>
          <cell r="JL45">
            <v>26.409846674164317</v>
          </cell>
          <cell r="JM45">
            <v>0</v>
          </cell>
          <cell r="JN45">
            <v>0</v>
          </cell>
          <cell r="JO45">
            <v>0</v>
          </cell>
          <cell r="JP45">
            <v>7.4466121202630742</v>
          </cell>
          <cell r="JQ45">
            <v>7.4466121202630742</v>
          </cell>
          <cell r="JR45">
            <v>0</v>
          </cell>
          <cell r="JS45">
            <v>0</v>
          </cell>
          <cell r="JT45">
            <v>0</v>
          </cell>
          <cell r="JU45">
            <v>0.10236086582837456</v>
          </cell>
          <cell r="JV45">
            <v>0.10236086582837456</v>
          </cell>
          <cell r="JW45">
            <v>23.959375027729376</v>
          </cell>
          <cell r="JX45">
            <v>224.12295263840446</v>
          </cell>
          <cell r="JY45">
            <v>382.39218475072988</v>
          </cell>
          <cell r="JZ45">
            <v>406.35155977845926</v>
          </cell>
          <cell r="KA45">
            <v>182.22860714005481</v>
          </cell>
          <cell r="KB45">
            <v>7249956.7999999998</v>
          </cell>
          <cell r="KC45">
            <v>190.184</v>
          </cell>
          <cell r="KD45">
            <v>3143.39898622706</v>
          </cell>
          <cell r="KE45">
            <v>42261.9570552</v>
          </cell>
          <cell r="KF45">
            <v>958.049369308</v>
          </cell>
          <cell r="KG45">
            <v>4.7100000000000003E-2</v>
          </cell>
          <cell r="KH45">
            <v>0</v>
          </cell>
          <cell r="KI45">
            <v>0</v>
          </cell>
          <cell r="KJ45">
            <v>0</v>
          </cell>
          <cell r="KK45">
            <v>0</v>
          </cell>
          <cell r="KL45">
            <v>0</v>
          </cell>
          <cell r="KM45">
            <v>741.18718829710895</v>
          </cell>
          <cell r="KN45">
            <v>411.09175226940698</v>
          </cell>
          <cell r="KO45">
            <v>792.03642091395704</v>
          </cell>
          <cell r="KP45">
            <v>0</v>
          </cell>
          <cell r="KQ45">
            <v>2.0970637902140199</v>
          </cell>
          <cell r="KR45">
            <v>0</v>
          </cell>
          <cell r="KS45">
            <v>24.827676393322601</v>
          </cell>
          <cell r="KT45">
            <v>0</v>
          </cell>
          <cell r="KU45">
            <v>38.901754102934802</v>
          </cell>
          <cell r="KV45">
            <v>14.2282431902553</v>
          </cell>
          <cell r="KW45">
            <v>0</v>
          </cell>
          <cell r="KX45">
            <v>535</v>
          </cell>
          <cell r="KY45">
            <v>3333582.9862270602</v>
          </cell>
          <cell r="KZ45">
            <v>43220.006424507999</v>
          </cell>
          <cell r="LA45">
            <v>98.669969478535265</v>
          </cell>
          <cell r="LB45">
            <v>1997.4453587736632</v>
          </cell>
          <cell r="LC45">
            <v>2024.3700989571998</v>
          </cell>
          <cell r="LD45">
            <v>5.0034745958079627</v>
          </cell>
          <cell r="LE45">
            <v>1.2378526619020285E-2</v>
          </cell>
          <cell r="LF45">
            <v>535</v>
          </cell>
          <cell r="LG45">
            <v>77.130552769579054</v>
          </cell>
          <cell r="LH45">
            <v>1822.2523234621203</v>
          </cell>
          <cell r="LI45" t="e">
            <v>#N/A</v>
          </cell>
          <cell r="LJ45" t="e">
            <v>#N/A</v>
          </cell>
        </row>
        <row r="46">
          <cell r="A46" t="str">
            <v>NWT20BP</v>
          </cell>
          <cell r="B46" t="str">
            <v>NWT</v>
          </cell>
          <cell r="C46" t="str">
            <v>BP2019-20</v>
          </cell>
          <cell r="D46" t="str">
            <v>NWT</v>
          </cell>
          <cell r="E46" t="str">
            <v>NWT20BP</v>
          </cell>
          <cell r="F46">
            <v>0.96281468935252923</v>
          </cell>
          <cell r="G46">
            <v>4.9684325114416863</v>
          </cell>
          <cell r="H46">
            <v>-2.7623329110523929E-2</v>
          </cell>
          <cell r="I46">
            <v>16.652811927011232</v>
          </cell>
          <cell r="J46">
            <v>0</v>
          </cell>
          <cell r="K46">
            <v>5.4142858104793934</v>
          </cell>
          <cell r="L46">
            <v>0</v>
          </cell>
          <cell r="M46">
            <v>10.643900261943715</v>
          </cell>
          <cell r="N46">
            <v>17.983057751353847</v>
          </cell>
          <cell r="O46">
            <v>55.634864933119331</v>
          </cell>
          <cell r="P46">
            <v>6.0932867512008141E-3</v>
          </cell>
          <cell r="Q46">
            <v>55.640958219870555</v>
          </cell>
          <cell r="R46">
            <v>0</v>
          </cell>
          <cell r="S46">
            <v>0.76940022365687732</v>
          </cell>
          <cell r="T46">
            <v>0.11150196319901456</v>
          </cell>
          <cell r="U46">
            <v>4.5585764860758644</v>
          </cell>
          <cell r="V46">
            <v>0</v>
          </cell>
          <cell r="W46">
            <v>5.4394786729317559</v>
          </cell>
          <cell r="X46">
            <v>0</v>
          </cell>
          <cell r="Y46">
            <v>5.4394786729317559</v>
          </cell>
          <cell r="Z46">
            <v>0</v>
          </cell>
          <cell r="AA46">
            <v>0</v>
          </cell>
          <cell r="AB46">
            <v>0</v>
          </cell>
          <cell r="AC46">
            <v>0</v>
          </cell>
          <cell r="AD46">
            <v>61.08043689280224</v>
          </cell>
          <cell r="AE46">
            <v>1.2656039926323857</v>
          </cell>
          <cell r="AF46">
            <v>0</v>
          </cell>
          <cell r="AG46">
            <v>62.346040885434668</v>
          </cell>
          <cell r="AH46">
            <v>0</v>
          </cell>
          <cell r="AI46">
            <v>62.346040885434668</v>
          </cell>
          <cell r="AJ46">
            <v>5.1450312348890499</v>
          </cell>
          <cell r="AK46">
            <v>-0.44738073596647948</v>
          </cell>
          <cell r="AL46">
            <v>0</v>
          </cell>
          <cell r="AM46">
            <v>0</v>
          </cell>
          <cell r="AN46">
            <v>7.8373154225883448E-4</v>
          </cell>
          <cell r="AO46">
            <v>0</v>
          </cell>
          <cell r="AP46">
            <v>8.7608170486272563</v>
          </cell>
          <cell r="AQ46">
            <v>3.3537657295891479</v>
          </cell>
          <cell r="AR46">
            <v>16.813017008681229</v>
          </cell>
          <cell r="AS46">
            <v>0.84386789527307549</v>
          </cell>
          <cell r="AT46">
            <v>17.656884903954342</v>
          </cell>
          <cell r="AU46">
            <v>0</v>
          </cell>
          <cell r="AV46">
            <v>1.121187547564261</v>
          </cell>
          <cell r="AW46">
            <v>20.417284560551348</v>
          </cell>
          <cell r="AX46">
            <v>0</v>
          </cell>
          <cell r="AY46">
            <v>0</v>
          </cell>
          <cell r="AZ46">
            <v>21.538472108115588</v>
          </cell>
          <cell r="BA46">
            <v>0</v>
          </cell>
          <cell r="BB46">
            <v>21.538472108115588</v>
          </cell>
          <cell r="BC46">
            <v>0</v>
          </cell>
          <cell r="BD46">
            <v>0</v>
          </cell>
          <cell r="BE46">
            <v>0</v>
          </cell>
          <cell r="BF46">
            <v>0</v>
          </cell>
          <cell r="BG46">
            <v>39.195357012069934</v>
          </cell>
          <cell r="BH46">
            <v>1.1714082602643876</v>
          </cell>
          <cell r="BI46">
            <v>0</v>
          </cell>
          <cell r="BJ46">
            <v>40.366765272334355</v>
          </cell>
          <cell r="BK46">
            <v>0</v>
          </cell>
          <cell r="BL46">
            <v>40.366765272334355</v>
          </cell>
          <cell r="BM46">
            <v>13.870167539749296</v>
          </cell>
          <cell r="BN46">
            <v>-0.18644001353624751</v>
          </cell>
          <cell r="BO46">
            <v>0.30437255364474691</v>
          </cell>
          <cell r="BP46">
            <v>0</v>
          </cell>
          <cell r="BQ46">
            <v>0</v>
          </cell>
          <cell r="BR46">
            <v>0</v>
          </cell>
          <cell r="BS46">
            <v>62.702279314423777</v>
          </cell>
          <cell r="BT46">
            <v>7.8909959611670111</v>
          </cell>
          <cell r="BU46">
            <v>84.581375355448557</v>
          </cell>
          <cell r="BV46">
            <v>0.15778903453900378</v>
          </cell>
          <cell r="BW46">
            <v>84.739164389987579</v>
          </cell>
          <cell r="BX46">
            <v>0</v>
          </cell>
          <cell r="BY46">
            <v>31.227755150344731</v>
          </cell>
          <cell r="BZ46">
            <v>0</v>
          </cell>
          <cell r="CA46">
            <v>21.753749368183346</v>
          </cell>
          <cell r="CB46">
            <v>0</v>
          </cell>
          <cell r="CC46">
            <v>52.981504518528077</v>
          </cell>
          <cell r="CD46">
            <v>0</v>
          </cell>
          <cell r="CE46">
            <v>52.981504518528077</v>
          </cell>
          <cell r="CF46">
            <v>0</v>
          </cell>
          <cell r="CG46">
            <v>0</v>
          </cell>
          <cell r="CH46">
            <v>0</v>
          </cell>
          <cell r="CI46">
            <v>0</v>
          </cell>
          <cell r="CJ46">
            <v>137.72066890851585</v>
          </cell>
          <cell r="CK46">
            <v>7.3417156740733365</v>
          </cell>
          <cell r="CL46">
            <v>0</v>
          </cell>
          <cell r="CM46">
            <v>145.0623845825892</v>
          </cell>
          <cell r="CN46">
            <v>0</v>
          </cell>
          <cell r="CO46">
            <v>145.0623845825892</v>
          </cell>
          <cell r="CP46">
            <v>8.5583824158526305</v>
          </cell>
          <cell r="CQ46">
            <v>-9.6769202891863679E-3</v>
          </cell>
          <cell r="CR46">
            <v>0</v>
          </cell>
          <cell r="CS46">
            <v>0.26077460694549914</v>
          </cell>
          <cell r="CT46">
            <v>87.517605409343119</v>
          </cell>
          <cell r="CU46">
            <v>0</v>
          </cell>
          <cell r="CV46">
            <v>51.858197002115901</v>
          </cell>
          <cell r="CW46">
            <v>35.892233814957549</v>
          </cell>
          <cell r="CX46">
            <v>184.07751632892564</v>
          </cell>
          <cell r="CY46">
            <v>0.22474028615248481</v>
          </cell>
          <cell r="CZ46">
            <v>184.30225661507791</v>
          </cell>
          <cell r="DA46">
            <v>0</v>
          </cell>
          <cell r="DB46">
            <v>46.512702450298917</v>
          </cell>
          <cell r="DC46">
            <v>58.895478704569641</v>
          </cell>
          <cell r="DD46">
            <v>3.3339424716610453</v>
          </cell>
          <cell r="DE46">
            <v>5.4848548870582814</v>
          </cell>
          <cell r="DF46">
            <v>114.22697851358825</v>
          </cell>
          <cell r="DG46">
            <v>0</v>
          </cell>
          <cell r="DH46">
            <v>114.22697851358825</v>
          </cell>
          <cell r="DI46">
            <v>21.90023268933215</v>
          </cell>
          <cell r="DJ46">
            <v>5.7105922053557014</v>
          </cell>
          <cell r="DK46">
            <v>16.189640483976486</v>
          </cell>
          <cell r="DL46">
            <v>21.900232689332185</v>
          </cell>
          <cell r="DM46">
            <v>276.62900243933393</v>
          </cell>
          <cell r="DN46">
            <v>6.599947105023972</v>
          </cell>
          <cell r="DO46">
            <v>0</v>
          </cell>
          <cell r="DP46">
            <v>283.22894954435787</v>
          </cell>
          <cell r="DQ46">
            <v>0</v>
          </cell>
          <cell r="DR46">
            <v>283.22894954435787</v>
          </cell>
          <cell r="DS46">
            <v>27.573581190490973</v>
          </cell>
          <cell r="DT46">
            <v>-0.64349766979191336</v>
          </cell>
          <cell r="DU46">
            <v>0.30437255364474691</v>
          </cell>
          <cell r="DV46">
            <v>0.26077460694549914</v>
          </cell>
          <cell r="DW46">
            <v>87.518389140885375</v>
          </cell>
          <cell r="DX46">
            <v>0</v>
          </cell>
          <cell r="DY46">
            <v>123.32129336516692</v>
          </cell>
          <cell r="DZ46">
            <v>47.136995505713713</v>
          </cell>
          <cell r="EA46">
            <v>285.47190869305541</v>
          </cell>
          <cell r="EB46">
            <v>1.226397215964564</v>
          </cell>
          <cell r="EC46">
            <v>286.69830590901984</v>
          </cell>
          <cell r="ED46">
            <v>0</v>
          </cell>
          <cell r="EE46">
            <v>78.861645148207899</v>
          </cell>
          <cell r="EF46">
            <v>79.312763265120978</v>
          </cell>
          <cell r="EG46">
            <v>25.087691839844393</v>
          </cell>
          <cell r="EH46">
            <v>5.4848548870582814</v>
          </cell>
          <cell r="EI46">
            <v>188.7469551402319</v>
          </cell>
          <cell r="EJ46">
            <v>0</v>
          </cell>
          <cell r="EK46">
            <v>188.7469551402319</v>
          </cell>
          <cell r="EL46">
            <v>21.90023268933215</v>
          </cell>
          <cell r="EM46">
            <v>5.7105922053557014</v>
          </cell>
          <cell r="EN46">
            <v>16.189640483976486</v>
          </cell>
          <cell r="EO46">
            <v>21.900232689332185</v>
          </cell>
          <cell r="EP46">
            <v>453.54502835991968</v>
          </cell>
          <cell r="EQ46">
            <v>15.113071039361698</v>
          </cell>
          <cell r="ER46">
            <v>0</v>
          </cell>
          <cell r="ES46">
            <v>468.65809939928147</v>
          </cell>
          <cell r="ET46">
            <v>0</v>
          </cell>
          <cell r="EU46">
            <v>468.65809939928147</v>
          </cell>
          <cell r="EV46">
            <v>32.542013701932696</v>
          </cell>
          <cell r="EW46">
            <v>-0.67112099890243693</v>
          </cell>
          <cell r="EX46">
            <v>16.957184480656</v>
          </cell>
          <cell r="EY46">
            <v>0.26077460694549914</v>
          </cell>
          <cell r="EZ46">
            <v>92.932674951364746</v>
          </cell>
          <cell r="FA46">
            <v>0</v>
          </cell>
          <cell r="FB46">
            <v>133.96519362711084</v>
          </cell>
          <cell r="FC46">
            <v>65.120053257067511</v>
          </cell>
          <cell r="FD46">
            <v>341.10677362617417</v>
          </cell>
          <cell r="FE46">
            <v>1.2324905027157604</v>
          </cell>
          <cell r="FF46">
            <v>342.33926412889087</v>
          </cell>
          <cell r="FG46">
            <v>0</v>
          </cell>
          <cell r="FH46">
            <v>79.631045371864701</v>
          </cell>
          <cell r="FI46">
            <v>79.424265228319996</v>
          </cell>
          <cell r="FJ46">
            <v>29.646268325920239</v>
          </cell>
          <cell r="FK46">
            <v>5.4848548870582814</v>
          </cell>
          <cell r="FL46">
            <v>194.18643381316303</v>
          </cell>
          <cell r="FM46">
            <v>0</v>
          </cell>
          <cell r="FN46">
            <v>194.18643381316303</v>
          </cell>
          <cell r="FO46">
            <v>21.90023268933215</v>
          </cell>
          <cell r="FP46">
            <v>5.7105922053557014</v>
          </cell>
          <cell r="FQ46">
            <v>16.189640483976486</v>
          </cell>
          <cell r="FR46">
            <v>21.900232689332185</v>
          </cell>
          <cell r="FS46">
            <v>514.62546525272171</v>
          </cell>
          <cell r="FT46">
            <v>16.378675031994053</v>
          </cell>
          <cell r="FU46">
            <v>0</v>
          </cell>
          <cell r="FV46">
            <v>531.00414028471528</v>
          </cell>
          <cell r="FW46">
            <v>0</v>
          </cell>
          <cell r="FX46">
            <v>531.00414028471528</v>
          </cell>
          <cell r="FY46">
            <v>5.3297864152060974</v>
          </cell>
          <cell r="FZ46">
            <v>0</v>
          </cell>
          <cell r="GA46">
            <v>1.9564649026799141</v>
          </cell>
          <cell r="GB46" t="e">
            <v>#N/A</v>
          </cell>
          <cell r="GC46">
            <v>0</v>
          </cell>
          <cell r="GD46">
            <v>0</v>
          </cell>
          <cell r="GE46">
            <v>0</v>
          </cell>
          <cell r="GF46">
            <v>5.805853079850111E-2</v>
          </cell>
          <cell r="GG46">
            <v>0</v>
          </cell>
          <cell r="GH46">
            <v>0</v>
          </cell>
          <cell r="GI46">
            <v>0</v>
          </cell>
          <cell r="GJ46">
            <v>47.788368975687227</v>
          </cell>
          <cell r="GK46">
            <v>0</v>
          </cell>
          <cell r="GL46">
            <v>25.542309514113576</v>
          </cell>
          <cell r="GM46">
            <v>7.9249277080606682</v>
          </cell>
          <cell r="GN46">
            <v>0.10266450098014168</v>
          </cell>
          <cell r="GO46">
            <v>10.296043677351284</v>
          </cell>
          <cell r="GP46">
            <v>8.2628462775798113</v>
          </cell>
          <cell r="GQ46">
            <v>0</v>
          </cell>
          <cell r="GR46">
            <v>0.30514440697359313</v>
          </cell>
          <cell r="GS46">
            <v>2.408469139621372</v>
          </cell>
          <cell r="GT46" t="e">
            <v>#N/A</v>
          </cell>
          <cell r="GU46">
            <v>0</v>
          </cell>
          <cell r="GV46">
            <v>0</v>
          </cell>
          <cell r="GW46">
            <v>9.9100908074524607</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t="e">
            <v>#N/A</v>
          </cell>
          <cell r="HO46">
            <v>514.62546525272171</v>
          </cell>
          <cell r="HP46">
            <v>531.00414028471528</v>
          </cell>
          <cell r="HQ46">
            <v>61.08043689280224</v>
          </cell>
          <cell r="HR46">
            <v>468.65809939928147</v>
          </cell>
          <cell r="HS46">
            <v>114.55538844129882</v>
          </cell>
          <cell r="HT46">
            <v>0</v>
          </cell>
          <cell r="HU46">
            <v>0.71393776749002003</v>
          </cell>
          <cell r="HV46">
            <v>14.221368793676328</v>
          </cell>
          <cell r="HW46">
            <v>1.7175053658448916</v>
          </cell>
          <cell r="HX46">
            <v>0</v>
          </cell>
          <cell r="HY46">
            <v>0</v>
          </cell>
          <cell r="HZ46">
            <v>0</v>
          </cell>
          <cell r="IA46">
            <v>0</v>
          </cell>
          <cell r="IB46">
            <v>0</v>
          </cell>
          <cell r="IC46">
            <v>0</v>
          </cell>
          <cell r="ID46">
            <v>0</v>
          </cell>
          <cell r="IE46">
            <v>0</v>
          </cell>
          <cell r="IF46">
            <v>0.30437255364474691</v>
          </cell>
          <cell r="IG46">
            <v>0</v>
          </cell>
          <cell r="IH46">
            <v>0</v>
          </cell>
          <cell r="II46">
            <v>3.2975902589094428</v>
          </cell>
          <cell r="IJ46">
            <v>0</v>
          </cell>
          <cell r="IK46">
            <v>0</v>
          </cell>
          <cell r="IL46">
            <v>0</v>
          </cell>
          <cell r="IM46">
            <v>0</v>
          </cell>
          <cell r="IN46">
            <v>3.2975902589094428</v>
          </cell>
          <cell r="IO46">
            <v>0.71393776749002003</v>
          </cell>
          <cell r="IP46">
            <v>14.525741347321098</v>
          </cell>
          <cell r="IQ46">
            <v>1.7175053658448916</v>
          </cell>
          <cell r="IR46">
            <v>0</v>
          </cell>
          <cell r="IS46">
            <v>0</v>
          </cell>
          <cell r="IT46">
            <v>0</v>
          </cell>
          <cell r="IU46">
            <v>0</v>
          </cell>
          <cell r="IV46">
            <v>25.542309514113576</v>
          </cell>
          <cell r="IW46">
            <v>25.542309514113576</v>
          </cell>
          <cell r="IX46">
            <v>0</v>
          </cell>
          <cell r="IY46">
            <v>0</v>
          </cell>
          <cell r="IZ46">
            <v>0</v>
          </cell>
          <cell r="JA46">
            <v>7.9249277080606682</v>
          </cell>
          <cell r="JB46">
            <v>7.9249277080606682</v>
          </cell>
          <cell r="JC46">
            <v>0</v>
          </cell>
          <cell r="JD46">
            <v>0</v>
          </cell>
          <cell r="JE46">
            <v>0</v>
          </cell>
          <cell r="JF46">
            <v>0</v>
          </cell>
          <cell r="JG46">
            <v>0</v>
          </cell>
          <cell r="JH46">
            <v>0</v>
          </cell>
          <cell r="JI46">
            <v>0</v>
          </cell>
          <cell r="JJ46">
            <v>0</v>
          </cell>
          <cell r="JK46">
            <v>25.542309514113576</v>
          </cell>
          <cell r="JL46">
            <v>25.542309514113576</v>
          </cell>
          <cell r="JM46">
            <v>0</v>
          </cell>
          <cell r="JN46">
            <v>0</v>
          </cell>
          <cell r="JO46">
            <v>0</v>
          </cell>
          <cell r="JP46">
            <v>7.9249277080606682</v>
          </cell>
          <cell r="JQ46">
            <v>7.9249277080606682</v>
          </cell>
          <cell r="JR46">
            <v>0</v>
          </cell>
          <cell r="JS46">
            <v>0</v>
          </cell>
          <cell r="JT46">
            <v>0</v>
          </cell>
          <cell r="JU46">
            <v>0</v>
          </cell>
          <cell r="JV46">
            <v>0</v>
          </cell>
          <cell r="JW46">
            <v>21.768395478411147</v>
          </cell>
          <cell r="JX46">
            <v>219.53784551232559</v>
          </cell>
          <cell r="JY46">
            <v>341.73204632996357</v>
          </cell>
          <cell r="JZ46">
            <v>363.50044180837472</v>
          </cell>
          <cell r="KA46">
            <v>143.96259629604913</v>
          </cell>
          <cell r="KB46" t="str">
            <v/>
          </cell>
          <cell r="KC46">
            <v>190.184</v>
          </cell>
          <cell r="KD46">
            <v>3163.5749060355402</v>
          </cell>
          <cell r="KE46">
            <v>42376.019600599997</v>
          </cell>
          <cell r="KF46">
            <v>974.49317930799998</v>
          </cell>
          <cell r="KG46">
            <v>4.7100000000000003E-2</v>
          </cell>
          <cell r="KH46">
            <v>0</v>
          </cell>
          <cell r="KI46">
            <v>0</v>
          </cell>
          <cell r="KJ46">
            <v>0</v>
          </cell>
          <cell r="KK46">
            <v>0</v>
          </cell>
          <cell r="KL46">
            <v>0</v>
          </cell>
          <cell r="KM46">
            <v>739.69865393310204</v>
          </cell>
          <cell r="KN46">
            <v>410.26615219202398</v>
          </cell>
          <cell r="KO46">
            <v>790.44576547806798</v>
          </cell>
          <cell r="KP46">
            <v>0</v>
          </cell>
          <cell r="KQ46">
            <v>2.09285223399106</v>
          </cell>
          <cell r="KR46">
            <v>0</v>
          </cell>
          <cell r="KS46">
            <v>24.7778146983642</v>
          </cell>
          <cell r="KT46">
            <v>0</v>
          </cell>
          <cell r="KU46">
            <v>38.823627283264003</v>
          </cell>
          <cell r="KV46">
            <v>14.199668453316299</v>
          </cell>
          <cell r="KW46">
            <v>0</v>
          </cell>
          <cell r="KX46">
            <v>536</v>
          </cell>
          <cell r="KY46">
            <v>3353758.9060355402</v>
          </cell>
          <cell r="KZ46">
            <v>43350.512779908</v>
          </cell>
          <cell r="LA46">
            <v>98.669969478535265</v>
          </cell>
          <cell r="LB46">
            <v>1993.4338673397745</v>
          </cell>
          <cell r="LC46">
            <v>2020.3045342721296</v>
          </cell>
          <cell r="LD46">
            <v>5.0034745958079627</v>
          </cell>
          <cell r="LE46">
            <v>1.2364328946263908E-2</v>
          </cell>
          <cell r="LF46">
            <v>536</v>
          </cell>
          <cell r="LG46">
            <v>77.363765523667183</v>
          </cell>
          <cell r="LH46" t="str">
            <v/>
          </cell>
          <cell r="LI46" t="e">
            <v>#N/A</v>
          </cell>
          <cell r="LJ46" t="e">
            <v>#N/A</v>
          </cell>
        </row>
        <row r="47">
          <cell r="A47" t="str">
            <v>NWT20</v>
          </cell>
          <cell r="B47" t="str">
            <v>NWT</v>
          </cell>
          <cell r="C47" t="str">
            <v>2019-20</v>
          </cell>
          <cell r="D47" t="str">
            <v>NWT</v>
          </cell>
          <cell r="E47" t="str">
            <v>NWT20</v>
          </cell>
          <cell r="F47">
            <v>0.96281468935252923</v>
          </cell>
          <cell r="G47">
            <v>4.6606717094818615</v>
          </cell>
          <cell r="H47">
            <v>-1.5219778241330736E-2</v>
          </cell>
          <cell r="I47">
            <v>16.466498056022793</v>
          </cell>
          <cell r="J47">
            <v>0</v>
          </cell>
          <cell r="K47">
            <v>4.2429622660539081</v>
          </cell>
          <cell r="L47">
            <v>0</v>
          </cell>
          <cell r="M47">
            <v>10.374154751045964</v>
          </cell>
          <cell r="N47">
            <v>14.516989499857694</v>
          </cell>
          <cell r="O47">
            <v>50.246056504220867</v>
          </cell>
          <cell r="P47">
            <v>0.16733305536433371</v>
          </cell>
          <cell r="Q47">
            <v>50.413389559585241</v>
          </cell>
          <cell r="R47">
            <v>0</v>
          </cell>
          <cell r="S47">
            <v>1.6444510300652462</v>
          </cell>
          <cell r="T47">
            <v>0.18106206086804907</v>
          </cell>
          <cell r="U47">
            <v>3.6313513930578218</v>
          </cell>
          <cell r="V47">
            <v>0</v>
          </cell>
          <cell r="W47">
            <v>5.4568644839911222</v>
          </cell>
          <cell r="X47">
            <v>0</v>
          </cell>
          <cell r="Y47">
            <v>5.4568644839911222</v>
          </cell>
          <cell r="Z47">
            <v>0</v>
          </cell>
          <cell r="AA47">
            <v>0</v>
          </cell>
          <cell r="AB47">
            <v>0</v>
          </cell>
          <cell r="AC47">
            <v>0</v>
          </cell>
          <cell r="AD47">
            <v>55.870254043576303</v>
          </cell>
          <cell r="AE47">
            <v>4.0620022421404887</v>
          </cell>
          <cell r="AF47">
            <v>0</v>
          </cell>
          <cell r="AG47">
            <v>59.932256285716818</v>
          </cell>
          <cell r="AH47">
            <v>0.1047481126925477</v>
          </cell>
          <cell r="AI47">
            <v>60.03700439840938</v>
          </cell>
          <cell r="AJ47">
            <v>5.0855172833859372</v>
          </cell>
          <cell r="AK47">
            <v>-0.20939231442477158</v>
          </cell>
          <cell r="AL47">
            <v>0</v>
          </cell>
          <cell r="AM47">
            <v>0</v>
          </cell>
          <cell r="AN47">
            <v>5.9444559713834798E-2</v>
          </cell>
          <cell r="AO47">
            <v>0</v>
          </cell>
          <cell r="AP47">
            <v>4.55454904717568</v>
          </cell>
          <cell r="AQ47">
            <v>2.1957145521154766</v>
          </cell>
          <cell r="AR47">
            <v>11.685833127966141</v>
          </cell>
          <cell r="AS47">
            <v>0.61806022486746037</v>
          </cell>
          <cell r="AT47">
            <v>12.303893352833626</v>
          </cell>
          <cell r="AU47">
            <v>0</v>
          </cell>
          <cell r="AV47">
            <v>1.1328690872810221</v>
          </cell>
          <cell r="AW47">
            <v>40.442206318184084</v>
          </cell>
          <cell r="AX47">
            <v>0</v>
          </cell>
          <cell r="AY47">
            <v>0</v>
          </cell>
          <cell r="AZ47">
            <v>41.575075405465078</v>
          </cell>
          <cell r="BA47">
            <v>0</v>
          </cell>
          <cell r="BB47">
            <v>41.575075405465078</v>
          </cell>
          <cell r="BC47">
            <v>0</v>
          </cell>
          <cell r="BD47">
            <v>0</v>
          </cell>
          <cell r="BE47">
            <v>0</v>
          </cell>
          <cell r="BF47">
            <v>0</v>
          </cell>
          <cell r="BG47">
            <v>53.878968758298704</v>
          </cell>
          <cell r="BH47">
            <v>1.6864407719978796</v>
          </cell>
          <cell r="BI47">
            <v>0</v>
          </cell>
          <cell r="BJ47">
            <v>55.565409530296591</v>
          </cell>
          <cell r="BK47">
            <v>4.1304828839798108E-2</v>
          </cell>
          <cell r="BL47">
            <v>55.606714359136397</v>
          </cell>
          <cell r="BM47">
            <v>14.149393356216313</v>
          </cell>
          <cell r="BN47">
            <v>-0.30247591792210954</v>
          </cell>
          <cell r="BO47">
            <v>0.28799807342568434</v>
          </cell>
          <cell r="BP47">
            <v>0</v>
          </cell>
          <cell r="BQ47">
            <v>0</v>
          </cell>
          <cell r="BR47">
            <v>0</v>
          </cell>
          <cell r="BS47">
            <v>57.471865351552594</v>
          </cell>
          <cell r="BT47">
            <v>6.5812938990292116</v>
          </cell>
          <cell r="BU47">
            <v>78.188074762301724</v>
          </cell>
          <cell r="BV47">
            <v>0.17287218358303183</v>
          </cell>
          <cell r="BW47">
            <v>78.360946945884763</v>
          </cell>
          <cell r="BX47">
            <v>0</v>
          </cell>
          <cell r="BY47">
            <v>56.152810096219682</v>
          </cell>
          <cell r="BZ47">
            <v>0.18400491714034958</v>
          </cell>
          <cell r="CA47">
            <v>25.095543989645964</v>
          </cell>
          <cell r="CB47">
            <v>0</v>
          </cell>
          <cell r="CC47">
            <v>81.432359003006098</v>
          </cell>
          <cell r="CD47">
            <v>0</v>
          </cell>
          <cell r="CE47">
            <v>81.432359003006098</v>
          </cell>
          <cell r="CF47">
            <v>0</v>
          </cell>
          <cell r="CG47">
            <v>0</v>
          </cell>
          <cell r="CH47">
            <v>0</v>
          </cell>
          <cell r="CI47">
            <v>0</v>
          </cell>
          <cell r="CJ47">
            <v>159.79330594889066</v>
          </cell>
          <cell r="CK47">
            <v>18.016944233600082</v>
          </cell>
          <cell r="CL47">
            <v>0</v>
          </cell>
          <cell r="CM47">
            <v>177.81025018249076</v>
          </cell>
          <cell r="CN47">
            <v>8.0973583710706123</v>
          </cell>
          <cell r="CO47">
            <v>185.90760855356137</v>
          </cell>
          <cell r="CP47">
            <v>9.6935884039169178</v>
          </cell>
          <cell r="CQ47">
            <v>-1.554999640955043E-2</v>
          </cell>
          <cell r="CR47">
            <v>0</v>
          </cell>
          <cell r="CS47">
            <v>0.12026258324736318</v>
          </cell>
          <cell r="CT47">
            <v>81.903032992113552</v>
          </cell>
          <cell r="CU47">
            <v>0</v>
          </cell>
          <cell r="CV47">
            <v>59.857206116000185</v>
          </cell>
          <cell r="CW47">
            <v>29.943770591469832</v>
          </cell>
          <cell r="CX47">
            <v>181.50231069033879</v>
          </cell>
          <cell r="CY47">
            <v>0.62871823460817722</v>
          </cell>
          <cell r="CZ47">
            <v>182.13102892494678</v>
          </cell>
          <cell r="DA47">
            <v>0</v>
          </cell>
          <cell r="DB47">
            <v>42.514146240637011</v>
          </cell>
          <cell r="DC47">
            <v>89.072937909071598</v>
          </cell>
          <cell r="DD47">
            <v>33.176058110556269</v>
          </cell>
          <cell r="DE47">
            <v>8.3923269483056906</v>
          </cell>
          <cell r="DF47">
            <v>173.15546920857039</v>
          </cell>
          <cell r="DG47">
            <v>0</v>
          </cell>
          <cell r="DH47">
            <v>173.15546920857039</v>
          </cell>
          <cell r="DI47">
            <v>21.970468396335363</v>
          </cell>
          <cell r="DJ47">
            <v>0</v>
          </cell>
          <cell r="DK47">
            <v>21.970468396335363</v>
          </cell>
          <cell r="DL47">
            <v>21.970468396335363</v>
          </cell>
          <cell r="DM47">
            <v>333.31602973718179</v>
          </cell>
          <cell r="DN47">
            <v>14.715808233794338</v>
          </cell>
          <cell r="DO47">
            <v>0</v>
          </cell>
          <cell r="DP47">
            <v>348.03183797097557</v>
          </cell>
          <cell r="DQ47">
            <v>5.4795680916613216</v>
          </cell>
          <cell r="DR47">
            <v>353.51140606263772</v>
          </cell>
          <cell r="DS47">
            <v>28.928499043519171</v>
          </cell>
          <cell r="DT47">
            <v>-0.52741822875643163</v>
          </cell>
          <cell r="DU47">
            <v>0.28799807342568434</v>
          </cell>
          <cell r="DV47">
            <v>0.12026258324736318</v>
          </cell>
          <cell r="DW47">
            <v>81.962477551827391</v>
          </cell>
          <cell r="DX47">
            <v>0</v>
          </cell>
          <cell r="DY47">
            <v>121.88362051472846</v>
          </cell>
          <cell r="DZ47">
            <v>38.720779042614524</v>
          </cell>
          <cell r="EA47">
            <v>271.37621858060663</v>
          </cell>
          <cell r="EB47">
            <v>1.4196506430586695</v>
          </cell>
          <cell r="EC47">
            <v>272.79586922366519</v>
          </cell>
          <cell r="ED47">
            <v>0</v>
          </cell>
          <cell r="EE47">
            <v>99.799825424137723</v>
          </cell>
          <cell r="EF47">
            <v>129.69914914439605</v>
          </cell>
          <cell r="EG47">
            <v>58.271602100202223</v>
          </cell>
          <cell r="EH47">
            <v>8.3923269483056906</v>
          </cell>
          <cell r="EI47">
            <v>296.16290361704154</v>
          </cell>
          <cell r="EJ47">
            <v>0</v>
          </cell>
          <cell r="EK47">
            <v>296.16290361704154</v>
          </cell>
          <cell r="EL47">
            <v>21.970468396335363</v>
          </cell>
          <cell r="EM47" t="e">
            <v>#VALUE!</v>
          </cell>
          <cell r="EN47">
            <v>21.970468396335363</v>
          </cell>
          <cell r="EO47">
            <v>21.970468396335363</v>
          </cell>
          <cell r="EP47">
            <v>546.98830444437112</v>
          </cell>
          <cell r="EQ47">
            <v>34.419193239392307</v>
          </cell>
          <cell r="ER47">
            <v>0</v>
          </cell>
          <cell r="ES47">
            <v>581.40749768376293</v>
          </cell>
          <cell r="ET47">
            <v>13.618231291571734</v>
          </cell>
          <cell r="EU47">
            <v>595.02572897533548</v>
          </cell>
          <cell r="EV47">
            <v>33.589170753001071</v>
          </cell>
          <cell r="EW47">
            <v>-0.54263800699776221</v>
          </cell>
          <cell r="EX47">
            <v>16.754496129448473</v>
          </cell>
          <cell r="EY47">
            <v>0.12026258324736318</v>
          </cell>
          <cell r="EZ47">
            <v>86.205439817881299</v>
          </cell>
          <cell r="FA47">
            <v>0</v>
          </cell>
          <cell r="FB47">
            <v>132.25777526577434</v>
          </cell>
          <cell r="FC47">
            <v>53.237768542472146</v>
          </cell>
          <cell r="FD47">
            <v>321.62227508482704</v>
          </cell>
          <cell r="FE47">
            <v>1.586983698423005</v>
          </cell>
          <cell r="FF47">
            <v>323.20925878325045</v>
          </cell>
          <cell r="FG47">
            <v>0</v>
          </cell>
          <cell r="FH47">
            <v>101.44427645420267</v>
          </cell>
          <cell r="FI47">
            <v>129.88021120526381</v>
          </cell>
          <cell r="FJ47">
            <v>61.902953493260078</v>
          </cell>
          <cell r="FK47">
            <v>8.3923269483056906</v>
          </cell>
          <cell r="FL47">
            <v>301.61976810103232</v>
          </cell>
          <cell r="FM47">
            <v>0</v>
          </cell>
          <cell r="FN47">
            <v>301.61976810103232</v>
          </cell>
          <cell r="FO47">
            <v>21.970468396335363</v>
          </cell>
          <cell r="FP47">
            <v>0</v>
          </cell>
          <cell r="FQ47">
            <v>21.970468396335363</v>
          </cell>
          <cell r="FR47">
            <v>21.970468396335363</v>
          </cell>
          <cell r="FS47">
            <v>602.85855848794745</v>
          </cell>
          <cell r="FT47">
            <v>38.48119548153273</v>
          </cell>
          <cell r="FU47">
            <v>0</v>
          </cell>
          <cell r="FV47">
            <v>641.33975396948028</v>
          </cell>
          <cell r="FW47">
            <v>13.722979404264287</v>
          </cell>
          <cell r="FX47">
            <v>655.06273337374478</v>
          </cell>
          <cell r="FY47">
            <v>1.254944594457065</v>
          </cell>
          <cell r="FZ47">
            <v>8.5782273220417288E-2</v>
          </cell>
          <cell r="GA47">
            <v>4.7374087995005008</v>
          </cell>
          <cell r="GB47" t="e">
            <v>#N/A</v>
          </cell>
          <cell r="GC47">
            <v>0</v>
          </cell>
          <cell r="GD47">
            <v>0</v>
          </cell>
          <cell r="GE47">
            <v>0</v>
          </cell>
          <cell r="GF47">
            <v>12.560528621468492</v>
          </cell>
          <cell r="GG47">
            <v>2.3189768688791439</v>
          </cell>
          <cell r="GH47">
            <v>0.1186875759014924</v>
          </cell>
          <cell r="GI47">
            <v>0</v>
          </cell>
          <cell r="GJ47">
            <v>79.572289089862778</v>
          </cell>
          <cell r="GK47">
            <v>0</v>
          </cell>
          <cell r="GL47">
            <v>35.534150407220885</v>
          </cell>
          <cell r="GM47">
            <v>1.9361910707213801</v>
          </cell>
          <cell r="GN47">
            <v>2.5763152159497609</v>
          </cell>
          <cell r="GO47">
            <v>37.510480600172059</v>
          </cell>
          <cell r="GP47">
            <v>5.2935778313568349</v>
          </cell>
          <cell r="GQ47">
            <v>0</v>
          </cell>
          <cell r="GR47">
            <v>6.3243951162522145E-3</v>
          </cell>
          <cell r="GS47">
            <v>0</v>
          </cell>
          <cell r="GT47" t="e">
            <v>#N/A</v>
          </cell>
          <cell r="GU47">
            <v>0</v>
          </cell>
          <cell r="GV47">
            <v>0</v>
          </cell>
          <cell r="GW47">
            <v>9.4416065252151835</v>
          </cell>
          <cell r="GX47">
            <v>0</v>
          </cell>
          <cell r="GY47">
            <v>0</v>
          </cell>
          <cell r="GZ47">
            <v>0.17662769715928867</v>
          </cell>
          <cell r="HA47">
            <v>0</v>
          </cell>
          <cell r="HB47">
            <v>8.3923269483056906</v>
          </cell>
          <cell r="HC47">
            <v>0</v>
          </cell>
          <cell r="HD47">
            <v>0</v>
          </cell>
          <cell r="HE47">
            <v>0</v>
          </cell>
          <cell r="HF47">
            <v>0</v>
          </cell>
          <cell r="HG47">
            <v>0</v>
          </cell>
          <cell r="HH47">
            <v>0</v>
          </cell>
          <cell r="HI47">
            <v>0</v>
          </cell>
          <cell r="HJ47">
            <v>0</v>
          </cell>
          <cell r="HK47">
            <v>0</v>
          </cell>
          <cell r="HL47">
            <v>0</v>
          </cell>
          <cell r="HM47">
            <v>0</v>
          </cell>
          <cell r="HN47" t="e">
            <v>#N/A</v>
          </cell>
          <cell r="HO47">
            <v>602.85855848794745</v>
          </cell>
          <cell r="HP47">
            <v>655.06273337374478</v>
          </cell>
          <cell r="HQ47">
            <v>55.870254043576303</v>
          </cell>
          <cell r="HR47">
            <v>595.02572897533548</v>
          </cell>
          <cell r="HS47">
            <v>200.17549164682967</v>
          </cell>
          <cell r="HT47">
            <v>0</v>
          </cell>
          <cell r="HU47">
            <v>0.71400338559088472</v>
          </cell>
          <cell r="HV47">
            <v>13.897246044191242</v>
          </cell>
          <cell r="HW47">
            <v>1.8552486262406656</v>
          </cell>
          <cell r="HX47">
            <v>0</v>
          </cell>
          <cell r="HY47">
            <v>0</v>
          </cell>
          <cell r="HZ47">
            <v>0</v>
          </cell>
          <cell r="IA47">
            <v>0</v>
          </cell>
          <cell r="IB47">
            <v>0</v>
          </cell>
          <cell r="IC47">
            <v>0</v>
          </cell>
          <cell r="ID47">
            <v>0</v>
          </cell>
          <cell r="IE47">
            <v>0</v>
          </cell>
          <cell r="IF47">
            <v>0.28799807342568434</v>
          </cell>
          <cell r="IG47">
            <v>0</v>
          </cell>
          <cell r="IH47">
            <v>0</v>
          </cell>
          <cell r="II47">
            <v>2.6188559550388799</v>
          </cell>
          <cell r="IJ47">
            <v>0</v>
          </cell>
          <cell r="IK47">
            <v>0</v>
          </cell>
          <cell r="IL47">
            <v>0</v>
          </cell>
          <cell r="IM47">
            <v>0</v>
          </cell>
          <cell r="IN47">
            <v>2.6188559550388799</v>
          </cell>
          <cell r="IO47">
            <v>0.71400338559088472</v>
          </cell>
          <cell r="IP47">
            <v>14.185244117616923</v>
          </cell>
          <cell r="IQ47">
            <v>1.8552486262406656</v>
          </cell>
          <cell r="IR47">
            <v>0</v>
          </cell>
          <cell r="IS47">
            <v>0</v>
          </cell>
          <cell r="IT47">
            <v>0</v>
          </cell>
          <cell r="IU47">
            <v>0</v>
          </cell>
          <cell r="IV47">
            <v>35.534150407220885</v>
          </cell>
          <cell r="IW47">
            <v>35.534150407220885</v>
          </cell>
          <cell r="IX47">
            <v>0</v>
          </cell>
          <cell r="IY47">
            <v>0</v>
          </cell>
          <cell r="IZ47">
            <v>0</v>
          </cell>
          <cell r="JA47">
            <v>1.9361910707213801</v>
          </cell>
          <cell r="JB47">
            <v>1.9361910707213801</v>
          </cell>
          <cell r="JC47">
            <v>0</v>
          </cell>
          <cell r="JD47">
            <v>0</v>
          </cell>
          <cell r="JE47">
            <v>0</v>
          </cell>
          <cell r="JF47">
            <v>0</v>
          </cell>
          <cell r="JG47">
            <v>0</v>
          </cell>
          <cell r="JH47">
            <v>0</v>
          </cell>
          <cell r="JI47">
            <v>0</v>
          </cell>
          <cell r="JJ47">
            <v>0</v>
          </cell>
          <cell r="JK47">
            <v>35.534150407220885</v>
          </cell>
          <cell r="JL47">
            <v>35.534150407220885</v>
          </cell>
          <cell r="JM47">
            <v>0</v>
          </cell>
          <cell r="JN47">
            <v>0</v>
          </cell>
          <cell r="JO47">
            <v>0</v>
          </cell>
          <cell r="JP47">
            <v>1.9361910707213801</v>
          </cell>
          <cell r="JQ47">
            <v>1.9361910707213801</v>
          </cell>
          <cell r="JR47">
            <v>0</v>
          </cell>
          <cell r="JS47">
            <v>0</v>
          </cell>
          <cell r="JT47">
            <v>0</v>
          </cell>
          <cell r="JU47">
            <v>0</v>
          </cell>
          <cell r="JV47">
            <v>0</v>
          </cell>
          <cell r="JW47">
            <v>20.907019978405646</v>
          </cell>
          <cell r="JX47">
            <v>227.58344499473139</v>
          </cell>
          <cell r="JY47">
            <v>365.67802554392921</v>
          </cell>
          <cell r="JZ47">
            <v>386.58504552233484</v>
          </cell>
          <cell r="KA47">
            <v>159.00160052760344</v>
          </cell>
          <cell r="KB47">
            <v>7298606.4699999997</v>
          </cell>
          <cell r="KC47">
            <v>191.19499999999999</v>
          </cell>
          <cell r="KD47">
            <v>3187.806</v>
          </cell>
          <cell r="KE47">
            <v>42382.02</v>
          </cell>
          <cell r="KF47">
            <v>974.49317930799998</v>
          </cell>
          <cell r="KG47">
            <v>5.2999999999999999E-2</v>
          </cell>
          <cell r="KH47">
            <v>0</v>
          </cell>
          <cell r="KI47">
            <v>0</v>
          </cell>
          <cell r="KJ47">
            <v>0</v>
          </cell>
          <cell r="KK47">
            <v>0</v>
          </cell>
          <cell r="KL47">
            <v>266.26</v>
          </cell>
          <cell r="KM47">
            <v>642</v>
          </cell>
          <cell r="KN47">
            <v>253.45</v>
          </cell>
          <cell r="KO47">
            <v>862.02</v>
          </cell>
          <cell r="KP47">
            <v>0</v>
          </cell>
          <cell r="KQ47">
            <v>1.88</v>
          </cell>
          <cell r="KR47">
            <v>0</v>
          </cell>
          <cell r="KS47">
            <v>40.700000000000003</v>
          </cell>
          <cell r="KT47">
            <v>0</v>
          </cell>
          <cell r="KU47">
            <v>48.03</v>
          </cell>
          <cell r="KV47">
            <v>16.53</v>
          </cell>
          <cell r="KW47">
            <v>0</v>
          </cell>
          <cell r="KX47">
            <v>524</v>
          </cell>
          <cell r="KY47">
            <v>3379001</v>
          </cell>
          <cell r="KZ47">
            <v>43356.513179308</v>
          </cell>
          <cell r="LA47">
            <v>85.506389409020713</v>
          </cell>
          <cell r="LB47">
            <v>1822.03</v>
          </cell>
          <cell r="LC47">
            <v>2130.8700000000003</v>
          </cell>
          <cell r="LD47">
            <v>4.8193742461999083</v>
          </cell>
          <cell r="LE47">
            <v>1.2085842739080786E-2</v>
          </cell>
          <cell r="LF47">
            <v>524</v>
          </cell>
          <cell r="LG47">
            <v>77.935257063352509</v>
          </cell>
          <cell r="LH47">
            <v>1832.8486792178014</v>
          </cell>
          <cell r="LI47" t="str">
            <v>N/A</v>
          </cell>
          <cell r="LJ47" t="str">
            <v>PR14 (£m)</v>
          </cell>
        </row>
        <row r="48">
          <cell r="A48" t="str">
            <v>NWT21</v>
          </cell>
          <cell r="B48" t="str">
            <v>NWT</v>
          </cell>
          <cell r="C48" t="str">
            <v>2020-21</v>
          </cell>
          <cell r="D48" t="str">
            <v>NWT</v>
          </cell>
          <cell r="E48" t="str">
            <v>NWT21</v>
          </cell>
          <cell r="F48">
            <v>1</v>
          </cell>
          <cell r="G48">
            <v>5.1836577907604902</v>
          </cell>
          <cell r="H48">
            <v>-2.7745382681761101E-2</v>
          </cell>
          <cell r="I48">
            <v>16.563572692778099</v>
          </cell>
          <cell r="J48">
            <v>0</v>
          </cell>
          <cell r="K48">
            <v>7.2943621382427599</v>
          </cell>
          <cell r="L48">
            <v>0</v>
          </cell>
          <cell r="M48">
            <v>12.2815869031212</v>
          </cell>
          <cell r="N48">
            <v>17.9027405984199</v>
          </cell>
          <cell r="O48">
            <v>59.198174740640702</v>
          </cell>
          <cell r="P48">
            <v>6.0607904010554397E-3</v>
          </cell>
          <cell r="Q48">
            <v>59.204235531041803</v>
          </cell>
          <cell r="R48">
            <v>0</v>
          </cell>
          <cell r="S48">
            <v>6.6787464404474397</v>
          </cell>
          <cell r="T48">
            <v>0.14298287859997399</v>
          </cell>
          <cell r="U48">
            <v>0.51399999960080001</v>
          </cell>
          <cell r="V48">
            <v>0</v>
          </cell>
          <cell r="W48">
            <v>7.3357293186482204</v>
          </cell>
          <cell r="X48">
            <v>0</v>
          </cell>
          <cell r="Y48">
            <v>7.3357293186482204</v>
          </cell>
          <cell r="Z48">
            <v>0</v>
          </cell>
          <cell r="AA48">
            <v>0</v>
          </cell>
          <cell r="AB48">
            <v>0</v>
          </cell>
          <cell r="AC48">
            <v>0</v>
          </cell>
          <cell r="AD48">
            <v>66.539964849689994</v>
          </cell>
          <cell r="AE48">
            <v>1.2203237290423801</v>
          </cell>
          <cell r="AF48">
            <v>0</v>
          </cell>
          <cell r="AG48">
            <v>67.7602885787324</v>
          </cell>
          <cell r="AH48">
            <v>0</v>
          </cell>
          <cell r="AI48">
            <v>67.7602885787324</v>
          </cell>
          <cell r="AJ48">
            <v>5.3534937071519701</v>
          </cell>
          <cell r="AK48">
            <v>-0.449357485992116</v>
          </cell>
          <cell r="AL48">
            <v>0</v>
          </cell>
          <cell r="AM48">
            <v>0</v>
          </cell>
          <cell r="AN48">
            <v>0.99999999960079999</v>
          </cell>
          <cell r="AO48">
            <v>0</v>
          </cell>
          <cell r="AP48">
            <v>9.1403306544632894</v>
          </cell>
          <cell r="AQ48">
            <v>3.3387869134872199</v>
          </cell>
          <cell r="AR48">
            <v>18.383253788711201</v>
          </cell>
          <cell r="AS48">
            <v>0.89575372383083696</v>
          </cell>
          <cell r="AT48">
            <v>19.279007512542002</v>
          </cell>
          <cell r="AU48">
            <v>0</v>
          </cell>
          <cell r="AV48">
            <v>0</v>
          </cell>
          <cell r="AW48">
            <v>0</v>
          </cell>
          <cell r="AX48">
            <v>0</v>
          </cell>
          <cell r="AY48">
            <v>0</v>
          </cell>
          <cell r="AZ48">
            <v>0</v>
          </cell>
          <cell r="BA48">
            <v>0</v>
          </cell>
          <cell r="BB48">
            <v>0</v>
          </cell>
          <cell r="BC48">
            <v>0</v>
          </cell>
          <cell r="BD48">
            <v>0</v>
          </cell>
          <cell r="BE48">
            <v>0</v>
          </cell>
          <cell r="BF48">
            <v>0</v>
          </cell>
          <cell r="BG48">
            <v>19.279007512542002</v>
          </cell>
          <cell r="BH48">
            <v>1.1294942508988599</v>
          </cell>
          <cell r="BI48">
            <v>0</v>
          </cell>
          <cell r="BJ48">
            <v>20.408501763440899</v>
          </cell>
          <cell r="BK48">
            <v>0</v>
          </cell>
          <cell r="BL48">
            <v>20.408501763440899</v>
          </cell>
          <cell r="BM48">
            <v>14.4741121155035</v>
          </cell>
          <cell r="BN48">
            <v>-0.18726379800417101</v>
          </cell>
          <cell r="BO48">
            <v>0.30274929226189301</v>
          </cell>
          <cell r="BP48">
            <v>0</v>
          </cell>
          <cell r="BQ48">
            <v>0</v>
          </cell>
          <cell r="BR48">
            <v>0</v>
          </cell>
          <cell r="BS48">
            <v>70.768456249620002</v>
          </cell>
          <cell r="BT48">
            <v>7.8557526594895597</v>
          </cell>
          <cell r="BU48">
            <v>93.213806518870697</v>
          </cell>
          <cell r="BV48">
            <v>0.15832073058884399</v>
          </cell>
          <cell r="BW48">
            <v>93.372127249459595</v>
          </cell>
          <cell r="BX48">
            <v>0</v>
          </cell>
          <cell r="BY48">
            <v>22.676045915815301</v>
          </cell>
          <cell r="BZ48">
            <v>0</v>
          </cell>
          <cell r="CA48">
            <v>1.3768783881596001</v>
          </cell>
          <cell r="CB48">
            <v>0</v>
          </cell>
          <cell r="CC48">
            <v>24.052924303974901</v>
          </cell>
          <cell r="CD48">
            <v>0</v>
          </cell>
          <cell r="CE48">
            <v>24.052924303974901</v>
          </cell>
          <cell r="CF48">
            <v>0</v>
          </cell>
          <cell r="CG48">
            <v>0</v>
          </cell>
          <cell r="CH48">
            <v>0</v>
          </cell>
          <cell r="CI48">
            <v>0</v>
          </cell>
          <cell r="CJ48">
            <v>117.425051553434</v>
          </cell>
          <cell r="CK48">
            <v>6.96330227119629</v>
          </cell>
          <cell r="CL48">
            <v>0</v>
          </cell>
          <cell r="CM48">
            <v>124.388353824631</v>
          </cell>
          <cell r="CN48">
            <v>0</v>
          </cell>
          <cell r="CO48">
            <v>124.388353824631</v>
          </cell>
          <cell r="CP48">
            <v>8.9382293834746704</v>
          </cell>
          <cell r="CQ48">
            <v>-9.7196777234965798E-3</v>
          </cell>
          <cell r="CR48">
            <v>0</v>
          </cell>
          <cell r="CS48">
            <v>0.25938385950781201</v>
          </cell>
          <cell r="CT48">
            <v>72.839335474562702</v>
          </cell>
          <cell r="CU48">
            <v>0</v>
          </cell>
          <cell r="CV48">
            <v>56.8060111610734</v>
          </cell>
          <cell r="CW48">
            <v>35.7319294844974</v>
          </cell>
          <cell r="CX48">
            <v>174.56516968539299</v>
          </cell>
          <cell r="CY48">
            <v>0.223541714785539</v>
          </cell>
          <cell r="CZ48">
            <v>174.78871140017799</v>
          </cell>
          <cell r="DA48">
            <v>0</v>
          </cell>
          <cell r="DB48">
            <v>19.180064999999999</v>
          </cell>
          <cell r="DC48">
            <v>97.729773211612994</v>
          </cell>
          <cell r="DD48">
            <v>31.116935000000002</v>
          </cell>
          <cell r="DE48">
            <v>7.9802980000000003</v>
          </cell>
          <cell r="DF48">
            <v>156.00707121161301</v>
          </cell>
          <cell r="DG48">
            <v>0</v>
          </cell>
          <cell r="DH48">
            <v>156.00707121161301</v>
          </cell>
          <cell r="DI48">
            <v>2.9222461996156701</v>
          </cell>
          <cell r="DJ48">
            <v>6.2901733547251997</v>
          </cell>
          <cell r="DK48">
            <v>3.0143792458456198</v>
          </cell>
          <cell r="DL48">
            <v>9.304552600570819</v>
          </cell>
          <cell r="DM48">
            <v>327.87353641217499</v>
          </cell>
          <cell r="DN48">
            <v>6.4834834873200604</v>
          </cell>
          <cell r="DO48">
            <v>0</v>
          </cell>
          <cell r="DP48">
            <v>334.35701989949501</v>
          </cell>
          <cell r="DQ48">
            <v>0</v>
          </cell>
          <cell r="DR48">
            <v>334.35701989949501</v>
          </cell>
          <cell r="DS48">
            <v>28.765835206130141</v>
          </cell>
          <cell r="DT48">
            <v>-0.64634096171978361</v>
          </cell>
          <cell r="DU48">
            <v>0.30274929226189301</v>
          </cell>
          <cell r="DV48">
            <v>0.25938385950781201</v>
          </cell>
          <cell r="DW48">
            <v>73.839335474163505</v>
          </cell>
          <cell r="DX48">
            <v>0</v>
          </cell>
          <cell r="DY48">
            <v>136.71479806515669</v>
          </cell>
          <cell r="DZ48">
            <v>46.926469057474179</v>
          </cell>
          <cell r="EA48">
            <v>286.16222999297486</v>
          </cell>
          <cell r="EB48">
            <v>1.2776161692052199</v>
          </cell>
          <cell r="EC48">
            <v>287.43984616217961</v>
          </cell>
          <cell r="ED48">
            <v>0</v>
          </cell>
          <cell r="EE48">
            <v>41.8561109158153</v>
          </cell>
          <cell r="EF48">
            <v>97.729773211612994</v>
          </cell>
          <cell r="EG48">
            <v>32.493813388159602</v>
          </cell>
          <cell r="EH48">
            <v>7.9802980000000003</v>
          </cell>
          <cell r="EI48">
            <v>180.0599955155879</v>
          </cell>
          <cell r="EJ48">
            <v>0</v>
          </cell>
          <cell r="EK48">
            <v>180.0599955155879</v>
          </cell>
          <cell r="EL48">
            <v>2.9222461996156701</v>
          </cell>
          <cell r="EM48">
            <v>6.2901733547251997</v>
          </cell>
          <cell r="EN48">
            <v>3.0143792458456198</v>
          </cell>
          <cell r="EO48">
            <v>9.304552600570819</v>
          </cell>
          <cell r="EP48">
            <v>464.57759547815101</v>
          </cell>
          <cell r="EQ48">
            <v>14.576280009415211</v>
          </cell>
          <cell r="ER48">
            <v>0</v>
          </cell>
          <cell r="ES48">
            <v>479.15387548756689</v>
          </cell>
          <cell r="ET48">
            <v>0</v>
          </cell>
          <cell r="EU48">
            <v>479.15387548756689</v>
          </cell>
          <cell r="EV48">
            <v>33.949492996890598</v>
          </cell>
          <cell r="EW48">
            <v>-0.67408634440154402</v>
          </cell>
          <cell r="EX48">
            <v>16.866321985039999</v>
          </cell>
          <cell r="EY48">
            <v>0.25938385950781201</v>
          </cell>
          <cell r="EZ48">
            <v>81.133697612406294</v>
          </cell>
          <cell r="FA48">
            <v>0</v>
          </cell>
          <cell r="FB48">
            <v>148.99638496827799</v>
          </cell>
          <cell r="FC48">
            <v>64.829209655894104</v>
          </cell>
          <cell r="FD48">
            <v>345.36040473361498</v>
          </cell>
          <cell r="FE48">
            <v>1.28367695960627</v>
          </cell>
          <cell r="FF48">
            <v>346.64408169322098</v>
          </cell>
          <cell r="FG48">
            <v>0</v>
          </cell>
          <cell r="FH48">
            <v>48.534857356262698</v>
          </cell>
          <cell r="FI48">
            <v>97.872756090212903</v>
          </cell>
          <cell r="FJ48">
            <v>33.0078133877604</v>
          </cell>
          <cell r="FK48">
            <v>7.9802980000000003</v>
          </cell>
          <cell r="FL48">
            <v>187.39572483423601</v>
          </cell>
          <cell r="FM48">
            <v>0</v>
          </cell>
          <cell r="FN48">
            <v>187.39572483423601</v>
          </cell>
          <cell r="FO48">
            <v>2.9222461996156701</v>
          </cell>
          <cell r="FP48">
            <v>6.2901733547251997</v>
          </cell>
          <cell r="FQ48">
            <v>3.0143792458456198</v>
          </cell>
          <cell r="FR48">
            <v>9.304552600570819</v>
          </cell>
          <cell r="FS48">
            <v>531.11756032784206</v>
          </cell>
          <cell r="FT48">
            <v>15.7966037384576</v>
          </cell>
          <cell r="FU48">
            <v>0</v>
          </cell>
          <cell r="FV48">
            <v>546.91416406629901</v>
          </cell>
          <cell r="FW48">
            <v>0</v>
          </cell>
          <cell r="FX48">
            <v>546.91416406629901</v>
          </cell>
          <cell r="FY48">
            <v>3.3763461774288599</v>
          </cell>
          <cell r="FZ48">
            <v>2.5635620130397898</v>
          </cell>
          <cell r="GA48">
            <v>0.12578155075963299</v>
          </cell>
          <cell r="GB48" t="e">
            <v>#N/A</v>
          </cell>
          <cell r="GC48">
            <v>0</v>
          </cell>
          <cell r="GD48">
            <v>4.1730611606000001E-2</v>
          </cell>
          <cell r="GE48">
            <v>0</v>
          </cell>
          <cell r="GF48">
            <v>1.3802232905457199</v>
          </cell>
          <cell r="GG48">
            <v>0</v>
          </cell>
          <cell r="GH48">
            <v>0</v>
          </cell>
          <cell r="GI48">
            <v>0</v>
          </cell>
          <cell r="GJ48">
            <v>27.240200000000002</v>
          </cell>
          <cell r="GK48">
            <v>0</v>
          </cell>
          <cell r="GL48">
            <v>19.558454745133801</v>
          </cell>
          <cell r="GM48">
            <v>8.3350000000000009</v>
          </cell>
          <cell r="GN48">
            <v>5.9093275488069398E-2</v>
          </cell>
          <cell r="GO48">
            <v>71.807416466479097</v>
          </cell>
          <cell r="GP48">
            <v>0</v>
          </cell>
          <cell r="GQ48">
            <v>0</v>
          </cell>
          <cell r="GR48">
            <v>7.0242950108459906E-2</v>
          </cell>
          <cell r="GS48">
            <v>0</v>
          </cell>
          <cell r="GT48" t="e">
            <v>#N/A</v>
          </cell>
          <cell r="GU48">
            <v>0.35678958785249498</v>
          </cell>
          <cell r="GV48">
            <v>0</v>
          </cell>
          <cell r="GW48">
            <v>9.8859349999999999</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t="e">
            <v>#N/A</v>
          </cell>
          <cell r="HO48">
            <v>531.11756032784206</v>
          </cell>
          <cell r="HP48">
            <v>546.91416406629901</v>
          </cell>
          <cell r="HQ48">
            <v>66.539964849689994</v>
          </cell>
          <cell r="HR48">
            <v>479.15387548756689</v>
          </cell>
          <cell r="HS48">
            <v>138.86086747797299</v>
          </cell>
          <cell r="HT48">
            <v>0</v>
          </cell>
          <cell r="HU48">
            <v>0.69518186999999998</v>
          </cell>
          <cell r="HV48">
            <v>14.1960061327781</v>
          </cell>
          <cell r="HW48">
            <v>1.6723846899999999</v>
          </cell>
          <cell r="HX48">
            <v>0</v>
          </cell>
          <cell r="HY48">
            <v>0</v>
          </cell>
          <cell r="HZ48">
            <v>0</v>
          </cell>
          <cell r="IA48">
            <v>0</v>
          </cell>
          <cell r="IB48">
            <v>0</v>
          </cell>
          <cell r="IC48">
            <v>0</v>
          </cell>
          <cell r="ID48">
            <v>0</v>
          </cell>
          <cell r="IE48">
            <v>0</v>
          </cell>
          <cell r="IF48">
            <v>0.30274929226189301</v>
          </cell>
          <cell r="IG48">
            <v>0</v>
          </cell>
          <cell r="IH48">
            <v>0</v>
          </cell>
          <cell r="II48">
            <v>3.3121606485234598</v>
          </cell>
          <cell r="IJ48">
            <v>0</v>
          </cell>
          <cell r="IK48">
            <v>0</v>
          </cell>
          <cell r="IL48">
            <v>0</v>
          </cell>
          <cell r="IM48">
            <v>0</v>
          </cell>
          <cell r="IN48">
            <v>3.3121606485234598</v>
          </cell>
          <cell r="IO48">
            <v>0.69518186999999998</v>
          </cell>
          <cell r="IP48">
            <v>14.498755425040001</v>
          </cell>
          <cell r="IQ48">
            <v>1.6723846899999999</v>
          </cell>
          <cell r="IR48">
            <v>0</v>
          </cell>
          <cell r="IS48">
            <v>0</v>
          </cell>
          <cell r="IT48">
            <v>0</v>
          </cell>
          <cell r="IU48">
            <v>0</v>
          </cell>
          <cell r="IV48">
            <v>19.558454745133801</v>
          </cell>
          <cell r="IW48">
            <v>19.558454745133801</v>
          </cell>
          <cell r="IX48">
            <v>0</v>
          </cell>
          <cell r="IY48">
            <v>0</v>
          </cell>
          <cell r="IZ48">
            <v>0</v>
          </cell>
          <cell r="JA48">
            <v>8.3350000000000009</v>
          </cell>
          <cell r="JB48">
            <v>8.3350000000000009</v>
          </cell>
          <cell r="JC48">
            <v>0</v>
          </cell>
          <cell r="JD48">
            <v>0</v>
          </cell>
          <cell r="JE48">
            <v>0</v>
          </cell>
          <cell r="JF48">
            <v>0</v>
          </cell>
          <cell r="JG48">
            <v>0</v>
          </cell>
          <cell r="JH48">
            <v>0</v>
          </cell>
          <cell r="JI48">
            <v>0</v>
          </cell>
          <cell r="JJ48">
            <v>0</v>
          </cell>
          <cell r="JK48">
            <v>19.558454745133801</v>
          </cell>
          <cell r="JL48">
            <v>19.558454745133801</v>
          </cell>
          <cell r="JM48">
            <v>0</v>
          </cell>
          <cell r="JN48">
            <v>0</v>
          </cell>
          <cell r="JO48">
            <v>0</v>
          </cell>
          <cell r="JP48">
            <v>8.3350000000000009</v>
          </cell>
          <cell r="JQ48">
            <v>8.3350000000000009</v>
          </cell>
          <cell r="JR48">
            <v>0</v>
          </cell>
          <cell r="JS48">
            <v>0</v>
          </cell>
          <cell r="JT48">
            <v>0</v>
          </cell>
          <cell r="JU48">
            <v>0</v>
          </cell>
          <cell r="JV48">
            <v>0</v>
          </cell>
          <cell r="JW48">
            <v>31.41060788989013</v>
          </cell>
          <cell r="JX48">
            <v>176.65469110703677</v>
          </cell>
          <cell r="JY48">
            <v>299.43050846519543</v>
          </cell>
          <cell r="JZ48">
            <v>330.84111635508555</v>
          </cell>
          <cell r="KA48">
            <v>154.18642524804878</v>
          </cell>
          <cell r="KB48" t="str">
            <v/>
          </cell>
          <cell r="KC48">
            <v>190.184</v>
          </cell>
          <cell r="KD48">
            <v>3185.6987119435598</v>
          </cell>
          <cell r="KE48">
            <v>42481.143851399996</v>
          </cell>
          <cell r="KF48">
            <v>982.05479930800004</v>
          </cell>
          <cell r="KG48">
            <v>4.7100000000000003E-2</v>
          </cell>
          <cell r="KH48">
            <v>0</v>
          </cell>
          <cell r="KI48">
            <v>0</v>
          </cell>
          <cell r="KJ48">
            <v>0</v>
          </cell>
          <cell r="KK48">
            <v>0</v>
          </cell>
          <cell r="KL48">
            <v>0</v>
          </cell>
          <cell r="KM48">
            <v>723.33803735753304</v>
          </cell>
          <cell r="KN48">
            <v>401.19190665398298</v>
          </cell>
          <cell r="KO48">
            <v>772.96272691363902</v>
          </cell>
          <cell r="KP48">
            <v>0</v>
          </cell>
          <cell r="KQ48">
            <v>2.0465626365075602</v>
          </cell>
          <cell r="KR48">
            <v>0</v>
          </cell>
          <cell r="KS48">
            <v>24.229780274203801</v>
          </cell>
          <cell r="KT48">
            <v>0</v>
          </cell>
          <cell r="KU48">
            <v>37.964928302703598</v>
          </cell>
          <cell r="KV48">
            <v>13.885600920775</v>
          </cell>
          <cell r="KW48">
            <v>0</v>
          </cell>
          <cell r="KX48">
            <v>526</v>
          </cell>
          <cell r="KY48">
            <v>3375882.7119435598</v>
          </cell>
          <cell r="KZ48">
            <v>43463.198650708</v>
          </cell>
          <cell r="LA48">
            <v>98.669969478535251</v>
          </cell>
          <cell r="LB48">
            <v>1949.3432001486335</v>
          </cell>
          <cell r="LC48">
            <v>1975.619543059345</v>
          </cell>
          <cell r="LD48">
            <v>5.0034745958079627</v>
          </cell>
          <cell r="LE48">
            <v>1.2102192575084016E-2</v>
          </cell>
          <cell r="LF48">
            <v>526</v>
          </cell>
          <cell r="LG48">
            <v>77.672210438855217</v>
          </cell>
          <cell r="LH48" t="str">
            <v/>
          </cell>
          <cell r="LI48" t="str">
            <v>Business plans (£m)</v>
          </cell>
          <cell r="LJ48" t="str">
            <v>PR19 (£m)</v>
          </cell>
        </row>
        <row r="49">
          <cell r="A49" t="str">
            <v>NWT22</v>
          </cell>
          <cell r="B49" t="str">
            <v>NWT</v>
          </cell>
          <cell r="C49" t="str">
            <v>2021-22</v>
          </cell>
          <cell r="D49" t="str">
            <v>NWT</v>
          </cell>
          <cell r="E49" t="str">
            <v>NWT22</v>
          </cell>
          <cell r="F49">
            <v>1</v>
          </cell>
          <cell r="G49">
            <v>5.0951615051346701</v>
          </cell>
          <cell r="H49">
            <v>-2.80173962374646E-2</v>
          </cell>
          <cell r="I49">
            <v>16.563572692778099</v>
          </cell>
          <cell r="J49">
            <v>0</v>
          </cell>
          <cell r="K49">
            <v>8.3664065623772697</v>
          </cell>
          <cell r="L49">
            <v>0</v>
          </cell>
          <cell r="M49">
            <v>12.075722022605801</v>
          </cell>
          <cell r="N49">
            <v>17.9027405984199</v>
          </cell>
          <cell r="O49">
            <v>59.975585985078403</v>
          </cell>
          <cell r="P49">
            <v>6.0607904010554397E-3</v>
          </cell>
          <cell r="Q49">
            <v>59.981646775479398</v>
          </cell>
          <cell r="R49">
            <v>0</v>
          </cell>
          <cell r="S49">
            <v>7.1680834404634401</v>
          </cell>
          <cell r="T49">
            <v>1.09622049294344</v>
          </cell>
          <cell r="U49">
            <v>0.51399999960080001</v>
          </cell>
          <cell r="V49">
            <v>0</v>
          </cell>
          <cell r="W49">
            <v>8.7783039330076793</v>
          </cell>
          <cell r="X49">
            <v>0</v>
          </cell>
          <cell r="Y49">
            <v>8.7783039330076793</v>
          </cell>
          <cell r="Z49">
            <v>0</v>
          </cell>
          <cell r="AA49">
            <v>0</v>
          </cell>
          <cell r="AB49">
            <v>0</v>
          </cell>
          <cell r="AC49">
            <v>0</v>
          </cell>
          <cell r="AD49">
            <v>68.759950708487096</v>
          </cell>
          <cell r="AE49">
            <v>0.90898305730631002</v>
          </cell>
          <cell r="AF49">
            <v>0</v>
          </cell>
          <cell r="AG49">
            <v>69.668933765793398</v>
          </cell>
          <cell r="AH49">
            <v>0</v>
          </cell>
          <cell r="AI49">
            <v>69.668933765793398</v>
          </cell>
          <cell r="AJ49">
            <v>5.2728322295076202</v>
          </cell>
          <cell r="AK49">
            <v>-0.453762951541058</v>
          </cell>
          <cell r="AL49">
            <v>0</v>
          </cell>
          <cell r="AM49">
            <v>0</v>
          </cell>
          <cell r="AN49">
            <v>0.99999999960079999</v>
          </cell>
          <cell r="AO49">
            <v>0</v>
          </cell>
          <cell r="AP49">
            <v>9.0983815837661997</v>
          </cell>
          <cell r="AQ49">
            <v>3.3387869134872199</v>
          </cell>
          <cell r="AR49">
            <v>18.2562377748208</v>
          </cell>
          <cell r="AS49">
            <v>0.89095902520225601</v>
          </cell>
          <cell r="AT49">
            <v>19.147196800023</v>
          </cell>
          <cell r="AU49">
            <v>0</v>
          </cell>
          <cell r="AV49">
            <v>0</v>
          </cell>
          <cell r="AW49">
            <v>0</v>
          </cell>
          <cell r="AX49">
            <v>0</v>
          </cell>
          <cell r="AY49">
            <v>0</v>
          </cell>
          <cell r="AZ49">
            <v>0</v>
          </cell>
          <cell r="BA49">
            <v>0</v>
          </cell>
          <cell r="BB49">
            <v>0</v>
          </cell>
          <cell r="BC49">
            <v>0</v>
          </cell>
          <cell r="BD49">
            <v>0</v>
          </cell>
          <cell r="BE49">
            <v>0</v>
          </cell>
          <cell r="BF49">
            <v>0</v>
          </cell>
          <cell r="BG49">
            <v>19.147196800023</v>
          </cell>
          <cell r="BH49">
            <v>0.84132686512423305</v>
          </cell>
          <cell r="BI49">
            <v>0</v>
          </cell>
          <cell r="BJ49">
            <v>19.988523665147302</v>
          </cell>
          <cell r="BK49">
            <v>0</v>
          </cell>
          <cell r="BL49">
            <v>19.988523665147302</v>
          </cell>
          <cell r="BM49">
            <v>14.2168386670701</v>
          </cell>
          <cell r="BN49">
            <v>-0.18909971759244701</v>
          </cell>
          <cell r="BO49">
            <v>0.30274929226189301</v>
          </cell>
          <cell r="BP49">
            <v>0</v>
          </cell>
          <cell r="BQ49">
            <v>0</v>
          </cell>
          <cell r="BR49">
            <v>0</v>
          </cell>
          <cell r="BS49">
            <v>69.954290730252097</v>
          </cell>
          <cell r="BT49">
            <v>7.8557526594895704</v>
          </cell>
          <cell r="BU49">
            <v>92.140531631481196</v>
          </cell>
          <cell r="BV49">
            <v>0.159706657484216</v>
          </cell>
          <cell r="BW49">
            <v>92.300238288965403</v>
          </cell>
          <cell r="BX49">
            <v>0</v>
          </cell>
          <cell r="BY49">
            <v>38.855079642517197</v>
          </cell>
          <cell r="BZ49">
            <v>0</v>
          </cell>
          <cell r="CA49">
            <v>1.8961523428546001</v>
          </cell>
          <cell r="CB49">
            <v>0</v>
          </cell>
          <cell r="CC49">
            <v>40.751231985371803</v>
          </cell>
          <cell r="CD49">
            <v>0</v>
          </cell>
          <cell r="CE49">
            <v>40.751231985371803</v>
          </cell>
          <cell r="CF49">
            <v>0</v>
          </cell>
          <cell r="CG49">
            <v>0</v>
          </cell>
          <cell r="CH49">
            <v>0</v>
          </cell>
          <cell r="CI49">
            <v>0</v>
          </cell>
          <cell r="CJ49">
            <v>133.05147027433699</v>
          </cell>
          <cell r="CK49">
            <v>5.1436135788283002</v>
          </cell>
          <cell r="CL49">
            <v>0</v>
          </cell>
          <cell r="CM49">
            <v>138.19508385316499</v>
          </cell>
          <cell r="CN49">
            <v>0</v>
          </cell>
          <cell r="CO49">
            <v>138.19508385316499</v>
          </cell>
          <cell r="CP49">
            <v>8.7854413587397797</v>
          </cell>
          <cell r="CQ49">
            <v>-9.8149686815700698E-3</v>
          </cell>
          <cell r="CR49">
            <v>0</v>
          </cell>
          <cell r="CS49">
            <v>0.25938385950781201</v>
          </cell>
          <cell r="CT49">
            <v>80.385546746612405</v>
          </cell>
          <cell r="CU49">
            <v>0</v>
          </cell>
          <cell r="CV49">
            <v>55.995958469148</v>
          </cell>
          <cell r="CW49">
            <v>35.731929484497499</v>
          </cell>
          <cell r="CX49">
            <v>181.14844494982401</v>
          </cell>
          <cell r="CY49">
            <v>0.223541714785539</v>
          </cell>
          <cell r="CZ49">
            <v>181.37198666460901</v>
          </cell>
          <cell r="DA49">
            <v>0</v>
          </cell>
          <cell r="DB49">
            <v>26.147065000000001</v>
          </cell>
          <cell r="DC49">
            <v>35.256639591301003</v>
          </cell>
          <cell r="DD49">
            <v>30.273935000000002</v>
          </cell>
          <cell r="DE49">
            <v>8.0585360000000001</v>
          </cell>
          <cell r="DF49">
            <v>99.736175591301006</v>
          </cell>
          <cell r="DG49">
            <v>0</v>
          </cell>
          <cell r="DH49">
            <v>99.736175591301006</v>
          </cell>
          <cell r="DI49">
            <v>2.7640288171755301</v>
          </cell>
          <cell r="DJ49">
            <v>6.3518417209479896</v>
          </cell>
          <cell r="DK49">
            <v>2.8570651285645998</v>
          </cell>
          <cell r="DL49">
            <v>9.208906849512589</v>
          </cell>
          <cell r="DM49">
            <v>278.34413343873501</v>
          </cell>
          <cell r="DN49">
            <v>4.8293551145840903</v>
          </cell>
          <cell r="DO49">
            <v>0</v>
          </cell>
          <cell r="DP49">
            <v>283.17348855331898</v>
          </cell>
          <cell r="DQ49">
            <v>0</v>
          </cell>
          <cell r="DR49">
            <v>283.17348855331898</v>
          </cell>
          <cell r="DS49">
            <v>28.275112255317502</v>
          </cell>
          <cell r="DT49">
            <v>-0.65267763781507504</v>
          </cell>
          <cell r="DU49">
            <v>0.30274929226189301</v>
          </cell>
          <cell r="DV49">
            <v>0.25938385950781201</v>
          </cell>
          <cell r="DW49">
            <v>81.385546746213208</v>
          </cell>
          <cell r="DX49">
            <v>0</v>
          </cell>
          <cell r="DY49">
            <v>135.04863078316629</v>
          </cell>
          <cell r="DZ49">
            <v>46.926469057474293</v>
          </cell>
          <cell r="EA49">
            <v>291.545214356126</v>
          </cell>
          <cell r="EB49">
            <v>1.2742073974720109</v>
          </cell>
          <cell r="EC49">
            <v>292.8194217535974</v>
          </cell>
          <cell r="ED49">
            <v>0</v>
          </cell>
          <cell r="EE49">
            <v>65.002144642517194</v>
          </cell>
          <cell r="EF49">
            <v>35.256639591301003</v>
          </cell>
          <cell r="EG49">
            <v>32.1700873428546</v>
          </cell>
          <cell r="EH49">
            <v>8.0585360000000001</v>
          </cell>
          <cell r="EI49">
            <v>140.48740757667281</v>
          </cell>
          <cell r="EJ49">
            <v>0</v>
          </cell>
          <cell r="EK49">
            <v>140.48740757667281</v>
          </cell>
          <cell r="EL49">
            <v>2.7640288171755301</v>
          </cell>
          <cell r="EM49">
            <v>6.3518417209479896</v>
          </cell>
          <cell r="EN49">
            <v>2.8570651285645998</v>
          </cell>
          <cell r="EO49">
            <v>9.208906849512589</v>
          </cell>
          <cell r="EP49">
            <v>430.54280051309502</v>
          </cell>
          <cell r="EQ49">
            <v>10.814295558536624</v>
          </cell>
          <cell r="ER49">
            <v>0</v>
          </cell>
          <cell r="ES49">
            <v>441.3570960716313</v>
          </cell>
          <cell r="ET49">
            <v>0</v>
          </cell>
          <cell r="EU49">
            <v>441.3570960716313</v>
          </cell>
          <cell r="EV49">
            <v>33.3702737604522</v>
          </cell>
          <cell r="EW49">
            <v>-0.68069503405253995</v>
          </cell>
          <cell r="EX49">
            <v>16.866321985039999</v>
          </cell>
          <cell r="EY49">
            <v>0.25938385950781201</v>
          </cell>
          <cell r="EZ49">
            <v>89.751953308590501</v>
          </cell>
          <cell r="FA49">
            <v>0</v>
          </cell>
          <cell r="FB49">
            <v>147.12435280577199</v>
          </cell>
          <cell r="FC49">
            <v>64.829209655894104</v>
          </cell>
          <cell r="FD49">
            <v>351.52080034120399</v>
          </cell>
          <cell r="FE49">
            <v>1.28026818787307</v>
          </cell>
          <cell r="FF49">
            <v>352.80106852907699</v>
          </cell>
          <cell r="FG49">
            <v>0</v>
          </cell>
          <cell r="FH49">
            <v>72.1702280829806</v>
          </cell>
          <cell r="FI49">
            <v>36.352860084244398</v>
          </cell>
          <cell r="FJ49">
            <v>32.684087342455399</v>
          </cell>
          <cell r="FK49">
            <v>8.0585360000000001</v>
          </cell>
          <cell r="FL49">
            <v>149.26571150967999</v>
          </cell>
          <cell r="FM49">
            <v>0</v>
          </cell>
          <cell r="FN49">
            <v>149.26571150967999</v>
          </cell>
          <cell r="FO49">
            <v>2.7640288171755301</v>
          </cell>
          <cell r="FP49">
            <v>6.3518417209479896</v>
          </cell>
          <cell r="FQ49">
            <v>2.8570651285645998</v>
          </cell>
          <cell r="FR49">
            <v>9.208906849512589</v>
          </cell>
          <cell r="FS49">
            <v>499.30275122158201</v>
          </cell>
          <cell r="FT49">
            <v>11.723278615842901</v>
          </cell>
          <cell r="FU49">
            <v>0</v>
          </cell>
          <cell r="FV49">
            <v>511.02602983742503</v>
          </cell>
          <cell r="FW49">
            <v>0</v>
          </cell>
          <cell r="FX49">
            <v>511.02602983742503</v>
          </cell>
          <cell r="FY49">
            <v>0.87478025470057796</v>
          </cell>
          <cell r="FZ49">
            <v>5.1233623297922701</v>
          </cell>
          <cell r="GA49">
            <v>0.79232219802009396</v>
          </cell>
          <cell r="GB49" t="e">
            <v>#N/A</v>
          </cell>
          <cell r="GC49">
            <v>1.8423703638999998E-2</v>
          </cell>
          <cell r="GD49">
            <v>0.31000387504999999</v>
          </cell>
          <cell r="GE49">
            <v>0</v>
          </cell>
          <cell r="GF49">
            <v>1.8994972452407199</v>
          </cell>
          <cell r="GG49">
            <v>0</v>
          </cell>
          <cell r="GH49">
            <v>0</v>
          </cell>
          <cell r="GI49">
            <v>0</v>
          </cell>
          <cell r="GJ49">
            <v>22.2804</v>
          </cell>
          <cell r="GK49">
            <v>0</v>
          </cell>
          <cell r="GL49">
            <v>19.166367449682902</v>
          </cell>
          <cell r="GM49">
            <v>8.7959999999999994</v>
          </cell>
          <cell r="GN49">
            <v>5.9093275488069398E-2</v>
          </cell>
          <cell r="GO49">
            <v>13.4604081416181</v>
          </cell>
          <cell r="GP49">
            <v>0</v>
          </cell>
          <cell r="GQ49">
            <v>0</v>
          </cell>
          <cell r="GR49">
            <v>7.0242950108459906E-2</v>
          </cell>
          <cell r="GS49">
            <v>0</v>
          </cell>
          <cell r="GT49" t="e">
            <v>#N/A</v>
          </cell>
          <cell r="GU49">
            <v>0.35678958785249498</v>
          </cell>
          <cell r="GV49">
            <v>0</v>
          </cell>
          <cell r="GW49">
            <v>9.8859349999999999</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t="e">
            <v>#N/A</v>
          </cell>
          <cell r="HO49">
            <v>499.30275122158201</v>
          </cell>
          <cell r="HP49">
            <v>511.02602983742503</v>
          </cell>
          <cell r="HQ49">
            <v>68.759950708487096</v>
          </cell>
          <cell r="HR49">
            <v>441.3570960716313</v>
          </cell>
          <cell r="HS49">
            <v>77.095483426699801</v>
          </cell>
          <cell r="HT49">
            <v>0</v>
          </cell>
          <cell r="HU49">
            <v>0.69499999999999995</v>
          </cell>
          <cell r="HV49">
            <v>14.196188002778101</v>
          </cell>
          <cell r="HW49">
            <v>1.6723846899999999</v>
          </cell>
          <cell r="HX49">
            <v>0</v>
          </cell>
          <cell r="HY49">
            <v>0</v>
          </cell>
          <cell r="HZ49">
            <v>0</v>
          </cell>
          <cell r="IA49">
            <v>0</v>
          </cell>
          <cell r="IB49">
            <v>0</v>
          </cell>
          <cell r="IC49">
            <v>0</v>
          </cell>
          <cell r="ID49">
            <v>0</v>
          </cell>
          <cell r="IE49">
            <v>0</v>
          </cell>
          <cell r="IF49">
            <v>0.30274929226189301</v>
          </cell>
          <cell r="IG49">
            <v>0</v>
          </cell>
          <cell r="IH49">
            <v>0</v>
          </cell>
          <cell r="II49">
            <v>3.3446328117442801</v>
          </cell>
          <cell r="IJ49">
            <v>0</v>
          </cell>
          <cell r="IK49">
            <v>0</v>
          </cell>
          <cell r="IL49">
            <v>0</v>
          </cell>
          <cell r="IM49">
            <v>0</v>
          </cell>
          <cell r="IN49">
            <v>3.3446328117442801</v>
          </cell>
          <cell r="IO49">
            <v>0.69499999999999995</v>
          </cell>
          <cell r="IP49">
            <v>14.498937295039999</v>
          </cell>
          <cell r="IQ49">
            <v>1.6723846899999999</v>
          </cell>
          <cell r="IR49">
            <v>0</v>
          </cell>
          <cell r="IS49">
            <v>0</v>
          </cell>
          <cell r="IT49">
            <v>0</v>
          </cell>
          <cell r="IU49">
            <v>0</v>
          </cell>
          <cell r="IV49">
            <v>19.166367449682902</v>
          </cell>
          <cell r="IW49">
            <v>19.166367449682902</v>
          </cell>
          <cell r="IX49">
            <v>0</v>
          </cell>
          <cell r="IY49">
            <v>0</v>
          </cell>
          <cell r="IZ49">
            <v>0</v>
          </cell>
          <cell r="JA49">
            <v>8.7959999999999994</v>
          </cell>
          <cell r="JB49">
            <v>8.7959999999999994</v>
          </cell>
          <cell r="JC49">
            <v>0</v>
          </cell>
          <cell r="JD49">
            <v>0</v>
          </cell>
          <cell r="JE49">
            <v>0</v>
          </cell>
          <cell r="JF49">
            <v>0</v>
          </cell>
          <cell r="JG49">
            <v>0</v>
          </cell>
          <cell r="JH49">
            <v>0</v>
          </cell>
          <cell r="JI49">
            <v>0</v>
          </cell>
          <cell r="JJ49">
            <v>0</v>
          </cell>
          <cell r="JK49">
            <v>19.166367449682902</v>
          </cell>
          <cell r="JL49">
            <v>19.166367449682902</v>
          </cell>
          <cell r="JM49">
            <v>0</v>
          </cell>
          <cell r="JN49">
            <v>0</v>
          </cell>
          <cell r="JO49">
            <v>0</v>
          </cell>
          <cell r="JP49">
            <v>8.7959999999999994</v>
          </cell>
          <cell r="JQ49">
            <v>8.7959999999999994</v>
          </cell>
          <cell r="JR49">
            <v>0</v>
          </cell>
          <cell r="JS49">
            <v>0</v>
          </cell>
          <cell r="JT49">
            <v>0</v>
          </cell>
          <cell r="JU49">
            <v>0</v>
          </cell>
          <cell r="JV49">
            <v>0</v>
          </cell>
          <cell r="JW49">
            <v>32.677356134343718</v>
          </cell>
          <cell r="JX49">
            <v>190.18317251877221</v>
          </cell>
          <cell r="JY49">
            <v>327.9377327023526</v>
          </cell>
          <cell r="JZ49">
            <v>360.61508883669632</v>
          </cell>
          <cell r="KA49">
            <v>170.43191631792411</v>
          </cell>
          <cell r="KB49" t="str">
            <v/>
          </cell>
          <cell r="KC49">
            <v>190.184</v>
          </cell>
          <cell r="KD49">
            <v>3209.3820846273802</v>
          </cell>
          <cell r="KE49">
            <v>42549.292057958002</v>
          </cell>
          <cell r="KF49">
            <v>986.53508930800001</v>
          </cell>
          <cell r="KG49">
            <v>4.7100000000000003E-2</v>
          </cell>
          <cell r="KH49">
            <v>0</v>
          </cell>
          <cell r="KI49">
            <v>0</v>
          </cell>
          <cell r="KJ49">
            <v>0</v>
          </cell>
          <cell r="KK49">
            <v>0</v>
          </cell>
          <cell r="KL49">
            <v>0</v>
          </cell>
          <cell r="KM49">
            <v>784.07732205358195</v>
          </cell>
          <cell r="KN49">
            <v>370.13354170493199</v>
          </cell>
          <cell r="KO49">
            <v>778.83180901224</v>
          </cell>
          <cell r="KP49">
            <v>0</v>
          </cell>
          <cell r="KQ49">
            <v>2.0849055016051601</v>
          </cell>
          <cell r="KR49">
            <v>0</v>
          </cell>
          <cell r="KS49">
            <v>24.6837312942341</v>
          </cell>
          <cell r="KT49">
            <v>0</v>
          </cell>
          <cell r="KU49">
            <v>38.676210771357901</v>
          </cell>
          <cell r="KV49">
            <v>14.1457511421301</v>
          </cell>
          <cell r="KW49">
            <v>0</v>
          </cell>
          <cell r="KX49">
            <v>527</v>
          </cell>
          <cell r="KY49">
            <v>3399566.0846273806</v>
          </cell>
          <cell r="KZ49">
            <v>43535.827147266005</v>
          </cell>
          <cell r="LA49">
            <v>98.669969478535251</v>
          </cell>
          <cell r="LB49">
            <v>1985.8646346842418</v>
          </cell>
          <cell r="LC49">
            <v>2012.6332714800812</v>
          </cell>
          <cell r="LD49">
            <v>4.9757497567064419</v>
          </cell>
          <cell r="LE49">
            <v>1.2104972720912113E-2</v>
          </cell>
          <cell r="LF49">
            <v>527</v>
          </cell>
          <cell r="LG49">
            <v>78.086631342224749</v>
          </cell>
          <cell r="LH49" t="str">
            <v/>
          </cell>
          <cell r="LI49" t="str">
            <v>Business plans (£m)</v>
          </cell>
          <cell r="LJ49" t="str">
            <v>PR19 (£m)</v>
          </cell>
        </row>
        <row r="50">
          <cell r="A50" t="str">
            <v>NWT23</v>
          </cell>
          <cell r="B50" t="str">
            <v>NWT</v>
          </cell>
          <cell r="C50" t="str">
            <v>2022-23</v>
          </cell>
          <cell r="D50" t="str">
            <v>NWT</v>
          </cell>
          <cell r="E50" t="str">
            <v>NWT23</v>
          </cell>
          <cell r="F50">
            <v>1</v>
          </cell>
          <cell r="G50">
            <v>5.1449569869265002</v>
          </cell>
          <cell r="H50">
            <v>-2.8292076592733899E-2</v>
          </cell>
          <cell r="I50">
            <v>16.563572692778099</v>
          </cell>
          <cell r="J50">
            <v>0</v>
          </cell>
          <cell r="K50">
            <v>9.9628883757009401</v>
          </cell>
          <cell r="L50">
            <v>0</v>
          </cell>
          <cell r="M50">
            <v>11.732895011456099</v>
          </cell>
          <cell r="N50">
            <v>17.9027405984199</v>
          </cell>
          <cell r="O50">
            <v>61.278761588688802</v>
          </cell>
          <cell r="P50">
            <v>6.0607904010554397E-3</v>
          </cell>
          <cell r="Q50">
            <v>61.284822379089903</v>
          </cell>
          <cell r="R50">
            <v>0</v>
          </cell>
          <cell r="S50">
            <v>6.7227984404574403</v>
          </cell>
          <cell r="T50">
            <v>0.513274924967146</v>
          </cell>
          <cell r="U50">
            <v>0.51404778594779998</v>
          </cell>
          <cell r="V50">
            <v>0</v>
          </cell>
          <cell r="W50">
            <v>7.7501211513723902</v>
          </cell>
          <cell r="X50">
            <v>0</v>
          </cell>
          <cell r="Y50">
            <v>7.7501211513723902</v>
          </cell>
          <cell r="Z50">
            <v>0</v>
          </cell>
          <cell r="AA50">
            <v>0</v>
          </cell>
          <cell r="AB50">
            <v>0</v>
          </cell>
          <cell r="AC50">
            <v>0</v>
          </cell>
          <cell r="AD50">
            <v>69.0349435304623</v>
          </cell>
          <cell r="AE50">
            <v>5.5972341470325301E-2</v>
          </cell>
          <cell r="AF50">
            <v>0</v>
          </cell>
          <cell r="AG50">
            <v>69.090915871932594</v>
          </cell>
          <cell r="AH50">
            <v>0</v>
          </cell>
          <cell r="AI50">
            <v>69.090915871932594</v>
          </cell>
          <cell r="AJ50">
            <v>5.3434936375952997</v>
          </cell>
          <cell r="AK50">
            <v>-0.45821160792871501</v>
          </cell>
          <cell r="AL50">
            <v>0</v>
          </cell>
          <cell r="AM50">
            <v>0</v>
          </cell>
          <cell r="AN50">
            <v>0.99999999960079999</v>
          </cell>
          <cell r="AO50">
            <v>0</v>
          </cell>
          <cell r="AP50">
            <v>9.1348694813699698</v>
          </cell>
          <cell r="AQ50">
            <v>3.3387869134872199</v>
          </cell>
          <cell r="AR50">
            <v>18.358938424124599</v>
          </cell>
          <cell r="AS50">
            <v>0.89800465891172199</v>
          </cell>
          <cell r="AT50">
            <v>19.256943083036301</v>
          </cell>
          <cell r="AU50">
            <v>0</v>
          </cell>
          <cell r="AV50">
            <v>0</v>
          </cell>
          <cell r="AW50">
            <v>0</v>
          </cell>
          <cell r="AX50">
            <v>0</v>
          </cell>
          <cell r="AY50">
            <v>0</v>
          </cell>
          <cell r="AZ50">
            <v>0</v>
          </cell>
          <cell r="BA50">
            <v>0</v>
          </cell>
          <cell r="BB50">
            <v>0</v>
          </cell>
          <cell r="BC50">
            <v>0</v>
          </cell>
          <cell r="BD50">
            <v>0</v>
          </cell>
          <cell r="BE50">
            <v>0</v>
          </cell>
          <cell r="BF50">
            <v>0</v>
          </cell>
          <cell r="BG50">
            <v>19.256943083036301</v>
          </cell>
          <cell r="BH50">
            <v>5.1806284181403803E-2</v>
          </cell>
          <cell r="BI50">
            <v>0</v>
          </cell>
          <cell r="BJ50">
            <v>19.3087493672177</v>
          </cell>
          <cell r="BK50">
            <v>0</v>
          </cell>
          <cell r="BL50">
            <v>19.3087493672177</v>
          </cell>
          <cell r="BM50">
            <v>14.340426479428601</v>
          </cell>
          <cell r="BN50">
            <v>-0.19095363639237301</v>
          </cell>
          <cell r="BO50">
            <v>0.30274929226189301</v>
          </cell>
          <cell r="BP50">
            <v>0</v>
          </cell>
          <cell r="BQ50">
            <v>0</v>
          </cell>
          <cell r="BR50">
            <v>0</v>
          </cell>
          <cell r="BS50">
            <v>68.772750118881902</v>
          </cell>
          <cell r="BT50">
            <v>7.8557526594895597</v>
          </cell>
          <cell r="BU50">
            <v>91.080724913669599</v>
          </cell>
          <cell r="BV50">
            <v>0.16110726577568499</v>
          </cell>
          <cell r="BW50">
            <v>91.241832179445296</v>
          </cell>
          <cell r="BX50">
            <v>0</v>
          </cell>
          <cell r="BY50">
            <v>54.826510859107501</v>
          </cell>
          <cell r="BZ50">
            <v>0</v>
          </cell>
          <cell r="CA50">
            <v>4.0610917555755996</v>
          </cell>
          <cell r="CB50">
            <v>0</v>
          </cell>
          <cell r="CC50">
            <v>58.887602614683097</v>
          </cell>
          <cell r="CD50">
            <v>0</v>
          </cell>
          <cell r="CE50">
            <v>58.887602614683097</v>
          </cell>
          <cell r="CF50">
            <v>0</v>
          </cell>
          <cell r="CG50">
            <v>0</v>
          </cell>
          <cell r="CH50">
            <v>0</v>
          </cell>
          <cell r="CI50">
            <v>0</v>
          </cell>
          <cell r="CJ50">
            <v>150.129434794128</v>
          </cell>
          <cell r="CK50">
            <v>0.31539933329321201</v>
          </cell>
          <cell r="CL50">
            <v>0</v>
          </cell>
          <cell r="CM50">
            <v>150.44483412742201</v>
          </cell>
          <cell r="CN50">
            <v>0</v>
          </cell>
          <cell r="CO50">
            <v>150.44483412742201</v>
          </cell>
          <cell r="CP50">
            <v>8.8673438932381305</v>
          </cell>
          <cell r="CQ50">
            <v>-9.9111938647227192E-3</v>
          </cell>
          <cell r="CR50">
            <v>0</v>
          </cell>
          <cell r="CS50">
            <v>0.25938385950781201</v>
          </cell>
          <cell r="CT50">
            <v>80.465666315767095</v>
          </cell>
          <cell r="CU50">
            <v>0</v>
          </cell>
          <cell r="CV50">
            <v>56.203673831672802</v>
          </cell>
          <cell r="CW50">
            <v>35.731929484497499</v>
          </cell>
          <cell r="CX50">
            <v>181.51808619081899</v>
          </cell>
          <cell r="CY50">
            <v>0.223541714785539</v>
          </cell>
          <cell r="CZ50">
            <v>181.74162790560399</v>
          </cell>
          <cell r="DA50">
            <v>0</v>
          </cell>
          <cell r="DB50">
            <v>30.046064999999999</v>
          </cell>
          <cell r="DC50">
            <v>25.450767141383999</v>
          </cell>
          <cell r="DD50">
            <v>9.9679350000000007</v>
          </cell>
          <cell r="DE50">
            <v>8.1375410000000006</v>
          </cell>
          <cell r="DF50">
            <v>73.602308141384</v>
          </cell>
          <cell r="DG50">
            <v>0</v>
          </cell>
          <cell r="DH50">
            <v>73.602308141384</v>
          </cell>
          <cell r="DI50">
            <v>2.6025921993627898</v>
          </cell>
          <cell r="DJ50">
            <v>6.4141146789964996</v>
          </cell>
          <cell r="DK50">
            <v>2.6965406314517502</v>
          </cell>
          <cell r="DL50">
            <v>9.1106553104482497</v>
          </cell>
          <cell r="DM50">
            <v>252.74134384762499</v>
          </cell>
          <cell r="DN50">
            <v>0.29737662477010601</v>
          </cell>
          <cell r="DO50">
            <v>0</v>
          </cell>
          <cell r="DP50">
            <v>253.038720472395</v>
          </cell>
          <cell r="DQ50">
            <v>0</v>
          </cell>
          <cell r="DR50">
            <v>253.038720472395</v>
          </cell>
          <cell r="DS50">
            <v>28.551264010262031</v>
          </cell>
          <cell r="DT50">
            <v>-0.65907643818581074</v>
          </cell>
          <cell r="DU50">
            <v>0.30274929226189301</v>
          </cell>
          <cell r="DV50">
            <v>0.25938385950781201</v>
          </cell>
          <cell r="DW50">
            <v>81.465666315367898</v>
          </cell>
          <cell r="DX50">
            <v>0</v>
          </cell>
          <cell r="DY50">
            <v>134.11129343192468</v>
          </cell>
          <cell r="DZ50">
            <v>46.926469057474279</v>
          </cell>
          <cell r="EA50">
            <v>290.95774952861319</v>
          </cell>
          <cell r="EB50">
            <v>1.282653639472946</v>
          </cell>
          <cell r="EC50">
            <v>292.24040316808561</v>
          </cell>
          <cell r="ED50">
            <v>0</v>
          </cell>
          <cell r="EE50">
            <v>84.872575859107499</v>
          </cell>
          <cell r="EF50">
            <v>25.450767141383999</v>
          </cell>
          <cell r="EG50">
            <v>14.0290267555756</v>
          </cell>
          <cell r="EH50">
            <v>8.1375410000000006</v>
          </cell>
          <cell r="EI50">
            <v>132.4899107560671</v>
          </cell>
          <cell r="EJ50">
            <v>0</v>
          </cell>
          <cell r="EK50">
            <v>132.4899107560671</v>
          </cell>
          <cell r="EL50">
            <v>2.6025921993627898</v>
          </cell>
          <cell r="EM50">
            <v>6.4141146789964996</v>
          </cell>
          <cell r="EN50">
            <v>2.6965406314517502</v>
          </cell>
          <cell r="EO50">
            <v>9.1106553104482497</v>
          </cell>
          <cell r="EP50">
            <v>422.1277217247893</v>
          </cell>
          <cell r="EQ50">
            <v>0.66458224224472184</v>
          </cell>
          <cell r="ER50">
            <v>0</v>
          </cell>
          <cell r="ES50">
            <v>422.79230396703474</v>
          </cell>
          <cell r="ET50">
            <v>0</v>
          </cell>
          <cell r="EU50">
            <v>422.79230396703474</v>
          </cell>
          <cell r="EV50">
            <v>33.696220997188597</v>
          </cell>
          <cell r="EW50">
            <v>-0.68736851477854499</v>
          </cell>
          <cell r="EX50">
            <v>16.866321985039999</v>
          </cell>
          <cell r="EY50">
            <v>0.25938385950781201</v>
          </cell>
          <cell r="EZ50">
            <v>91.428554691068797</v>
          </cell>
          <cell r="FA50">
            <v>0</v>
          </cell>
          <cell r="FB50">
            <v>145.844188443381</v>
          </cell>
          <cell r="FC50">
            <v>64.829209655894104</v>
          </cell>
          <cell r="FD50">
            <v>352.23651111730197</v>
          </cell>
          <cell r="FE50">
            <v>1.2887144298740001</v>
          </cell>
          <cell r="FF50">
            <v>353.52522554717598</v>
          </cell>
          <cell r="FG50">
            <v>0</v>
          </cell>
          <cell r="FH50">
            <v>91.595374299564895</v>
          </cell>
          <cell r="FI50">
            <v>25.964042066351102</v>
          </cell>
          <cell r="FJ50">
            <v>14.543074541523399</v>
          </cell>
          <cell r="FK50">
            <v>8.1375410000000006</v>
          </cell>
          <cell r="FL50">
            <v>140.240031907439</v>
          </cell>
          <cell r="FM50">
            <v>0</v>
          </cell>
          <cell r="FN50">
            <v>140.240031907439</v>
          </cell>
          <cell r="FO50">
            <v>2.6025921993627898</v>
          </cell>
          <cell r="FP50">
            <v>6.4141146789964996</v>
          </cell>
          <cell r="FQ50">
            <v>2.6965406314517502</v>
          </cell>
          <cell r="FR50">
            <v>9.1106553104482497</v>
          </cell>
          <cell r="FS50">
            <v>491.16266525525202</v>
          </cell>
          <cell r="FT50">
            <v>0.72055458371504699</v>
          </cell>
          <cell r="FU50">
            <v>0</v>
          </cell>
          <cell r="FV50">
            <v>491.88321983896702</v>
          </cell>
          <cell r="FW50">
            <v>0</v>
          </cell>
          <cell r="FX50">
            <v>491.88321983896702</v>
          </cell>
          <cell r="FY50">
            <v>3.90035324678071</v>
          </cell>
          <cell r="FZ50">
            <v>2.15659465716795</v>
          </cell>
          <cell r="GA50">
            <v>0.74062215183729896</v>
          </cell>
          <cell r="GB50" t="e">
            <v>#N/A</v>
          </cell>
          <cell r="GC50">
            <v>0.14559679304600001</v>
          </cell>
          <cell r="GD50">
            <v>8.4226380489999999E-3</v>
          </cell>
          <cell r="GE50">
            <v>0</v>
          </cell>
          <cell r="GF50">
            <v>4.0644366579617204</v>
          </cell>
          <cell r="GG50">
            <v>0</v>
          </cell>
          <cell r="GH50">
            <v>0</v>
          </cell>
          <cell r="GI50">
            <v>0</v>
          </cell>
          <cell r="GJ50">
            <v>0.48</v>
          </cell>
          <cell r="GK50">
            <v>0</v>
          </cell>
          <cell r="GL50">
            <v>18.766955768982399</v>
          </cell>
          <cell r="GM50">
            <v>9.2650000000000006</v>
          </cell>
          <cell r="GN50">
            <v>5.9093275488069398E-2</v>
          </cell>
          <cell r="GO50">
            <v>5.1579523724015797</v>
          </cell>
          <cell r="GP50">
            <v>0</v>
          </cell>
          <cell r="GQ50">
            <v>0</v>
          </cell>
          <cell r="GR50">
            <v>7.0242950108459906E-2</v>
          </cell>
          <cell r="GS50">
            <v>0</v>
          </cell>
          <cell r="GT50" t="e">
            <v>#N/A</v>
          </cell>
          <cell r="GU50">
            <v>0</v>
          </cell>
          <cell r="GV50">
            <v>0</v>
          </cell>
          <cell r="GW50">
            <v>9.8859349999999999</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t="e">
            <v>#N/A</v>
          </cell>
          <cell r="HO50">
            <v>491.16266525525202</v>
          </cell>
          <cell r="HP50">
            <v>491.88321983896702</v>
          </cell>
          <cell r="HQ50">
            <v>69.0349435304623</v>
          </cell>
          <cell r="HR50">
            <v>422.79230396703474</v>
          </cell>
          <cell r="HS50">
            <v>48.6442576078746</v>
          </cell>
          <cell r="HT50">
            <v>0</v>
          </cell>
          <cell r="HU50">
            <v>0.69499999999999995</v>
          </cell>
          <cell r="HV50">
            <v>14.196188002778101</v>
          </cell>
          <cell r="HW50">
            <v>1.6723846899999999</v>
          </cell>
          <cell r="HX50">
            <v>0</v>
          </cell>
          <cell r="HY50">
            <v>0</v>
          </cell>
          <cell r="HZ50">
            <v>0</v>
          </cell>
          <cell r="IA50">
            <v>0</v>
          </cell>
          <cell r="IB50">
            <v>0</v>
          </cell>
          <cell r="IC50">
            <v>0</v>
          </cell>
          <cell r="ID50">
            <v>0</v>
          </cell>
          <cell r="IE50">
            <v>0</v>
          </cell>
          <cell r="IF50">
            <v>0.30274929226189301</v>
          </cell>
          <cell r="IG50">
            <v>0</v>
          </cell>
          <cell r="IH50">
            <v>0</v>
          </cell>
          <cell r="II50">
            <v>3.3774233295064802</v>
          </cell>
          <cell r="IJ50">
            <v>0</v>
          </cell>
          <cell r="IK50">
            <v>0</v>
          </cell>
          <cell r="IL50">
            <v>0</v>
          </cell>
          <cell r="IM50">
            <v>0</v>
          </cell>
          <cell r="IN50">
            <v>3.3774233295064802</v>
          </cell>
          <cell r="IO50">
            <v>0.69499999999999995</v>
          </cell>
          <cell r="IP50">
            <v>14.498937295039999</v>
          </cell>
          <cell r="IQ50">
            <v>1.6723846899999999</v>
          </cell>
          <cell r="IR50">
            <v>0</v>
          </cell>
          <cell r="IS50">
            <v>0</v>
          </cell>
          <cell r="IT50">
            <v>0</v>
          </cell>
          <cell r="IU50">
            <v>0</v>
          </cell>
          <cell r="IV50">
            <v>18.766955768982399</v>
          </cell>
          <cell r="IW50">
            <v>18.766955768982399</v>
          </cell>
          <cell r="IX50">
            <v>0</v>
          </cell>
          <cell r="IY50">
            <v>0</v>
          </cell>
          <cell r="IZ50">
            <v>0</v>
          </cell>
          <cell r="JA50">
            <v>9.2650000000000006</v>
          </cell>
          <cell r="JB50">
            <v>9.2650000000000006</v>
          </cell>
          <cell r="JC50">
            <v>0</v>
          </cell>
          <cell r="JD50">
            <v>0</v>
          </cell>
          <cell r="JE50">
            <v>0</v>
          </cell>
          <cell r="JF50">
            <v>0</v>
          </cell>
          <cell r="JG50">
            <v>0</v>
          </cell>
          <cell r="JH50">
            <v>0</v>
          </cell>
          <cell r="JI50">
            <v>0</v>
          </cell>
          <cell r="JJ50">
            <v>0</v>
          </cell>
          <cell r="JK50">
            <v>18.766955768982399</v>
          </cell>
          <cell r="JL50">
            <v>18.766955768982399</v>
          </cell>
          <cell r="JM50">
            <v>0</v>
          </cell>
          <cell r="JN50">
            <v>0</v>
          </cell>
          <cell r="JO50">
            <v>0</v>
          </cell>
          <cell r="JP50">
            <v>9.2650000000000006</v>
          </cell>
          <cell r="JQ50">
            <v>9.2650000000000006</v>
          </cell>
          <cell r="JR50">
            <v>0</v>
          </cell>
          <cell r="JS50">
            <v>0</v>
          </cell>
          <cell r="JT50">
            <v>0</v>
          </cell>
          <cell r="JU50">
            <v>0</v>
          </cell>
          <cell r="JV50">
            <v>0</v>
          </cell>
          <cell r="JW50">
            <v>33.535246737948242</v>
          </cell>
          <cell r="JX50">
            <v>194.42980624184838</v>
          </cell>
          <cell r="JY50">
            <v>347.19869157351161</v>
          </cell>
          <cell r="JZ50">
            <v>380.73393831145984</v>
          </cell>
          <cell r="KA50">
            <v>186.30413206961146</v>
          </cell>
          <cell r="KB50" t="str">
            <v/>
          </cell>
          <cell r="KC50">
            <v>190.184</v>
          </cell>
          <cell r="KD50">
            <v>3233.6110089276499</v>
          </cell>
          <cell r="KE50">
            <v>42646.892057958001</v>
          </cell>
          <cell r="KF50">
            <v>986.53508930800001</v>
          </cell>
          <cell r="KG50">
            <v>4.7100000000000003E-2</v>
          </cell>
          <cell r="KH50">
            <v>0</v>
          </cell>
          <cell r="KI50">
            <v>0</v>
          </cell>
          <cell r="KJ50">
            <v>0</v>
          </cell>
          <cell r="KK50">
            <v>0</v>
          </cell>
          <cell r="KL50">
            <v>0</v>
          </cell>
          <cell r="KM50">
            <v>783.64274575386105</v>
          </cell>
          <cell r="KN50">
            <v>369.92839450779599</v>
          </cell>
          <cell r="KO50">
            <v>778.40014004778197</v>
          </cell>
          <cell r="KP50">
            <v>0</v>
          </cell>
          <cell r="KQ50">
            <v>2.0837499388912901</v>
          </cell>
          <cell r="KR50">
            <v>0</v>
          </cell>
          <cell r="KS50">
            <v>24.6700502907062</v>
          </cell>
          <cell r="KT50">
            <v>0</v>
          </cell>
          <cell r="KU50">
            <v>38.654774410310999</v>
          </cell>
          <cell r="KV50">
            <v>14.1379108335084</v>
          </cell>
          <cell r="KW50">
            <v>0</v>
          </cell>
          <cell r="KX50">
            <v>528</v>
          </cell>
          <cell r="KY50">
            <v>3423795.0089276503</v>
          </cell>
          <cell r="KZ50">
            <v>43633.427147266004</v>
          </cell>
          <cell r="LA50">
            <v>98.669969478535265</v>
          </cell>
          <cell r="LB50">
            <v>1984.7639655532585</v>
          </cell>
          <cell r="LC50">
            <v>2011.5177657828558</v>
          </cell>
          <cell r="LD50">
            <v>4.9757497567064419</v>
          </cell>
          <cell r="LE50">
            <v>1.2100814318755239E-2</v>
          </cell>
          <cell r="LF50">
            <v>528</v>
          </cell>
          <cell r="LG50">
            <v>78.467249372186416</v>
          </cell>
          <cell r="LH50" t="str">
            <v/>
          </cell>
          <cell r="LI50" t="str">
            <v>Business plans (£m)</v>
          </cell>
          <cell r="LJ50" t="str">
            <v>PR19 (£m)</v>
          </cell>
        </row>
        <row r="51">
          <cell r="A51" t="str">
            <v>NWT24</v>
          </cell>
          <cell r="B51" t="str">
            <v>NWT</v>
          </cell>
          <cell r="C51" t="str">
            <v>2023-24</v>
          </cell>
          <cell r="D51" t="str">
            <v>NWT</v>
          </cell>
          <cell r="E51" t="str">
            <v>NWT24</v>
          </cell>
          <cell r="F51">
            <v>1</v>
          </cell>
          <cell r="G51">
            <v>5.1789143204844104</v>
          </cell>
          <cell r="H51">
            <v>-2.85694498926626E-2</v>
          </cell>
          <cell r="I51">
            <v>16.563572692778099</v>
          </cell>
          <cell r="J51">
            <v>0</v>
          </cell>
          <cell r="K51">
            <v>14.010416742944299</v>
          </cell>
          <cell r="L51">
            <v>0</v>
          </cell>
          <cell r="M51">
            <v>11.5616265437374</v>
          </cell>
          <cell r="N51">
            <v>17.9027405984199</v>
          </cell>
          <cell r="O51">
            <v>65.188701448471406</v>
          </cell>
          <cell r="P51">
            <v>6.0607904010554397E-3</v>
          </cell>
          <cell r="Q51">
            <v>65.194762238872499</v>
          </cell>
          <cell r="R51">
            <v>0</v>
          </cell>
          <cell r="S51">
            <v>6.54958544044944</v>
          </cell>
          <cell r="T51">
            <v>4.8100437521799604</v>
          </cell>
          <cell r="U51">
            <v>0.51443180774980002</v>
          </cell>
          <cell r="V51">
            <v>0</v>
          </cell>
          <cell r="W51">
            <v>11.8740610003792</v>
          </cell>
          <cell r="X51">
            <v>0</v>
          </cell>
          <cell r="Y51">
            <v>11.8740610003792</v>
          </cell>
          <cell r="Z51">
            <v>0</v>
          </cell>
          <cell r="AA51">
            <v>0</v>
          </cell>
          <cell r="AB51">
            <v>0</v>
          </cell>
          <cell r="AC51">
            <v>0</v>
          </cell>
          <cell r="AD51">
            <v>77.068823239251699</v>
          </cell>
          <cell r="AE51">
            <v>4.9258107750844202E-2</v>
          </cell>
          <cell r="AF51">
            <v>0</v>
          </cell>
          <cell r="AG51">
            <v>77.118081347002502</v>
          </cell>
          <cell r="AH51">
            <v>0</v>
          </cell>
          <cell r="AI51">
            <v>77.118081347002502</v>
          </cell>
          <cell r="AJ51">
            <v>5.3995249007466599</v>
          </cell>
          <cell r="AK51">
            <v>-0.46270387859468298</v>
          </cell>
          <cell r="AL51">
            <v>0</v>
          </cell>
          <cell r="AM51">
            <v>0</v>
          </cell>
          <cell r="AN51">
            <v>0.99999999960079999</v>
          </cell>
          <cell r="AO51">
            <v>0</v>
          </cell>
          <cell r="AP51">
            <v>9.0596711324651409</v>
          </cell>
          <cell r="AQ51">
            <v>3.3387869134872199</v>
          </cell>
          <cell r="AR51">
            <v>18.335279067705098</v>
          </cell>
          <cell r="AS51">
            <v>0.90905098862414502</v>
          </cell>
          <cell r="AT51">
            <v>19.2443300563293</v>
          </cell>
          <cell r="AU51">
            <v>0</v>
          </cell>
          <cell r="AV51">
            <v>0</v>
          </cell>
          <cell r="AW51">
            <v>0</v>
          </cell>
          <cell r="AX51">
            <v>0</v>
          </cell>
          <cell r="AY51">
            <v>0</v>
          </cell>
          <cell r="AZ51">
            <v>0</v>
          </cell>
          <cell r="BA51">
            <v>0</v>
          </cell>
          <cell r="BB51">
            <v>0</v>
          </cell>
          <cell r="BC51">
            <v>0</v>
          </cell>
          <cell r="BD51">
            <v>0</v>
          </cell>
          <cell r="BE51">
            <v>0</v>
          </cell>
          <cell r="BF51">
            <v>0</v>
          </cell>
          <cell r="BG51">
            <v>19.2443300563293</v>
          </cell>
          <cell r="BH51">
            <v>4.5591795185687602E-2</v>
          </cell>
          <cell r="BI51">
            <v>0</v>
          </cell>
          <cell r="BJ51">
            <v>19.289921851515</v>
          </cell>
          <cell r="BK51">
            <v>0</v>
          </cell>
          <cell r="BL51">
            <v>19.289921851515</v>
          </cell>
          <cell r="BM51">
            <v>14.4134263854518</v>
          </cell>
          <cell r="BN51">
            <v>-0.19282573086680799</v>
          </cell>
          <cell r="BO51">
            <v>0.30274929226189301</v>
          </cell>
          <cell r="BP51">
            <v>0</v>
          </cell>
          <cell r="BQ51">
            <v>0</v>
          </cell>
          <cell r="BR51">
            <v>0</v>
          </cell>
          <cell r="BS51">
            <v>67.863870818025703</v>
          </cell>
          <cell r="BT51">
            <v>7.8557526594895597</v>
          </cell>
          <cell r="BU51">
            <v>90.242973424362205</v>
          </cell>
          <cell r="BV51">
            <v>0.162522488561131</v>
          </cell>
          <cell r="BW51">
            <v>90.4054959129233</v>
          </cell>
          <cell r="BX51">
            <v>0</v>
          </cell>
          <cell r="BY51">
            <v>39.022378791031599</v>
          </cell>
          <cell r="BZ51">
            <v>0</v>
          </cell>
          <cell r="CA51">
            <v>1.3659547607306</v>
          </cell>
          <cell r="CB51">
            <v>0</v>
          </cell>
          <cell r="CC51">
            <v>40.388333551762202</v>
          </cell>
          <cell r="CD51">
            <v>0</v>
          </cell>
          <cell r="CE51">
            <v>40.388333551762202</v>
          </cell>
          <cell r="CF51">
            <v>0</v>
          </cell>
          <cell r="CG51">
            <v>0</v>
          </cell>
          <cell r="CH51">
            <v>0</v>
          </cell>
          <cell r="CI51">
            <v>0</v>
          </cell>
          <cell r="CJ51">
            <v>130.79382946468499</v>
          </cell>
          <cell r="CK51">
            <v>0.27639619949733601</v>
          </cell>
          <cell r="CL51">
            <v>0</v>
          </cell>
          <cell r="CM51">
            <v>131.070225664183</v>
          </cell>
          <cell r="CN51">
            <v>0</v>
          </cell>
          <cell r="CO51">
            <v>131.070225664183</v>
          </cell>
          <cell r="CP51">
            <v>8.9205799171730895</v>
          </cell>
          <cell r="CQ51">
            <v>-1.0008362432023901E-2</v>
          </cell>
          <cell r="CR51">
            <v>0</v>
          </cell>
          <cell r="CS51">
            <v>0.25938385950781201</v>
          </cell>
          <cell r="CT51">
            <v>73.407145714931602</v>
          </cell>
          <cell r="CU51">
            <v>0</v>
          </cell>
          <cell r="CV51">
            <v>55.563688492875499</v>
          </cell>
          <cell r="CW51">
            <v>35.7319294844974</v>
          </cell>
          <cell r="CX51">
            <v>173.87271910655301</v>
          </cell>
          <cell r="CY51">
            <v>0.223541714785539</v>
          </cell>
          <cell r="CZ51">
            <v>174.096260821339</v>
          </cell>
          <cell r="DA51">
            <v>0</v>
          </cell>
          <cell r="DB51">
            <v>23.440065000000001</v>
          </cell>
          <cell r="DC51">
            <v>25.790552470585801</v>
          </cell>
          <cell r="DD51">
            <v>9.8859349999999999</v>
          </cell>
          <cell r="DE51">
            <v>8.2173210000000001</v>
          </cell>
          <cell r="DF51">
            <v>67.3338734705858</v>
          </cell>
          <cell r="DG51">
            <v>0</v>
          </cell>
          <cell r="DH51">
            <v>67.3338734705858</v>
          </cell>
          <cell r="DI51">
            <v>2.90825716464269</v>
          </cell>
          <cell r="DJ51">
            <v>21.7769981562416</v>
          </cell>
          <cell r="DK51">
            <v>3.00312665979133</v>
          </cell>
          <cell r="DL51">
            <v>24.780124816032931</v>
          </cell>
          <cell r="DM51">
            <v>238.52187712728201</v>
          </cell>
          <cell r="DN51">
            <v>0.26170443188041798</v>
          </cell>
          <cell r="DO51">
            <v>0</v>
          </cell>
          <cell r="DP51">
            <v>238.783581559163</v>
          </cell>
          <cell r="DQ51">
            <v>0</v>
          </cell>
          <cell r="DR51">
            <v>238.783581559163</v>
          </cell>
          <cell r="DS51">
            <v>28.733531203371548</v>
          </cell>
          <cell r="DT51">
            <v>-0.66553797189351482</v>
          </cell>
          <cell r="DU51">
            <v>0.30274929226189301</v>
          </cell>
          <cell r="DV51">
            <v>0.25938385950781201</v>
          </cell>
          <cell r="DW51">
            <v>74.407145714532405</v>
          </cell>
          <cell r="DX51">
            <v>0</v>
          </cell>
          <cell r="DY51">
            <v>132.48723044336634</v>
          </cell>
          <cell r="DZ51">
            <v>46.926469057474179</v>
          </cell>
          <cell r="EA51">
            <v>282.4509715986203</v>
          </cell>
          <cell r="EB51">
            <v>1.295115191970815</v>
          </cell>
          <cell r="EC51">
            <v>283.74608679059162</v>
          </cell>
          <cell r="ED51">
            <v>0</v>
          </cell>
          <cell r="EE51">
            <v>62.462443791031603</v>
          </cell>
          <cell r="EF51">
            <v>25.790552470585801</v>
          </cell>
          <cell r="EG51">
            <v>11.251889760730601</v>
          </cell>
          <cell r="EH51">
            <v>8.2173210000000001</v>
          </cell>
          <cell r="EI51">
            <v>107.722207022348</v>
          </cell>
          <cell r="EJ51">
            <v>0</v>
          </cell>
          <cell r="EK51">
            <v>107.722207022348</v>
          </cell>
          <cell r="EL51">
            <v>2.90825716464269</v>
          </cell>
          <cell r="EM51">
            <v>21.7769981562416</v>
          </cell>
          <cell r="EN51">
            <v>3.00312665979133</v>
          </cell>
          <cell r="EO51">
            <v>24.780124816032931</v>
          </cell>
          <cell r="EP51">
            <v>388.56003664829632</v>
          </cell>
          <cell r="EQ51">
            <v>0.58369242656344156</v>
          </cell>
          <cell r="ER51">
            <v>0</v>
          </cell>
          <cell r="ES51">
            <v>389.14372907486097</v>
          </cell>
          <cell r="ET51">
            <v>0</v>
          </cell>
          <cell r="EU51">
            <v>389.14372907486097</v>
          </cell>
          <cell r="EV51">
            <v>33.912445523856</v>
          </cell>
          <cell r="EW51">
            <v>-0.69410742178617801</v>
          </cell>
          <cell r="EX51">
            <v>16.866321985039999</v>
          </cell>
          <cell r="EY51">
            <v>0.25938385950781201</v>
          </cell>
          <cell r="EZ51">
            <v>88.417562457476706</v>
          </cell>
          <cell r="FA51">
            <v>0</v>
          </cell>
          <cell r="FB51">
            <v>144.04885698710399</v>
          </cell>
          <cell r="FC51">
            <v>64.829209655894104</v>
          </cell>
          <cell r="FD51">
            <v>347.639673047092</v>
          </cell>
          <cell r="FE51">
            <v>1.30117598237187</v>
          </cell>
          <cell r="FF51">
            <v>348.940849029464</v>
          </cell>
          <cell r="FG51">
            <v>0</v>
          </cell>
          <cell r="FH51">
            <v>69.012029231480994</v>
          </cell>
          <cell r="FI51">
            <v>30.600596222765802</v>
          </cell>
          <cell r="FJ51">
            <v>11.7663215684804</v>
          </cell>
          <cell r="FK51">
            <v>8.2173210000000001</v>
          </cell>
          <cell r="FL51">
            <v>119.596268022727</v>
          </cell>
          <cell r="FM51">
            <v>0</v>
          </cell>
          <cell r="FN51">
            <v>119.596268022727</v>
          </cell>
          <cell r="FO51">
            <v>2.90825716464269</v>
          </cell>
          <cell r="FP51">
            <v>21.7769981562416</v>
          </cell>
          <cell r="FQ51">
            <v>3.00312665979133</v>
          </cell>
          <cell r="FR51">
            <v>24.780124816032931</v>
          </cell>
          <cell r="FS51">
            <v>465.62885988754903</v>
          </cell>
          <cell r="FT51">
            <v>0.63295053431428605</v>
          </cell>
          <cell r="FU51">
            <v>0</v>
          </cell>
          <cell r="FV51">
            <v>466.261810421863</v>
          </cell>
          <cell r="FW51">
            <v>0</v>
          </cell>
          <cell r="FX51">
            <v>466.261810421863</v>
          </cell>
          <cell r="FY51">
            <v>6.1163297461442303</v>
          </cell>
          <cell r="FZ51">
            <v>15.3</v>
          </cell>
          <cell r="GA51">
            <v>3.7786167363861201</v>
          </cell>
          <cell r="GB51" t="e">
            <v>#N/A</v>
          </cell>
          <cell r="GC51">
            <v>1.412745887412</v>
          </cell>
          <cell r="GD51">
            <v>4.31808149E-4</v>
          </cell>
          <cell r="GE51">
            <v>0</v>
          </cell>
          <cell r="GF51">
            <v>1.36929966311672</v>
          </cell>
          <cell r="GG51">
            <v>0</v>
          </cell>
          <cell r="GH51">
            <v>0</v>
          </cell>
          <cell r="GI51">
            <v>0</v>
          </cell>
          <cell r="GJ51">
            <v>0</v>
          </cell>
          <cell r="GK51">
            <v>0</v>
          </cell>
          <cell r="GL51">
            <v>18.830759003498699</v>
          </cell>
          <cell r="GM51">
            <v>9.7420000000000009</v>
          </cell>
          <cell r="GN51">
            <v>5.9093275488069398E-2</v>
          </cell>
          <cell r="GO51">
            <v>5.4351144670870601</v>
          </cell>
          <cell r="GP51">
            <v>0</v>
          </cell>
          <cell r="GQ51">
            <v>0</v>
          </cell>
          <cell r="GR51">
            <v>7.0242950108459906E-2</v>
          </cell>
          <cell r="GS51">
            <v>0</v>
          </cell>
          <cell r="GT51" t="e">
            <v>#N/A</v>
          </cell>
          <cell r="GU51">
            <v>0</v>
          </cell>
          <cell r="GV51">
            <v>0</v>
          </cell>
          <cell r="GW51">
            <v>9.8859349999999999</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t="e">
            <v>#N/A</v>
          </cell>
          <cell r="HO51">
            <v>465.62885988754903</v>
          </cell>
          <cell r="HP51">
            <v>466.261810421863</v>
          </cell>
          <cell r="HQ51">
            <v>77.068823239251699</v>
          </cell>
          <cell r="HR51">
            <v>389.14372907486097</v>
          </cell>
          <cell r="HS51">
            <v>50.5842387912462</v>
          </cell>
          <cell r="HT51">
            <v>0</v>
          </cell>
          <cell r="HU51">
            <v>0.69499999999999995</v>
          </cell>
          <cell r="HV51">
            <v>14.196188002778101</v>
          </cell>
          <cell r="HW51">
            <v>1.6723846899999999</v>
          </cell>
          <cell r="HX51">
            <v>0</v>
          </cell>
          <cell r="HY51">
            <v>0</v>
          </cell>
          <cell r="HZ51">
            <v>0</v>
          </cell>
          <cell r="IA51">
            <v>0</v>
          </cell>
          <cell r="IB51">
            <v>0</v>
          </cell>
          <cell r="IC51">
            <v>0</v>
          </cell>
          <cell r="ID51">
            <v>0</v>
          </cell>
          <cell r="IE51">
            <v>0</v>
          </cell>
          <cell r="IF51">
            <v>0.30274929226189301</v>
          </cell>
          <cell r="IG51">
            <v>0</v>
          </cell>
          <cell r="IH51">
            <v>0</v>
          </cell>
          <cell r="II51">
            <v>3.41053532293301</v>
          </cell>
          <cell r="IJ51">
            <v>0</v>
          </cell>
          <cell r="IK51">
            <v>0</v>
          </cell>
          <cell r="IL51">
            <v>0</v>
          </cell>
          <cell r="IM51">
            <v>0</v>
          </cell>
          <cell r="IN51">
            <v>3.41053532293301</v>
          </cell>
          <cell r="IO51">
            <v>0.69499999999999995</v>
          </cell>
          <cell r="IP51">
            <v>14.498937295039999</v>
          </cell>
          <cell r="IQ51">
            <v>1.6723846899999999</v>
          </cell>
          <cell r="IR51">
            <v>0</v>
          </cell>
          <cell r="IS51">
            <v>0</v>
          </cell>
          <cell r="IT51">
            <v>0</v>
          </cell>
          <cell r="IU51">
            <v>0</v>
          </cell>
          <cell r="IV51">
            <v>18.830759003498699</v>
          </cell>
          <cell r="IW51">
            <v>18.830759003498699</v>
          </cell>
          <cell r="IX51">
            <v>0</v>
          </cell>
          <cell r="IY51">
            <v>0</v>
          </cell>
          <cell r="IZ51">
            <v>0</v>
          </cell>
          <cell r="JA51">
            <v>9.7420000000000009</v>
          </cell>
          <cell r="JB51">
            <v>9.7420000000000009</v>
          </cell>
          <cell r="JC51">
            <v>0</v>
          </cell>
          <cell r="JD51">
            <v>0</v>
          </cell>
          <cell r="JE51">
            <v>0</v>
          </cell>
          <cell r="JF51">
            <v>0</v>
          </cell>
          <cell r="JG51">
            <v>0</v>
          </cell>
          <cell r="JH51">
            <v>0</v>
          </cell>
          <cell r="JI51">
            <v>0</v>
          </cell>
          <cell r="JJ51">
            <v>0</v>
          </cell>
          <cell r="JK51">
            <v>18.830759003498699</v>
          </cell>
          <cell r="JL51">
            <v>18.830759003498699</v>
          </cell>
          <cell r="JM51">
            <v>0</v>
          </cell>
          <cell r="JN51">
            <v>0</v>
          </cell>
          <cell r="JO51">
            <v>0</v>
          </cell>
          <cell r="JP51">
            <v>9.7420000000000009</v>
          </cell>
          <cell r="JQ51">
            <v>9.7420000000000009</v>
          </cell>
          <cell r="JR51">
            <v>0</v>
          </cell>
          <cell r="JS51">
            <v>0</v>
          </cell>
          <cell r="JT51">
            <v>0</v>
          </cell>
          <cell r="JU51">
            <v>0</v>
          </cell>
          <cell r="JV51">
            <v>0</v>
          </cell>
          <cell r="JW51">
            <v>37.271973597722884</v>
          </cell>
          <cell r="JX51">
            <v>165.32674855647744</v>
          </cell>
          <cell r="JY51">
            <v>301.43009097433793</v>
          </cell>
          <cell r="JZ51">
            <v>338.70206457206081</v>
          </cell>
          <cell r="KA51">
            <v>173.37531601558337</v>
          </cell>
          <cell r="KB51" t="str">
            <v/>
          </cell>
          <cell r="KC51">
            <v>190.184</v>
          </cell>
          <cell r="KD51">
            <v>3258.9264073376098</v>
          </cell>
          <cell r="KE51">
            <v>42744.592057957998</v>
          </cell>
          <cell r="KF51">
            <v>986.53508930800001</v>
          </cell>
          <cell r="KG51">
            <v>4.7100000000000003E-2</v>
          </cell>
          <cell r="KH51">
            <v>0</v>
          </cell>
          <cell r="KI51">
            <v>0</v>
          </cell>
          <cell r="KJ51">
            <v>0</v>
          </cell>
          <cell r="KK51">
            <v>0</v>
          </cell>
          <cell r="KL51">
            <v>0</v>
          </cell>
          <cell r="KM51">
            <v>783.27988518202301</v>
          </cell>
          <cell r="KN51">
            <v>369.75710162019197</v>
          </cell>
          <cell r="KO51">
            <v>778.03970702971799</v>
          </cell>
          <cell r="KP51">
            <v>0</v>
          </cell>
          <cell r="KQ51">
            <v>2.0827850723133898</v>
          </cell>
          <cell r="KR51">
            <v>0</v>
          </cell>
          <cell r="KS51">
            <v>24.658626987671401</v>
          </cell>
          <cell r="KT51">
            <v>0</v>
          </cell>
          <cell r="KU51">
            <v>38.636875573598999</v>
          </cell>
          <cell r="KV51">
            <v>14.131364367740201</v>
          </cell>
          <cell r="KW51">
            <v>0</v>
          </cell>
          <cell r="KX51">
            <v>529</v>
          </cell>
          <cell r="KY51">
            <v>3449110.4073376101</v>
          </cell>
          <cell r="KZ51">
            <v>43731.127147266001</v>
          </cell>
          <cell r="LA51">
            <v>98.669969478535279</v>
          </cell>
          <cell r="LB51">
            <v>1983.8449337732723</v>
          </cell>
          <cell r="LC51">
            <v>2010.5863458332567</v>
          </cell>
          <cell r="LD51">
            <v>4.9757497567064437</v>
          </cell>
          <cell r="LE51">
            <v>1.2096646816775958E-2</v>
          </cell>
          <cell r="LF51">
            <v>529</v>
          </cell>
          <cell r="LG51">
            <v>78.870832570187773</v>
          </cell>
          <cell r="LH51" t="str">
            <v/>
          </cell>
          <cell r="LI51" t="str">
            <v>Business plans (£m)</v>
          </cell>
          <cell r="LJ51" t="str">
            <v>PR19 (£m)</v>
          </cell>
        </row>
        <row r="52">
          <cell r="A52" t="str">
            <v>NWT25</v>
          </cell>
          <cell r="B52" t="str">
            <v>NWT</v>
          </cell>
          <cell r="C52" t="str">
            <v>2024-25</v>
          </cell>
          <cell r="D52" t="str">
            <v>NWT</v>
          </cell>
          <cell r="E52" t="str">
            <v>NWT25</v>
          </cell>
          <cell r="F52">
            <v>1</v>
          </cell>
          <cell r="G52">
            <v>5.1532188199642404</v>
          </cell>
          <cell r="H52">
            <v>-2.8849542538669101E-2</v>
          </cell>
          <cell r="I52">
            <v>16.563572692778099</v>
          </cell>
          <cell r="J52">
            <v>0</v>
          </cell>
          <cell r="K52">
            <v>20.447801178857802</v>
          </cell>
          <cell r="L52">
            <v>0</v>
          </cell>
          <cell r="M52">
            <v>11.5331684764191</v>
          </cell>
          <cell r="N52">
            <v>17.9027405984199</v>
          </cell>
          <cell r="O52">
            <v>71.571652223900401</v>
          </cell>
          <cell r="P52">
            <v>6.0607904010554397E-3</v>
          </cell>
          <cell r="Q52">
            <v>71.577713014301494</v>
          </cell>
          <cell r="R52">
            <v>0</v>
          </cell>
          <cell r="S52">
            <v>6.4860534404474404</v>
          </cell>
          <cell r="T52">
            <v>14.445497289652501</v>
          </cell>
          <cell r="U52">
            <v>0.51811106676980001</v>
          </cell>
          <cell r="V52">
            <v>0</v>
          </cell>
          <cell r="W52">
            <v>21.449661796869702</v>
          </cell>
          <cell r="X52">
            <v>0</v>
          </cell>
          <cell r="Y52">
            <v>21.449661796869702</v>
          </cell>
          <cell r="Z52">
            <v>0</v>
          </cell>
          <cell r="AA52">
            <v>0</v>
          </cell>
          <cell r="AB52">
            <v>0</v>
          </cell>
          <cell r="AC52">
            <v>0</v>
          </cell>
          <cell r="AD52">
            <v>93.0273748111712</v>
          </cell>
          <cell r="AE52">
            <v>3.1512636719345601E-2</v>
          </cell>
          <cell r="AF52">
            <v>0</v>
          </cell>
          <cell r="AG52">
            <v>93.058887447890498</v>
          </cell>
          <cell r="AH52">
            <v>0</v>
          </cell>
          <cell r="AI52">
            <v>93.058887447890498</v>
          </cell>
          <cell r="AJ52">
            <v>5.4260077049980602</v>
          </cell>
          <cell r="AK52">
            <v>-0.46724019112992499</v>
          </cell>
          <cell r="AL52">
            <v>0</v>
          </cell>
          <cell r="AM52">
            <v>0</v>
          </cell>
          <cell r="AN52">
            <v>0.99999999960079999</v>
          </cell>
          <cell r="AO52">
            <v>0</v>
          </cell>
          <cell r="AP52">
            <v>9.0755307866139105</v>
          </cell>
          <cell r="AQ52">
            <v>3.3387869134872199</v>
          </cell>
          <cell r="AR52">
            <v>18.3730852135701</v>
          </cell>
          <cell r="AS52">
            <v>0.92102236910611801</v>
          </cell>
          <cell r="AT52">
            <v>19.294107582676201</v>
          </cell>
          <cell r="AU52">
            <v>0</v>
          </cell>
          <cell r="AV52">
            <v>0</v>
          </cell>
          <cell r="AW52">
            <v>0</v>
          </cell>
          <cell r="AX52">
            <v>0</v>
          </cell>
          <cell r="AY52">
            <v>0</v>
          </cell>
          <cell r="AZ52">
            <v>0</v>
          </cell>
          <cell r="BA52">
            <v>0</v>
          </cell>
          <cell r="BB52">
            <v>0</v>
          </cell>
          <cell r="BC52">
            <v>0</v>
          </cell>
          <cell r="BD52">
            <v>0</v>
          </cell>
          <cell r="BE52">
            <v>0</v>
          </cell>
          <cell r="BF52">
            <v>0</v>
          </cell>
          <cell r="BG52">
            <v>19.294107582676201</v>
          </cell>
          <cell r="BH52">
            <v>2.91671309490113E-2</v>
          </cell>
          <cell r="BI52">
            <v>0</v>
          </cell>
          <cell r="BJ52">
            <v>19.323274713625199</v>
          </cell>
          <cell r="BK52">
            <v>0</v>
          </cell>
          <cell r="BL52">
            <v>19.323274713625199</v>
          </cell>
          <cell r="BM52">
            <v>14.2859988172809</v>
          </cell>
          <cell r="BN52">
            <v>-0.19471617920864001</v>
          </cell>
          <cell r="BO52">
            <v>0.30274929226189301</v>
          </cell>
          <cell r="BP52">
            <v>0</v>
          </cell>
          <cell r="BQ52">
            <v>0</v>
          </cell>
          <cell r="BR52">
            <v>0</v>
          </cell>
          <cell r="BS52">
            <v>67.080270866161499</v>
          </cell>
          <cell r="BT52">
            <v>7.8557526594895597</v>
          </cell>
          <cell r="BU52">
            <v>89.330055455985203</v>
          </cell>
          <cell r="BV52">
            <v>0.163949273313785</v>
          </cell>
          <cell r="BW52">
            <v>89.494004729298993</v>
          </cell>
          <cell r="BX52">
            <v>0</v>
          </cell>
          <cell r="BY52">
            <v>24.040776068478401</v>
          </cell>
          <cell r="BZ52">
            <v>0</v>
          </cell>
          <cell r="CA52">
            <v>1.2999227526785999</v>
          </cell>
          <cell r="CB52">
            <v>0</v>
          </cell>
          <cell r="CC52">
            <v>25.340698821157002</v>
          </cell>
          <cell r="CD52">
            <v>0</v>
          </cell>
          <cell r="CE52">
            <v>25.340698821157002</v>
          </cell>
          <cell r="CF52">
            <v>0</v>
          </cell>
          <cell r="CG52">
            <v>0</v>
          </cell>
          <cell r="CH52">
            <v>0</v>
          </cell>
          <cell r="CI52">
            <v>0</v>
          </cell>
          <cell r="CJ52">
            <v>114.834703550456</v>
          </cell>
          <cell r="CK52">
            <v>0.17682313477049899</v>
          </cell>
          <cell r="CL52">
            <v>0</v>
          </cell>
          <cell r="CM52">
            <v>115.011526685227</v>
          </cell>
          <cell r="CN52">
            <v>0</v>
          </cell>
          <cell r="CO52">
            <v>115.011526685227</v>
          </cell>
          <cell r="CP52">
            <v>8.8632699182690704</v>
          </cell>
          <cell r="CQ52">
            <v>-1.01064836323379E-2</v>
          </cell>
          <cell r="CR52">
            <v>0</v>
          </cell>
          <cell r="CS52">
            <v>0.25938385950781201</v>
          </cell>
          <cell r="CT52">
            <v>66.882535467072898</v>
          </cell>
          <cell r="CU52">
            <v>0</v>
          </cell>
          <cell r="CV52">
            <v>55.728665310311101</v>
          </cell>
          <cell r="CW52">
            <v>35.7319294844974</v>
          </cell>
          <cell r="CX52">
            <v>167.45567755602599</v>
          </cell>
          <cell r="CY52">
            <v>0.223541714785539</v>
          </cell>
          <cell r="CZ52">
            <v>167.67921927081099</v>
          </cell>
          <cell r="DA52">
            <v>0</v>
          </cell>
          <cell r="DB52">
            <v>18.316064999999998</v>
          </cell>
          <cell r="DC52">
            <v>32.936668416758799</v>
          </cell>
          <cell r="DD52">
            <v>9.8859349999999999</v>
          </cell>
          <cell r="DE52">
            <v>8.2978830000000006</v>
          </cell>
          <cell r="DF52">
            <v>69.436551416758803</v>
          </cell>
          <cell r="DG52">
            <v>0</v>
          </cell>
          <cell r="DH52">
            <v>69.436551416758803</v>
          </cell>
          <cell r="DI52">
            <v>3.2585973854838799</v>
          </cell>
          <cell r="DJ52">
            <v>21.840498138165501</v>
          </cell>
          <cell r="DK52">
            <v>3.3543969737222401</v>
          </cell>
          <cell r="DL52">
            <v>25.194895111887739</v>
          </cell>
          <cell r="DM52">
            <v>233.85717330208601</v>
          </cell>
          <cell r="DN52">
            <v>0.16742414733844499</v>
          </cell>
          <cell r="DO52">
            <v>0</v>
          </cell>
          <cell r="DP52">
            <v>234.02459744942499</v>
          </cell>
          <cell r="DQ52">
            <v>0</v>
          </cell>
          <cell r="DR52">
            <v>234.02459744942499</v>
          </cell>
          <cell r="DS52">
            <v>28.575276440548031</v>
          </cell>
          <cell r="DT52">
            <v>-0.67206285397090293</v>
          </cell>
          <cell r="DU52">
            <v>0.30274929226189301</v>
          </cell>
          <cell r="DV52">
            <v>0.25938385950781201</v>
          </cell>
          <cell r="DW52">
            <v>67.882535466673701</v>
          </cell>
          <cell r="DX52">
            <v>0</v>
          </cell>
          <cell r="DY52">
            <v>131.88446696308651</v>
          </cell>
          <cell r="DZ52">
            <v>46.926469057474179</v>
          </cell>
          <cell r="EA52">
            <v>275.15881822558129</v>
          </cell>
          <cell r="EB52">
            <v>1.3085133572054419</v>
          </cell>
          <cell r="EC52">
            <v>276.46733158278619</v>
          </cell>
          <cell r="ED52">
            <v>0</v>
          </cell>
          <cell r="EE52">
            <v>42.356841068478403</v>
          </cell>
          <cell r="EF52">
            <v>32.936668416758799</v>
          </cell>
          <cell r="EG52">
            <v>11.185857752678601</v>
          </cell>
          <cell r="EH52">
            <v>8.2978830000000006</v>
          </cell>
          <cell r="EI52">
            <v>94.777250237915808</v>
          </cell>
          <cell r="EJ52">
            <v>0</v>
          </cell>
          <cell r="EK52">
            <v>94.777250237915808</v>
          </cell>
          <cell r="EL52">
            <v>3.2585973854838799</v>
          </cell>
          <cell r="EM52">
            <v>21.840498138165501</v>
          </cell>
          <cell r="EN52">
            <v>3.3543969737222401</v>
          </cell>
          <cell r="EO52">
            <v>25.194895111887739</v>
          </cell>
          <cell r="EP52">
            <v>367.9859844352182</v>
          </cell>
          <cell r="EQ52">
            <v>0.37341441305795531</v>
          </cell>
          <cell r="ER52">
            <v>0</v>
          </cell>
          <cell r="ES52">
            <v>368.35939884827718</v>
          </cell>
          <cell r="ET52">
            <v>0</v>
          </cell>
          <cell r="EU52">
            <v>368.35939884827718</v>
          </cell>
          <cell r="EV52">
            <v>33.728495260512297</v>
          </cell>
          <cell r="EW52">
            <v>-0.70091239650957204</v>
          </cell>
          <cell r="EX52">
            <v>16.866321985039999</v>
          </cell>
          <cell r="EY52">
            <v>0.25938385950781201</v>
          </cell>
          <cell r="EZ52">
            <v>88.330336645531403</v>
          </cell>
          <cell r="FA52">
            <v>0</v>
          </cell>
          <cell r="FB52">
            <v>143.417635439506</v>
          </cell>
          <cell r="FC52">
            <v>64.829209655894104</v>
          </cell>
          <cell r="FD52">
            <v>346.73047044948203</v>
          </cell>
          <cell r="FE52">
            <v>1.3145741476065</v>
          </cell>
          <cell r="FF52">
            <v>348.04504459708801</v>
          </cell>
          <cell r="FG52">
            <v>0</v>
          </cell>
          <cell r="FH52">
            <v>48.842894508925902</v>
          </cell>
          <cell r="FI52">
            <v>47.3821657064113</v>
          </cell>
          <cell r="FJ52">
            <v>11.7039688194484</v>
          </cell>
          <cell r="FK52">
            <v>8.2978830000000006</v>
          </cell>
          <cell r="FL52">
            <v>116.226912034786</v>
          </cell>
          <cell r="FM52">
            <v>0</v>
          </cell>
          <cell r="FN52">
            <v>116.226912034786</v>
          </cell>
          <cell r="FO52">
            <v>3.2585973854838799</v>
          </cell>
          <cell r="FP52">
            <v>21.840498138165501</v>
          </cell>
          <cell r="FQ52">
            <v>3.3543969737222401</v>
          </cell>
          <cell r="FR52">
            <v>25.194895111887739</v>
          </cell>
          <cell r="FS52">
            <v>461.01335924639</v>
          </cell>
          <cell r="FT52">
            <v>0.40492704977730098</v>
          </cell>
          <cell r="FU52">
            <v>0</v>
          </cell>
          <cell r="FV52">
            <v>461.41828629616703</v>
          </cell>
          <cell r="FW52">
            <v>0</v>
          </cell>
          <cell r="FX52">
            <v>461.41828629616703</v>
          </cell>
          <cell r="FY52">
            <v>6.1762937632632902</v>
          </cell>
          <cell r="FZ52">
            <v>15.3</v>
          </cell>
          <cell r="GA52">
            <v>11.3158068703206</v>
          </cell>
          <cell r="GB52" t="e">
            <v>#N/A</v>
          </cell>
          <cell r="GC52">
            <v>3.5110092909500001</v>
          </cell>
          <cell r="GD52">
            <v>4.1110671690000001E-3</v>
          </cell>
          <cell r="GE52">
            <v>0</v>
          </cell>
          <cell r="GF52">
            <v>1.30326765506472</v>
          </cell>
          <cell r="GG52">
            <v>0</v>
          </cell>
          <cell r="GH52">
            <v>0</v>
          </cell>
          <cell r="GI52">
            <v>0</v>
          </cell>
          <cell r="GJ52">
            <v>0</v>
          </cell>
          <cell r="GK52">
            <v>0</v>
          </cell>
          <cell r="GL52">
            <v>18.935242100115399</v>
          </cell>
          <cell r="GM52">
            <v>10.227</v>
          </cell>
          <cell r="GN52">
            <v>5.9093275488069398E-2</v>
          </cell>
          <cell r="GO52">
            <v>12.0723093166434</v>
          </cell>
          <cell r="GP52">
            <v>0</v>
          </cell>
          <cell r="GQ52">
            <v>0</v>
          </cell>
          <cell r="GR52">
            <v>7.0242950108459906E-2</v>
          </cell>
          <cell r="GS52">
            <v>0</v>
          </cell>
          <cell r="GT52" t="e">
            <v>#N/A</v>
          </cell>
          <cell r="GU52">
            <v>0</v>
          </cell>
          <cell r="GV52">
            <v>0</v>
          </cell>
          <cell r="GW52">
            <v>9.8859349999999999</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t="e">
            <v>#N/A</v>
          </cell>
          <cell r="HO52">
            <v>461.01335924639</v>
          </cell>
          <cell r="HP52">
            <v>461.41828629616703</v>
          </cell>
          <cell r="HQ52">
            <v>93.0273748111712</v>
          </cell>
          <cell r="HR52">
            <v>368.35939884827718</v>
          </cell>
          <cell r="HS52">
            <v>67.384017525859704</v>
          </cell>
          <cell r="HT52">
            <v>0</v>
          </cell>
          <cell r="HU52">
            <v>0.69499999999999995</v>
          </cell>
          <cell r="HV52">
            <v>14.196188002778101</v>
          </cell>
          <cell r="HW52">
            <v>1.6723846899999999</v>
          </cell>
          <cell r="HX52">
            <v>0</v>
          </cell>
          <cell r="HY52">
            <v>0</v>
          </cell>
          <cell r="HZ52">
            <v>0</v>
          </cell>
          <cell r="IA52">
            <v>0</v>
          </cell>
          <cell r="IB52">
            <v>0</v>
          </cell>
          <cell r="IC52">
            <v>0</v>
          </cell>
          <cell r="ID52">
            <v>0</v>
          </cell>
          <cell r="IE52">
            <v>0</v>
          </cell>
          <cell r="IF52">
            <v>0.30274929226189301</v>
          </cell>
          <cell r="IG52">
            <v>0</v>
          </cell>
          <cell r="IH52">
            <v>0</v>
          </cell>
          <cell r="II52">
            <v>3.4439719437460798</v>
          </cell>
          <cell r="IJ52">
            <v>0</v>
          </cell>
          <cell r="IK52">
            <v>0</v>
          </cell>
          <cell r="IL52">
            <v>0</v>
          </cell>
          <cell r="IM52">
            <v>0</v>
          </cell>
          <cell r="IN52">
            <v>3.4439719437460798</v>
          </cell>
          <cell r="IO52">
            <v>0.69499999999999995</v>
          </cell>
          <cell r="IP52">
            <v>14.498937295039999</v>
          </cell>
          <cell r="IQ52">
            <v>1.6723846899999999</v>
          </cell>
          <cell r="IR52">
            <v>0</v>
          </cell>
          <cell r="IS52">
            <v>0</v>
          </cell>
          <cell r="IT52">
            <v>0</v>
          </cell>
          <cell r="IU52">
            <v>0</v>
          </cell>
          <cell r="IV52">
            <v>18.935242100115399</v>
          </cell>
          <cell r="IW52">
            <v>18.935242100115399</v>
          </cell>
          <cell r="IX52">
            <v>0</v>
          </cell>
          <cell r="IY52">
            <v>0</v>
          </cell>
          <cell r="IZ52">
            <v>0</v>
          </cell>
          <cell r="JA52">
            <v>10.227</v>
          </cell>
          <cell r="JB52">
            <v>10.227</v>
          </cell>
          <cell r="JC52">
            <v>0</v>
          </cell>
          <cell r="JD52">
            <v>0</v>
          </cell>
          <cell r="JE52">
            <v>0</v>
          </cell>
          <cell r="JF52">
            <v>0</v>
          </cell>
          <cell r="JG52">
            <v>0</v>
          </cell>
          <cell r="JH52">
            <v>0</v>
          </cell>
          <cell r="JI52">
            <v>0</v>
          </cell>
          <cell r="JJ52">
            <v>0</v>
          </cell>
          <cell r="JK52">
            <v>18.935242100115399</v>
          </cell>
          <cell r="JL52">
            <v>18.935242100115399</v>
          </cell>
          <cell r="JM52">
            <v>0</v>
          </cell>
          <cell r="JN52">
            <v>0</v>
          </cell>
          <cell r="JO52">
            <v>0</v>
          </cell>
          <cell r="JP52">
            <v>10.227</v>
          </cell>
          <cell r="JQ52">
            <v>10.227</v>
          </cell>
          <cell r="JR52">
            <v>0</v>
          </cell>
          <cell r="JS52">
            <v>0</v>
          </cell>
          <cell r="JT52">
            <v>0</v>
          </cell>
          <cell r="JU52">
            <v>0</v>
          </cell>
          <cell r="JV52">
            <v>0</v>
          </cell>
          <cell r="JW52">
            <v>43.591392373149915</v>
          </cell>
          <cell r="JX52">
            <v>154.28178946463458</v>
          </cell>
          <cell r="JY52">
            <v>274.52841733742991</v>
          </cell>
          <cell r="JZ52">
            <v>318.11980971057983</v>
          </cell>
          <cell r="KA52">
            <v>163.83802024594524</v>
          </cell>
          <cell r="KB52" t="str">
            <v/>
          </cell>
          <cell r="KC52">
            <v>190.184</v>
          </cell>
          <cell r="KD52">
            <v>3285.3183599735498</v>
          </cell>
          <cell r="KE52">
            <v>42842.292057958002</v>
          </cell>
          <cell r="KF52">
            <v>986.53508930800001</v>
          </cell>
          <cell r="KG52">
            <v>4.7100000000000003E-2</v>
          </cell>
          <cell r="KH52">
            <v>0</v>
          </cell>
          <cell r="KI52">
            <v>0</v>
          </cell>
          <cell r="KJ52">
            <v>0</v>
          </cell>
          <cell r="KK52">
            <v>0</v>
          </cell>
          <cell r="KL52">
            <v>0</v>
          </cell>
          <cell r="KM52">
            <v>782.83053907230703</v>
          </cell>
          <cell r="KN52">
            <v>369.54498214885598</v>
          </cell>
          <cell r="KO52">
            <v>777.59336706596696</v>
          </cell>
          <cell r="KP52">
            <v>0</v>
          </cell>
          <cell r="KQ52">
            <v>2.08159023584775</v>
          </cell>
          <cell r="KR52">
            <v>0</v>
          </cell>
          <cell r="KS52">
            <v>24.6444810121172</v>
          </cell>
          <cell r="KT52">
            <v>0</v>
          </cell>
          <cell r="KU52">
            <v>38.614710661593698</v>
          </cell>
          <cell r="KV52">
            <v>14.1232575929796</v>
          </cell>
          <cell r="KW52">
            <v>0</v>
          </cell>
          <cell r="KX52">
            <v>530</v>
          </cell>
          <cell r="KY52">
            <v>3475502.3599735498</v>
          </cell>
          <cell r="KZ52">
            <v>43828.827147266005</v>
          </cell>
          <cell r="LA52">
            <v>98.669969478535265</v>
          </cell>
          <cell r="LB52">
            <v>1982.7068565417035</v>
          </cell>
          <cell r="LC52">
            <v>2009.4329277896684</v>
          </cell>
          <cell r="LD52">
            <v>4.975749756706441</v>
          </cell>
          <cell r="LE52">
            <v>1.2092497894574868E-2</v>
          </cell>
          <cell r="LF52">
            <v>530</v>
          </cell>
          <cell r="LG52">
            <v>79.297179189754971</v>
          </cell>
          <cell r="LH52" t="str">
            <v/>
          </cell>
          <cell r="LI52" t="str">
            <v>Business plans (£m)</v>
          </cell>
          <cell r="LJ52" t="str">
            <v>PR19 (£m)</v>
          </cell>
        </row>
        <row r="53">
          <cell r="A53" t="str">
            <v>SRN12</v>
          </cell>
          <cell r="B53" t="str">
            <v>SRN</v>
          </cell>
          <cell r="C53" t="str">
            <v>2011-12</v>
          </cell>
          <cell r="D53" t="str">
            <v>SRN</v>
          </cell>
          <cell r="E53" t="str">
            <v>SRN12</v>
          </cell>
          <cell r="F53">
            <v>1.1050631792877967</v>
          </cell>
          <cell r="G53">
            <v>2.7869693381638232</v>
          </cell>
          <cell r="H53">
            <v>0</v>
          </cell>
          <cell r="I53">
            <v>6.7132588141733658</v>
          </cell>
          <cell r="J53">
            <v>0</v>
          </cell>
          <cell r="K53">
            <v>0</v>
          </cell>
          <cell r="L53">
            <v>0</v>
          </cell>
          <cell r="M53">
            <v>2.4709212688875137</v>
          </cell>
          <cell r="N53">
            <v>0.73818220376424826</v>
          </cell>
          <cell r="O53">
            <v>12.70933162498895</v>
          </cell>
          <cell r="P53">
            <v>0.54921640010603501</v>
          </cell>
          <cell r="Q53">
            <v>13.258548025094985</v>
          </cell>
          <cell r="R53">
            <v>0</v>
          </cell>
          <cell r="S53">
            <v>1.7084276751789338</v>
          </cell>
          <cell r="T53">
            <v>8.6194927984448139E-2</v>
          </cell>
          <cell r="U53">
            <v>3.0554996907307581</v>
          </cell>
          <cell r="V53">
            <v>7.0724043474418991E-2</v>
          </cell>
          <cell r="W53">
            <v>4.9208463373685589</v>
          </cell>
          <cell r="X53">
            <v>3.8677211275072891E-2</v>
          </cell>
          <cell r="Y53">
            <v>4.9595235486436327</v>
          </cell>
          <cell r="Z53">
            <v>0</v>
          </cell>
          <cell r="AA53">
            <v>0</v>
          </cell>
          <cell r="AB53">
            <v>0</v>
          </cell>
          <cell r="AC53">
            <v>0</v>
          </cell>
          <cell r="AD53">
            <v>18.218071573738619</v>
          </cell>
          <cell r="AE53">
            <v>0</v>
          </cell>
          <cell r="AF53">
            <v>0</v>
          </cell>
          <cell r="AG53">
            <v>18.218071573738619</v>
          </cell>
          <cell r="AH53">
            <v>0</v>
          </cell>
          <cell r="AI53">
            <v>18.218071573738619</v>
          </cell>
          <cell r="AJ53">
            <v>0</v>
          </cell>
          <cell r="AK53">
            <v>0</v>
          </cell>
          <cell r="AL53">
            <v>0</v>
          </cell>
          <cell r="AM53">
            <v>0</v>
          </cell>
          <cell r="AN53">
            <v>0</v>
          </cell>
          <cell r="AO53">
            <v>0</v>
          </cell>
          <cell r="AP53">
            <v>0.45528602986657224</v>
          </cell>
          <cell r="AQ53">
            <v>8.6194927984448139E-2</v>
          </cell>
          <cell r="AR53">
            <v>0.54148095785102035</v>
          </cell>
          <cell r="AS53">
            <v>3.3151895378633903E-2</v>
          </cell>
          <cell r="AT53">
            <v>0.57463285322965429</v>
          </cell>
          <cell r="AU53">
            <v>0</v>
          </cell>
          <cell r="AV53">
            <v>0.40003287090218242</v>
          </cell>
          <cell r="AW53">
            <v>0</v>
          </cell>
          <cell r="AX53">
            <v>0</v>
          </cell>
          <cell r="AY53">
            <v>0</v>
          </cell>
          <cell r="AZ53">
            <v>0.40003287090218242</v>
          </cell>
          <cell r="BA53">
            <v>0</v>
          </cell>
          <cell r="BB53">
            <v>0.40003287090218242</v>
          </cell>
          <cell r="BC53">
            <v>0</v>
          </cell>
          <cell r="BD53">
            <v>0</v>
          </cell>
          <cell r="BE53">
            <v>0</v>
          </cell>
          <cell r="BF53">
            <v>0</v>
          </cell>
          <cell r="BG53">
            <v>0.97466572413183672</v>
          </cell>
          <cell r="BH53">
            <v>0</v>
          </cell>
          <cell r="BI53">
            <v>0</v>
          </cell>
          <cell r="BJ53">
            <v>0.97466572413183672</v>
          </cell>
          <cell r="BK53">
            <v>0</v>
          </cell>
          <cell r="BL53">
            <v>0.97466572413183672</v>
          </cell>
          <cell r="BM53">
            <v>6.2889145533268511</v>
          </cell>
          <cell r="BN53">
            <v>0</v>
          </cell>
          <cell r="BO53">
            <v>1.1050631792877967E-3</v>
          </cell>
          <cell r="BP53">
            <v>0</v>
          </cell>
          <cell r="BQ53">
            <v>0</v>
          </cell>
          <cell r="BR53">
            <v>0</v>
          </cell>
          <cell r="BS53">
            <v>13.093893611381104</v>
          </cell>
          <cell r="BT53">
            <v>1.180207475479367</v>
          </cell>
          <cell r="BU53">
            <v>20.564120703366612</v>
          </cell>
          <cell r="BV53">
            <v>1.1448454537421575</v>
          </cell>
          <cell r="BW53">
            <v>21.708966157108765</v>
          </cell>
          <cell r="BX53">
            <v>0</v>
          </cell>
          <cell r="BY53">
            <v>38.793242908898101</v>
          </cell>
          <cell r="BZ53">
            <v>0</v>
          </cell>
          <cell r="CA53">
            <v>3.477633825218696</v>
          </cell>
          <cell r="CB53">
            <v>0</v>
          </cell>
          <cell r="CC53">
            <v>42.27087673411669</v>
          </cell>
          <cell r="CD53">
            <v>0.70724043474418996</v>
          </cell>
          <cell r="CE53">
            <v>42.978117168860884</v>
          </cell>
          <cell r="CF53">
            <v>0.68113596928514597</v>
          </cell>
          <cell r="CG53">
            <v>0</v>
          </cell>
          <cell r="CH53">
            <v>0</v>
          </cell>
          <cell r="CI53">
            <v>0.68113596928514597</v>
          </cell>
          <cell r="CJ53">
            <v>64.005947356684615</v>
          </cell>
          <cell r="CK53">
            <v>0</v>
          </cell>
          <cell r="CL53">
            <v>0</v>
          </cell>
          <cell r="CM53">
            <v>64.005947356684615</v>
          </cell>
          <cell r="CN53">
            <v>0</v>
          </cell>
          <cell r="CO53">
            <v>64.005947356684615</v>
          </cell>
          <cell r="CP53">
            <v>2.38251621454449</v>
          </cell>
          <cell r="CQ53">
            <v>0</v>
          </cell>
          <cell r="CR53">
            <v>2.2101263585755935E-3</v>
          </cell>
          <cell r="CS53">
            <v>0.59894424317398587</v>
          </cell>
          <cell r="CT53">
            <v>0</v>
          </cell>
          <cell r="CU53">
            <v>0</v>
          </cell>
          <cell r="CV53">
            <v>10.526831845895552</v>
          </cell>
          <cell r="CW53">
            <v>8.1354751259167593</v>
          </cell>
          <cell r="CX53">
            <v>21.645977555889363</v>
          </cell>
          <cell r="CY53">
            <v>0.88957585932667638</v>
          </cell>
          <cell r="CZ53">
            <v>22.535553415216039</v>
          </cell>
          <cell r="DA53">
            <v>57.89647008924625</v>
          </cell>
          <cell r="DB53">
            <v>10.899238137315539</v>
          </cell>
          <cell r="DC53">
            <v>6.1065791287443645</v>
          </cell>
          <cell r="DD53">
            <v>32.689978969691602</v>
          </cell>
          <cell r="DE53">
            <v>1.7117428647167972</v>
          </cell>
          <cell r="DF53">
            <v>109.30400918971456</v>
          </cell>
          <cell r="DG53">
            <v>1.6598048952902706</v>
          </cell>
          <cell r="DH53">
            <v>110.96381408500483</v>
          </cell>
          <cell r="DI53">
            <v>8.6128069337721733</v>
          </cell>
          <cell r="DJ53">
            <v>0</v>
          </cell>
          <cell r="DK53">
            <v>0</v>
          </cell>
          <cell r="DL53">
            <v>8.6128069337721733</v>
          </cell>
          <cell r="DM53">
            <v>124.88656056644862</v>
          </cell>
          <cell r="DN53">
            <v>0</v>
          </cell>
          <cell r="DO53">
            <v>0</v>
          </cell>
          <cell r="DP53">
            <v>124.88656056644862</v>
          </cell>
          <cell r="DQ53">
            <v>0</v>
          </cell>
          <cell r="DR53">
            <v>124.88656056644862</v>
          </cell>
          <cell r="DS53">
            <v>8.6714307678713407</v>
          </cell>
          <cell r="DT53">
            <v>0</v>
          </cell>
          <cell r="DU53">
            <v>3.3151895378633902E-3</v>
          </cell>
          <cell r="DV53">
            <v>0.59894424317398587</v>
          </cell>
          <cell r="DW53">
            <v>0</v>
          </cell>
          <cell r="DX53">
            <v>0</v>
          </cell>
          <cell r="DY53">
            <v>24.076011487143226</v>
          </cell>
          <cell r="DZ53">
            <v>9.4018775293805756</v>
          </cell>
          <cell r="EA53">
            <v>42.751579217106993</v>
          </cell>
          <cell r="EB53">
            <v>2.0675732084474676</v>
          </cell>
          <cell r="EC53">
            <v>44.819152425554456</v>
          </cell>
          <cell r="ED53">
            <v>57.89647008924625</v>
          </cell>
          <cell r="EE53">
            <v>50.092513917115824</v>
          </cell>
          <cell r="EF53">
            <v>6.1065791287443645</v>
          </cell>
          <cell r="EG53">
            <v>36.167612794910298</v>
          </cell>
          <cell r="EH53">
            <v>1.7117428647167972</v>
          </cell>
          <cell r="EI53">
            <v>151.97491879473341</v>
          </cell>
          <cell r="EJ53">
            <v>2.3670453300344607</v>
          </cell>
          <cell r="EK53">
            <v>154.34196412476788</v>
          </cell>
          <cell r="EL53">
            <v>9.2939429030573191</v>
          </cell>
          <cell r="EM53">
            <v>0</v>
          </cell>
          <cell r="EN53">
            <v>0</v>
          </cell>
          <cell r="EO53">
            <v>9.2939429030573191</v>
          </cell>
          <cell r="EP53">
            <v>189.86717364726508</v>
          </cell>
          <cell r="EQ53">
            <v>0</v>
          </cell>
          <cell r="ER53">
            <v>0</v>
          </cell>
          <cell r="ES53">
            <v>189.86717364726508</v>
          </cell>
          <cell r="ET53">
            <v>0</v>
          </cell>
          <cell r="EU53">
            <v>189.86717364726508</v>
          </cell>
          <cell r="EV53">
            <v>11.458400106035164</v>
          </cell>
          <cell r="EW53">
            <v>0</v>
          </cell>
          <cell r="EX53">
            <v>6.7165740037112291</v>
          </cell>
          <cell r="EY53">
            <v>0.59894424317398587</v>
          </cell>
          <cell r="EZ53">
            <v>0</v>
          </cell>
          <cell r="FA53">
            <v>0</v>
          </cell>
          <cell r="FB53">
            <v>26.546932756030742</v>
          </cell>
          <cell r="FC53">
            <v>10.140059733144824</v>
          </cell>
          <cell r="FD53">
            <v>55.460910842095949</v>
          </cell>
          <cell r="FE53">
            <v>2.6167896085535025</v>
          </cell>
          <cell r="FF53">
            <v>58.077700450649445</v>
          </cell>
          <cell r="FG53">
            <v>57.89647008924625</v>
          </cell>
          <cell r="FH53">
            <v>51.800941592294755</v>
          </cell>
          <cell r="FI53">
            <v>6.1927740567288128</v>
          </cell>
          <cell r="FJ53">
            <v>39.22311248564106</v>
          </cell>
          <cell r="FK53">
            <v>1.7824669081912161</v>
          </cell>
          <cell r="FL53">
            <v>156.89576513210099</v>
          </cell>
          <cell r="FM53">
            <v>2.4057225413095336</v>
          </cell>
          <cell r="FN53">
            <v>159.30148767341163</v>
          </cell>
          <cell r="FO53">
            <v>9.2939429030573191</v>
          </cell>
          <cell r="FP53">
            <v>0</v>
          </cell>
          <cell r="FQ53">
            <v>0</v>
          </cell>
          <cell r="FR53">
            <v>9.2939429030573191</v>
          </cell>
          <cell r="FS53">
            <v>208.08524522100367</v>
          </cell>
          <cell r="FT53">
            <v>0</v>
          </cell>
          <cell r="FU53">
            <v>0</v>
          </cell>
          <cell r="FV53">
            <v>208.08524522100367</v>
          </cell>
          <cell r="FW53">
            <v>0</v>
          </cell>
          <cell r="FX53">
            <v>208.08524522100367</v>
          </cell>
          <cell r="FY53">
            <v>0</v>
          </cell>
          <cell r="FZ53">
            <v>0</v>
          </cell>
          <cell r="GA53">
            <v>3.0101921003799474</v>
          </cell>
          <cell r="GB53" t="e">
            <v>#N/A</v>
          </cell>
          <cell r="GC53" t="e">
            <v>#N/A</v>
          </cell>
          <cell r="GD53" t="e">
            <v>#N/A</v>
          </cell>
          <cell r="GE53">
            <v>0</v>
          </cell>
          <cell r="GF53">
            <v>-2.2101263585755935E-3</v>
          </cell>
          <cell r="GG53">
            <v>0</v>
          </cell>
          <cell r="GH53">
            <v>0</v>
          </cell>
          <cell r="GI53">
            <v>0.50722399929309758</v>
          </cell>
          <cell r="GJ53">
            <v>0</v>
          </cell>
          <cell r="GK53">
            <v>32.628095431651488</v>
          </cell>
          <cell r="GL53">
            <v>7.8669447733498243</v>
          </cell>
          <cell r="GM53">
            <v>0</v>
          </cell>
          <cell r="GN53">
            <v>2.7361364319165848</v>
          </cell>
          <cell r="GO53">
            <v>0</v>
          </cell>
          <cell r="GP53">
            <v>0.43871008217725532</v>
          </cell>
          <cell r="GQ53" t="e">
            <v>#N/A</v>
          </cell>
          <cell r="GR53" t="e">
            <v>#N/A</v>
          </cell>
          <cell r="GS53" t="e">
            <v>#N/A</v>
          </cell>
          <cell r="GT53" t="e">
            <v>#N/A</v>
          </cell>
          <cell r="GU53" t="e">
            <v>#N/A</v>
          </cell>
          <cell r="GV53">
            <v>0</v>
          </cell>
          <cell r="GW53">
            <v>1.3260758151453561E-2</v>
          </cell>
          <cell r="GX53">
            <v>0</v>
          </cell>
          <cell r="GY53">
            <v>0</v>
          </cell>
          <cell r="GZ53">
            <v>0</v>
          </cell>
          <cell r="HA53">
            <v>0</v>
          </cell>
          <cell r="HB53">
            <v>0</v>
          </cell>
          <cell r="HC53">
            <v>0</v>
          </cell>
          <cell r="HD53">
            <v>0</v>
          </cell>
          <cell r="HE53">
            <v>0</v>
          </cell>
          <cell r="HF53">
            <v>0</v>
          </cell>
          <cell r="HG53">
            <v>0</v>
          </cell>
          <cell r="HH53">
            <v>0</v>
          </cell>
          <cell r="HI53" t="e">
            <v>#N/A</v>
          </cell>
          <cell r="HJ53" t="e">
            <v>#N/A</v>
          </cell>
          <cell r="HK53" t="e">
            <v>#N/A</v>
          </cell>
          <cell r="HL53" t="e">
            <v>#N/A</v>
          </cell>
          <cell r="HM53" t="e">
            <v>#N/A</v>
          </cell>
          <cell r="HN53" t="e">
            <v>#N/A</v>
          </cell>
          <cell r="HO53">
            <v>208.08524522100367</v>
          </cell>
          <cell r="HP53">
            <v>208.08524522100367</v>
          </cell>
          <cell r="HQ53">
            <v>18.218071573738619</v>
          </cell>
          <cell r="HR53">
            <v>189.86717364726508</v>
          </cell>
          <cell r="HS53">
            <v>47.198353450561086</v>
          </cell>
          <cell r="HT53">
            <v>0</v>
          </cell>
          <cell r="HU53">
            <v>0</v>
          </cell>
          <cell r="HV53">
            <v>6.7132588141733658</v>
          </cell>
          <cell r="HW53">
            <v>0</v>
          </cell>
          <cell r="HX53">
            <v>0</v>
          </cell>
          <cell r="HY53">
            <v>0</v>
          </cell>
          <cell r="HZ53">
            <v>0</v>
          </cell>
          <cell r="IA53">
            <v>0</v>
          </cell>
          <cell r="IB53">
            <v>0</v>
          </cell>
          <cell r="IC53">
            <v>0</v>
          </cell>
          <cell r="ID53">
            <v>0</v>
          </cell>
          <cell r="IE53">
            <v>0</v>
          </cell>
          <cell r="IF53">
            <v>1.1050631792877967E-3</v>
          </cell>
          <cell r="IG53">
            <v>0</v>
          </cell>
          <cell r="IH53">
            <v>0</v>
          </cell>
          <cell r="II53">
            <v>0.16796960325174509</v>
          </cell>
          <cell r="IJ53">
            <v>0</v>
          </cell>
          <cell r="IK53">
            <v>2.2101263585755935E-3</v>
          </cell>
          <cell r="IL53">
            <v>0</v>
          </cell>
          <cell r="IM53">
            <v>0</v>
          </cell>
          <cell r="IN53">
            <v>0.16796960325174509</v>
          </cell>
          <cell r="IO53">
            <v>0</v>
          </cell>
          <cell r="IP53">
            <v>6.7165740037112291</v>
          </cell>
          <cell r="IQ53">
            <v>0</v>
          </cell>
          <cell r="IR53">
            <v>0</v>
          </cell>
          <cell r="IS53">
            <v>0</v>
          </cell>
          <cell r="IT53">
            <v>0</v>
          </cell>
          <cell r="IU53">
            <v>0</v>
          </cell>
          <cell r="IV53">
            <v>7.8669447733498243</v>
          </cell>
          <cell r="IW53">
            <v>7.8669447733498243</v>
          </cell>
          <cell r="IX53">
            <v>0</v>
          </cell>
          <cell r="IY53">
            <v>0</v>
          </cell>
          <cell r="IZ53">
            <v>0</v>
          </cell>
          <cell r="JA53">
            <v>0</v>
          </cell>
          <cell r="JB53">
            <v>0</v>
          </cell>
          <cell r="JC53">
            <v>0</v>
          </cell>
          <cell r="JD53">
            <v>0</v>
          </cell>
          <cell r="JE53">
            <v>0</v>
          </cell>
          <cell r="JF53">
            <v>0</v>
          </cell>
          <cell r="JG53">
            <v>0</v>
          </cell>
          <cell r="JH53">
            <v>0</v>
          </cell>
          <cell r="JI53">
            <v>0</v>
          </cell>
          <cell r="JJ53">
            <v>0</v>
          </cell>
          <cell r="JK53">
            <v>5.7104834202057804</v>
          </cell>
          <cell r="JL53">
            <v>5.7104834202057804</v>
          </cell>
          <cell r="JM53">
            <v>0</v>
          </cell>
          <cell r="JN53">
            <v>0</v>
          </cell>
          <cell r="JO53">
            <v>0</v>
          </cell>
          <cell r="JP53">
            <v>0.82827068979016594</v>
          </cell>
          <cell r="JQ53">
            <v>0.82827068979016594</v>
          </cell>
          <cell r="JR53">
            <v>0</v>
          </cell>
          <cell r="JS53">
            <v>0.1084434309426871</v>
          </cell>
          <cell r="JT53">
            <v>0</v>
          </cell>
          <cell r="JU53">
            <v>0</v>
          </cell>
          <cell r="JV53">
            <v>0</v>
          </cell>
          <cell r="JW53">
            <v>6.9663182822302705</v>
          </cell>
          <cell r="JX53">
            <v>90.002975700273893</v>
          </cell>
          <cell r="JY53">
            <v>149.03434567464868</v>
          </cell>
          <cell r="JZ53">
            <v>156.00066395687895</v>
          </cell>
          <cell r="KA53">
            <v>65.997688256605059</v>
          </cell>
          <cell r="KB53">
            <v>2148841.5695989998</v>
          </cell>
          <cell r="KC53">
            <v>55.094999999999999</v>
          </cell>
          <cell r="KD53">
            <v>957.029</v>
          </cell>
          <cell r="KE53">
            <v>13715.29</v>
          </cell>
          <cell r="KF53">
            <v>18.600000000000001</v>
          </cell>
          <cell r="KG53">
            <v>0.63065087724973701</v>
          </cell>
          <cell r="KH53">
            <v>0</v>
          </cell>
          <cell r="KI53">
            <v>0</v>
          </cell>
          <cell r="KJ53">
            <v>0</v>
          </cell>
          <cell r="KK53">
            <v>0</v>
          </cell>
          <cell r="KL53">
            <v>0</v>
          </cell>
          <cell r="KM53">
            <v>52.83</v>
          </cell>
          <cell r="KN53">
            <v>149.94999999999999</v>
          </cell>
          <cell r="KO53">
            <v>0</v>
          </cell>
          <cell r="KP53">
            <v>0</v>
          </cell>
          <cell r="KQ53">
            <v>28.14</v>
          </cell>
          <cell r="KR53">
            <v>0</v>
          </cell>
          <cell r="KS53">
            <v>66.2</v>
          </cell>
          <cell r="KT53">
            <v>77.650000000000006</v>
          </cell>
          <cell r="KU53">
            <v>177.12</v>
          </cell>
          <cell r="KV53">
            <v>0</v>
          </cell>
          <cell r="KW53">
            <v>0</v>
          </cell>
          <cell r="KX53">
            <v>240</v>
          </cell>
          <cell r="KY53">
            <v>1012124</v>
          </cell>
          <cell r="KZ53">
            <v>13733.890000000001</v>
          </cell>
          <cell r="LA53">
            <v>82.906013879577444</v>
          </cell>
          <cell r="LB53">
            <v>457.54999999999995</v>
          </cell>
          <cell r="LC53">
            <v>551.89</v>
          </cell>
          <cell r="LD53">
            <v>4.3197195093225105</v>
          </cell>
          <cell r="LE53">
            <v>1.7475019823225611E-2</v>
          </cell>
          <cell r="LF53">
            <v>240</v>
          </cell>
          <cell r="LG53">
            <v>73.695362348176658</v>
          </cell>
          <cell r="LH53">
            <v>1780.6746553201322</v>
          </cell>
          <cell r="LI53" t="str">
            <v>N/A</v>
          </cell>
          <cell r="LJ53" t="str">
            <v>PR09 (£m)</v>
          </cell>
        </row>
        <row r="54">
          <cell r="A54" t="str">
            <v>SRN13</v>
          </cell>
          <cell r="B54" t="str">
            <v>SRN</v>
          </cell>
          <cell r="C54" t="str">
            <v>2012-13</v>
          </cell>
          <cell r="D54" t="str">
            <v>SRN</v>
          </cell>
          <cell r="E54" t="str">
            <v>SRN13</v>
          </cell>
          <cell r="F54">
            <v>1.0790336496980155</v>
          </cell>
          <cell r="G54">
            <v>3.3698220880069027</v>
          </cell>
          <cell r="H54">
            <v>0</v>
          </cell>
          <cell r="I54">
            <v>5.02398067299396</v>
          </cell>
          <cell r="J54">
            <v>0</v>
          </cell>
          <cell r="K54">
            <v>0</v>
          </cell>
          <cell r="L54">
            <v>0</v>
          </cell>
          <cell r="M54">
            <v>2.0566381363244175</v>
          </cell>
          <cell r="N54">
            <v>0.75424452113891283</v>
          </cell>
          <cell r="O54">
            <v>11.204685418464193</v>
          </cell>
          <cell r="P54">
            <v>0.9236528041415013</v>
          </cell>
          <cell r="Q54">
            <v>12.128338222605695</v>
          </cell>
          <cell r="R54">
            <v>0</v>
          </cell>
          <cell r="S54">
            <v>3.0482700603968942</v>
          </cell>
          <cell r="T54">
            <v>5.5030716134598791E-2</v>
          </cell>
          <cell r="U54">
            <v>1.0596110440034512</v>
          </cell>
          <cell r="V54">
            <v>6.0425884383088872E-2</v>
          </cell>
          <cell r="W54">
            <v>4.2233377049180332</v>
          </cell>
          <cell r="X54">
            <v>5.8267817083692837E-2</v>
          </cell>
          <cell r="Y54">
            <v>4.2816055220017253</v>
          </cell>
          <cell r="Z54">
            <v>0</v>
          </cell>
          <cell r="AA54">
            <v>0</v>
          </cell>
          <cell r="AB54">
            <v>0</v>
          </cell>
          <cell r="AC54">
            <v>0</v>
          </cell>
          <cell r="AD54">
            <v>16.409943744607421</v>
          </cell>
          <cell r="AE54">
            <v>0</v>
          </cell>
          <cell r="AF54">
            <v>0</v>
          </cell>
          <cell r="AG54">
            <v>16.409943744607421</v>
          </cell>
          <cell r="AH54">
            <v>-0.27946971527178605</v>
          </cell>
          <cell r="AI54">
            <v>16.130474029335634</v>
          </cell>
          <cell r="AJ54">
            <v>0</v>
          </cell>
          <cell r="AK54">
            <v>0</v>
          </cell>
          <cell r="AL54">
            <v>0</v>
          </cell>
          <cell r="AM54">
            <v>0</v>
          </cell>
          <cell r="AN54">
            <v>0</v>
          </cell>
          <cell r="AO54">
            <v>0</v>
          </cell>
          <cell r="AP54">
            <v>0.53196358930112164</v>
          </cell>
          <cell r="AQ54">
            <v>0.11114046591889559</v>
          </cell>
          <cell r="AR54">
            <v>0.64310405522001723</v>
          </cell>
          <cell r="AS54">
            <v>1.0790336496980155E-3</v>
          </cell>
          <cell r="AT54">
            <v>0.6441830888697152</v>
          </cell>
          <cell r="AU54">
            <v>0</v>
          </cell>
          <cell r="AV54">
            <v>0.13164210526315789</v>
          </cell>
          <cell r="AW54">
            <v>0</v>
          </cell>
          <cell r="AX54">
            <v>0</v>
          </cell>
          <cell r="AY54">
            <v>0</v>
          </cell>
          <cell r="AZ54">
            <v>0.13164210526315789</v>
          </cell>
          <cell r="BA54">
            <v>0</v>
          </cell>
          <cell r="BB54">
            <v>0.13164210526315789</v>
          </cell>
          <cell r="BC54">
            <v>0</v>
          </cell>
          <cell r="BD54">
            <v>0</v>
          </cell>
          <cell r="BE54">
            <v>0</v>
          </cell>
          <cell r="BF54">
            <v>0</v>
          </cell>
          <cell r="BG54">
            <v>0.7758251941328731</v>
          </cell>
          <cell r="BH54">
            <v>0</v>
          </cell>
          <cell r="BI54">
            <v>0</v>
          </cell>
          <cell r="BJ54">
            <v>0.7758251941328731</v>
          </cell>
          <cell r="BK54">
            <v>-2.2659706643658326E-2</v>
          </cell>
          <cell r="BL54">
            <v>0.75316548748921475</v>
          </cell>
          <cell r="BM54">
            <v>6.9597670405522001</v>
          </cell>
          <cell r="BN54">
            <v>0</v>
          </cell>
          <cell r="BO54">
            <v>4.8556514236410699E-2</v>
          </cell>
          <cell r="BP54">
            <v>0</v>
          </cell>
          <cell r="BQ54">
            <v>0</v>
          </cell>
          <cell r="BR54">
            <v>0</v>
          </cell>
          <cell r="BS54">
            <v>13.633590163934425</v>
          </cell>
          <cell r="BT54">
            <v>1.2840500431406383</v>
          </cell>
          <cell r="BU54">
            <v>21.925963761863677</v>
          </cell>
          <cell r="BV54">
            <v>0.95710284728213979</v>
          </cell>
          <cell r="BW54">
            <v>22.883066609145814</v>
          </cell>
          <cell r="BX54">
            <v>0</v>
          </cell>
          <cell r="BY54">
            <v>13.488999654874892</v>
          </cell>
          <cell r="BZ54">
            <v>0</v>
          </cell>
          <cell r="CA54">
            <v>3.1928605694564278</v>
          </cell>
          <cell r="CB54">
            <v>0</v>
          </cell>
          <cell r="CC54">
            <v>16.68186022433121</v>
          </cell>
          <cell r="CD54">
            <v>0.26436324417601381</v>
          </cell>
          <cell r="CE54">
            <v>16.946223468507227</v>
          </cell>
          <cell r="CF54">
            <v>0.29535104636609144</v>
          </cell>
          <cell r="CG54">
            <v>0</v>
          </cell>
          <cell r="CH54">
            <v>0</v>
          </cell>
          <cell r="CI54">
            <v>0.29535104636609144</v>
          </cell>
          <cell r="CJ54">
            <v>39.533939031287055</v>
          </cell>
          <cell r="CK54">
            <v>0</v>
          </cell>
          <cell r="CL54">
            <v>0</v>
          </cell>
          <cell r="CM54">
            <v>39.533939031287055</v>
          </cell>
          <cell r="CN54">
            <v>-1.732928041415013</v>
          </cell>
          <cell r="CO54">
            <v>37.801010989871941</v>
          </cell>
          <cell r="CP54">
            <v>2.5011999999999999</v>
          </cell>
          <cell r="CQ54">
            <v>0</v>
          </cell>
          <cell r="CR54">
            <v>1.0790336496980155E-3</v>
          </cell>
          <cell r="CS54">
            <v>0.50282968075927525</v>
          </cell>
          <cell r="CT54">
            <v>0</v>
          </cell>
          <cell r="CU54">
            <v>0</v>
          </cell>
          <cell r="CV54">
            <v>9.1523634167385666</v>
          </cell>
          <cell r="CW54">
            <v>8.402435030198447</v>
          </cell>
          <cell r="CX54">
            <v>20.559907161345986</v>
          </cell>
          <cell r="CY54">
            <v>4.0355858498705786</v>
          </cell>
          <cell r="CZ54">
            <v>24.595493011216458</v>
          </cell>
          <cell r="DA54">
            <v>41.527689042277821</v>
          </cell>
          <cell r="DB54">
            <v>10.548632959447799</v>
          </cell>
          <cell r="DC54">
            <v>3.4734093183779118</v>
          </cell>
          <cell r="DD54">
            <v>34.052143917169971</v>
          </cell>
          <cell r="DE54">
            <v>0.22335996548748921</v>
          </cell>
          <cell r="DF54">
            <v>89.825235202760993</v>
          </cell>
          <cell r="DG54">
            <v>0.53627972389991374</v>
          </cell>
          <cell r="DH54">
            <v>90.361514926660902</v>
          </cell>
          <cell r="DI54">
            <v>6.8858483869584566</v>
          </cell>
          <cell r="DJ54">
            <v>0</v>
          </cell>
          <cell r="DK54">
            <v>0</v>
          </cell>
          <cell r="DL54">
            <v>6.8858483869584566</v>
          </cell>
          <cell r="DM54">
            <v>108.07115955091874</v>
          </cell>
          <cell r="DN54">
            <v>0</v>
          </cell>
          <cell r="DO54">
            <v>0</v>
          </cell>
          <cell r="DP54">
            <v>108.07115955091874</v>
          </cell>
          <cell r="DQ54">
            <v>-0.31507782571182053</v>
          </cell>
          <cell r="DR54">
            <v>107.75608172520714</v>
          </cell>
          <cell r="DS54">
            <v>9.4609670405521999</v>
          </cell>
          <cell r="DT54">
            <v>0</v>
          </cell>
          <cell r="DU54">
            <v>4.9635547886108716E-2</v>
          </cell>
          <cell r="DV54">
            <v>0.50282968075927525</v>
          </cell>
          <cell r="DW54">
            <v>0</v>
          </cell>
          <cell r="DX54">
            <v>0</v>
          </cell>
          <cell r="DY54">
            <v>23.317917169974116</v>
          </cell>
          <cell r="DZ54">
            <v>9.7976255392579805</v>
          </cell>
          <cell r="EA54">
            <v>43.128974978429682</v>
          </cell>
          <cell r="EB54">
            <v>4.993767730802416</v>
          </cell>
          <cell r="EC54">
            <v>48.122742709231986</v>
          </cell>
          <cell r="ED54">
            <v>41.527689042277821</v>
          </cell>
          <cell r="EE54">
            <v>24.16927471958585</v>
          </cell>
          <cell r="EF54">
            <v>3.4734093183779118</v>
          </cell>
          <cell r="EG54">
            <v>37.245004486626407</v>
          </cell>
          <cell r="EH54">
            <v>0.22335996548748921</v>
          </cell>
          <cell r="EI54">
            <v>106.63873753235536</v>
          </cell>
          <cell r="EJ54">
            <v>0.8006429680759275</v>
          </cell>
          <cell r="EK54">
            <v>107.43938050043128</v>
          </cell>
          <cell r="EL54">
            <v>7.181199433324549</v>
          </cell>
          <cell r="EM54">
            <v>0</v>
          </cell>
          <cell r="EN54">
            <v>0</v>
          </cell>
          <cell r="EO54">
            <v>7.181199433324549</v>
          </cell>
          <cell r="EP54">
            <v>148.38092377633868</v>
          </cell>
          <cell r="EQ54">
            <v>0</v>
          </cell>
          <cell r="ER54">
            <v>0</v>
          </cell>
          <cell r="ES54">
            <v>148.38092377633868</v>
          </cell>
          <cell r="ET54">
            <v>-2.070665573770492</v>
          </cell>
          <cell r="EU54">
            <v>146.31025820256829</v>
          </cell>
          <cell r="EV54">
            <v>12.830789128559102</v>
          </cell>
          <cell r="EW54">
            <v>0</v>
          </cell>
          <cell r="EX54">
            <v>5.0736162208800692</v>
          </cell>
          <cell r="EY54">
            <v>0.50282968075927525</v>
          </cell>
          <cell r="EZ54">
            <v>0</v>
          </cell>
          <cell r="FA54">
            <v>0</v>
          </cell>
          <cell r="FB54">
            <v>25.374555306298532</v>
          </cell>
          <cell r="FC54">
            <v>10.551870060396894</v>
          </cell>
          <cell r="FD54">
            <v>54.333660396893876</v>
          </cell>
          <cell r="FE54">
            <v>5.9174205349439175</v>
          </cell>
          <cell r="FF54">
            <v>60.251080931837684</v>
          </cell>
          <cell r="FG54">
            <v>41.527689042277821</v>
          </cell>
          <cell r="FH54">
            <v>27.217544779982745</v>
          </cell>
          <cell r="FI54">
            <v>3.5284400345125109</v>
          </cell>
          <cell r="FJ54">
            <v>38.304615530629853</v>
          </cell>
          <cell r="FK54">
            <v>0.28378584987057809</v>
          </cell>
          <cell r="FL54">
            <v>110.86207523727242</v>
          </cell>
          <cell r="FM54">
            <v>0.85891078515962038</v>
          </cell>
          <cell r="FN54">
            <v>111.72098602243312</v>
          </cell>
          <cell r="FO54">
            <v>7.181199433324549</v>
          </cell>
          <cell r="FP54">
            <v>0</v>
          </cell>
          <cell r="FQ54">
            <v>0</v>
          </cell>
          <cell r="FR54">
            <v>7.181199433324549</v>
          </cell>
          <cell r="FS54">
            <v>164.79086752094611</v>
          </cell>
          <cell r="FT54">
            <v>0</v>
          </cell>
          <cell r="FU54">
            <v>0</v>
          </cell>
          <cell r="FV54">
            <v>164.79086752094611</v>
          </cell>
          <cell r="FW54">
            <v>-2.3501352890422775</v>
          </cell>
          <cell r="FX54">
            <v>162.44073223190381</v>
          </cell>
          <cell r="FY54">
            <v>0</v>
          </cell>
          <cell r="FZ54">
            <v>0</v>
          </cell>
          <cell r="GA54">
            <v>1.0358723037100948</v>
          </cell>
          <cell r="GB54" t="e">
            <v>#N/A</v>
          </cell>
          <cell r="GC54" t="e">
            <v>#N/A</v>
          </cell>
          <cell r="GD54" t="e">
            <v>#N/A</v>
          </cell>
          <cell r="GE54">
            <v>0</v>
          </cell>
          <cell r="GF54">
            <v>2.5896807592752372E-2</v>
          </cell>
          <cell r="GG54">
            <v>0</v>
          </cell>
          <cell r="GH54">
            <v>0</v>
          </cell>
          <cell r="GI54">
            <v>1.4879874029335634</v>
          </cell>
          <cell r="GJ54">
            <v>0</v>
          </cell>
          <cell r="GK54">
            <v>33.964742191544438</v>
          </cell>
          <cell r="GL54">
            <v>3.7701435720448666</v>
          </cell>
          <cell r="GM54">
            <v>0</v>
          </cell>
          <cell r="GN54">
            <v>0.15214374460742017</v>
          </cell>
          <cell r="GO54">
            <v>0</v>
          </cell>
          <cell r="GP54">
            <v>1.6660279551337251</v>
          </cell>
          <cell r="GQ54" t="e">
            <v>#N/A</v>
          </cell>
          <cell r="GR54" t="e">
            <v>#N/A</v>
          </cell>
          <cell r="GS54" t="e">
            <v>#N/A</v>
          </cell>
          <cell r="GT54" t="e">
            <v>#N/A</v>
          </cell>
          <cell r="GU54" t="e">
            <v>#N/A</v>
          </cell>
          <cell r="GV54">
            <v>0</v>
          </cell>
          <cell r="GW54">
            <v>1.40274374460742E-2</v>
          </cell>
          <cell r="GX54">
            <v>0</v>
          </cell>
          <cell r="GY54">
            <v>0</v>
          </cell>
          <cell r="GZ54">
            <v>0</v>
          </cell>
          <cell r="HA54">
            <v>0</v>
          </cell>
          <cell r="HB54">
            <v>0</v>
          </cell>
          <cell r="HC54">
            <v>0</v>
          </cell>
          <cell r="HD54">
            <v>0</v>
          </cell>
          <cell r="HE54">
            <v>0</v>
          </cell>
          <cell r="HF54">
            <v>0</v>
          </cell>
          <cell r="HG54">
            <v>0</v>
          </cell>
          <cell r="HH54">
            <v>0</v>
          </cell>
          <cell r="HI54" t="e">
            <v>#N/A</v>
          </cell>
          <cell r="HJ54" t="e">
            <v>#N/A</v>
          </cell>
          <cell r="HK54" t="e">
            <v>#N/A</v>
          </cell>
          <cell r="HL54" t="e">
            <v>#N/A</v>
          </cell>
          <cell r="HM54" t="e">
            <v>#N/A</v>
          </cell>
          <cell r="HN54" t="e">
            <v>#N/A</v>
          </cell>
          <cell r="HO54">
            <v>164.79086752094611</v>
          </cell>
          <cell r="HP54">
            <v>162.44073223190381</v>
          </cell>
          <cell r="HQ54">
            <v>16.409943744607421</v>
          </cell>
          <cell r="HR54">
            <v>146.31025820256829</v>
          </cell>
          <cell r="HS54">
            <v>42.116841415012935</v>
          </cell>
          <cell r="HT54">
            <v>0</v>
          </cell>
          <cell r="HU54">
            <v>0</v>
          </cell>
          <cell r="HV54">
            <v>5.02398067299396</v>
          </cell>
          <cell r="HW54">
            <v>0</v>
          </cell>
          <cell r="HX54">
            <v>0</v>
          </cell>
          <cell r="HY54">
            <v>0</v>
          </cell>
          <cell r="HZ54">
            <v>0</v>
          </cell>
          <cell r="IA54">
            <v>0</v>
          </cell>
          <cell r="IB54">
            <v>0</v>
          </cell>
          <cell r="IC54">
            <v>0</v>
          </cell>
          <cell r="ID54">
            <v>0</v>
          </cell>
          <cell r="IE54">
            <v>0</v>
          </cell>
          <cell r="IF54">
            <v>4.8556514236410699E-2</v>
          </cell>
          <cell r="IG54">
            <v>0</v>
          </cell>
          <cell r="IH54">
            <v>0</v>
          </cell>
          <cell r="II54">
            <v>0.13164210526315789</v>
          </cell>
          <cell r="IJ54">
            <v>0</v>
          </cell>
          <cell r="IK54">
            <v>1.0790336496980155E-3</v>
          </cell>
          <cell r="IL54">
            <v>0</v>
          </cell>
          <cell r="IM54">
            <v>0</v>
          </cell>
          <cell r="IN54">
            <v>0.13164210526315789</v>
          </cell>
          <cell r="IO54">
            <v>0</v>
          </cell>
          <cell r="IP54">
            <v>5.0736162208800692</v>
          </cell>
          <cell r="IQ54">
            <v>0</v>
          </cell>
          <cell r="IR54">
            <v>0</v>
          </cell>
          <cell r="IS54">
            <v>0</v>
          </cell>
          <cell r="IT54">
            <v>0</v>
          </cell>
          <cell r="IU54">
            <v>0</v>
          </cell>
          <cell r="IV54">
            <v>3.7701435720448666</v>
          </cell>
          <cell r="IW54">
            <v>3.7701435720448666</v>
          </cell>
          <cell r="IX54">
            <v>0</v>
          </cell>
          <cell r="IY54">
            <v>0</v>
          </cell>
          <cell r="IZ54">
            <v>0</v>
          </cell>
          <cell r="JA54">
            <v>0</v>
          </cell>
          <cell r="JB54">
            <v>0</v>
          </cell>
          <cell r="JC54">
            <v>0</v>
          </cell>
          <cell r="JD54">
            <v>0</v>
          </cell>
          <cell r="JE54">
            <v>0</v>
          </cell>
          <cell r="JF54">
            <v>0</v>
          </cell>
          <cell r="JG54">
            <v>0</v>
          </cell>
          <cell r="JH54">
            <v>0</v>
          </cell>
          <cell r="JI54">
            <v>0</v>
          </cell>
          <cell r="JJ54">
            <v>0</v>
          </cell>
          <cell r="JK54">
            <v>5.7104834202057804</v>
          </cell>
          <cell r="JL54">
            <v>5.7104834202057804</v>
          </cell>
          <cell r="JM54">
            <v>0</v>
          </cell>
          <cell r="JN54">
            <v>0</v>
          </cell>
          <cell r="JO54">
            <v>0</v>
          </cell>
          <cell r="JP54">
            <v>0.82827068979016594</v>
          </cell>
          <cell r="JQ54">
            <v>0.82827068979016594</v>
          </cell>
          <cell r="JR54">
            <v>0</v>
          </cell>
          <cell r="JS54">
            <v>0.1084434309426871</v>
          </cell>
          <cell r="JT54">
            <v>0</v>
          </cell>
          <cell r="JU54">
            <v>0</v>
          </cell>
          <cell r="JV54">
            <v>0</v>
          </cell>
          <cell r="JW54">
            <v>8.4747302847282135</v>
          </cell>
          <cell r="JX54">
            <v>67.871216566005174</v>
          </cell>
          <cell r="JY54">
            <v>102.61717911993098</v>
          </cell>
          <cell r="JZ54">
            <v>111.09190940465919</v>
          </cell>
          <cell r="KA54">
            <v>43.220692838654017</v>
          </cell>
          <cell r="KB54">
            <v>2168027.5130770002</v>
          </cell>
          <cell r="KC54">
            <v>63.337000000000003</v>
          </cell>
          <cell r="KD54">
            <v>1010.126</v>
          </cell>
          <cell r="KE54">
            <v>13735.07</v>
          </cell>
          <cell r="KF54">
            <v>18.600000000000001</v>
          </cell>
          <cell r="KG54">
            <v>0.66</v>
          </cell>
          <cell r="KH54">
            <v>0</v>
          </cell>
          <cell r="KI54">
            <v>0</v>
          </cell>
          <cell r="KJ54">
            <v>0</v>
          </cell>
          <cell r="KK54">
            <v>0</v>
          </cell>
          <cell r="KL54">
            <v>0</v>
          </cell>
          <cell r="KM54">
            <v>50.15</v>
          </cell>
          <cell r="KN54">
            <v>139.05000000000001</v>
          </cell>
          <cell r="KO54">
            <v>0</v>
          </cell>
          <cell r="KP54">
            <v>0</v>
          </cell>
          <cell r="KQ54">
            <v>24.21</v>
          </cell>
          <cell r="KR54">
            <v>0</v>
          </cell>
          <cell r="KS54">
            <v>59.24</v>
          </cell>
          <cell r="KT54">
            <v>73.349999999999994</v>
          </cell>
          <cell r="KU54">
            <v>181.9</v>
          </cell>
          <cell r="KV54">
            <v>0</v>
          </cell>
          <cell r="KW54">
            <v>0</v>
          </cell>
          <cell r="KX54">
            <v>240</v>
          </cell>
          <cell r="KY54">
            <v>1073463</v>
          </cell>
          <cell r="KZ54">
            <v>13753.67</v>
          </cell>
          <cell r="LA54">
            <v>84.192081833680632</v>
          </cell>
          <cell r="LB54">
            <v>444.45000000000005</v>
          </cell>
          <cell r="LC54">
            <v>527.9</v>
          </cell>
          <cell r="LD54">
            <v>4.358173896571321</v>
          </cell>
          <cell r="LE54">
            <v>1.7449887920824043E-2</v>
          </cell>
          <cell r="LF54">
            <v>240</v>
          </cell>
          <cell r="LG54">
            <v>78.049204321464742</v>
          </cell>
          <cell r="LH54">
            <v>1798.5814046778191</v>
          </cell>
          <cell r="LI54" t="str">
            <v>N/A</v>
          </cell>
          <cell r="LJ54" t="str">
            <v>PR09 (£m)</v>
          </cell>
        </row>
        <row r="55">
          <cell r="A55" t="str">
            <v>SRN14</v>
          </cell>
          <cell r="B55" t="str">
            <v>SRN</v>
          </cell>
          <cell r="C55" t="str">
            <v>2013-14</v>
          </cell>
          <cell r="D55" t="str">
            <v>SRN</v>
          </cell>
          <cell r="E55" t="str">
            <v>SRN14</v>
          </cell>
          <cell r="F55">
            <v>1.0569641649763351</v>
          </cell>
          <cell r="G55">
            <v>2.9087653820148738</v>
          </cell>
          <cell r="H55">
            <v>0</v>
          </cell>
          <cell r="I55">
            <v>4.9930987153482072</v>
          </cell>
          <cell r="J55">
            <v>0</v>
          </cell>
          <cell r="K55">
            <v>0</v>
          </cell>
          <cell r="L55">
            <v>0</v>
          </cell>
          <cell r="M55">
            <v>1.5685348208248813</v>
          </cell>
          <cell r="N55">
            <v>0.8466282961460444</v>
          </cell>
          <cell r="O55">
            <v>10.317027214334006</v>
          </cell>
          <cell r="P55">
            <v>0.7187356321839079</v>
          </cell>
          <cell r="Q55">
            <v>11.035762846517915</v>
          </cell>
          <cell r="R55">
            <v>0</v>
          </cell>
          <cell r="S55">
            <v>2.548340601757944</v>
          </cell>
          <cell r="T55">
            <v>6.3417849898580103E-3</v>
          </cell>
          <cell r="U55">
            <v>1.2820975321162944</v>
          </cell>
          <cell r="V55">
            <v>2.1139283299526699E-3</v>
          </cell>
          <cell r="W55">
            <v>3.8388938471940381</v>
          </cell>
          <cell r="X55">
            <v>0.10569641649763351</v>
          </cell>
          <cell r="Y55">
            <v>3.9445902636916719</v>
          </cell>
          <cell r="Z55">
            <v>0</v>
          </cell>
          <cell r="AA55">
            <v>0</v>
          </cell>
          <cell r="AB55">
            <v>0</v>
          </cell>
          <cell r="AC55">
            <v>0</v>
          </cell>
          <cell r="AD55">
            <v>14.980353110209597</v>
          </cell>
          <cell r="AE55">
            <v>0</v>
          </cell>
          <cell r="AF55">
            <v>0</v>
          </cell>
          <cell r="AG55">
            <v>14.980353110209597</v>
          </cell>
          <cell r="AH55">
            <v>0</v>
          </cell>
          <cell r="AI55">
            <v>14.980353110209597</v>
          </cell>
          <cell r="AJ55">
            <v>0</v>
          </cell>
          <cell r="AK55">
            <v>0</v>
          </cell>
          <cell r="AL55">
            <v>0</v>
          </cell>
          <cell r="AM55">
            <v>0</v>
          </cell>
          <cell r="AN55">
            <v>0</v>
          </cell>
          <cell r="AO55">
            <v>0</v>
          </cell>
          <cell r="AP55">
            <v>0.73881795131845818</v>
          </cell>
          <cell r="AQ55">
            <v>0.11415212981744419</v>
          </cell>
          <cell r="AR55">
            <v>0.85297008113590134</v>
          </cell>
          <cell r="AS55">
            <v>0</v>
          </cell>
          <cell r="AT55">
            <v>0.85297008113590134</v>
          </cell>
          <cell r="AU55">
            <v>3.1708924949290051E-3</v>
          </cell>
          <cell r="AV55">
            <v>0.72719134550371844</v>
          </cell>
          <cell r="AW55">
            <v>0</v>
          </cell>
          <cell r="AX55">
            <v>0</v>
          </cell>
          <cell r="AY55">
            <v>0</v>
          </cell>
          <cell r="AZ55">
            <v>0.73036223799864741</v>
          </cell>
          <cell r="BA55">
            <v>0</v>
          </cell>
          <cell r="BB55">
            <v>0.73036223799864741</v>
          </cell>
          <cell r="BC55">
            <v>0</v>
          </cell>
          <cell r="BD55">
            <v>0</v>
          </cell>
          <cell r="BE55">
            <v>0</v>
          </cell>
          <cell r="BF55">
            <v>0</v>
          </cell>
          <cell r="BG55">
            <v>1.5833323191345394</v>
          </cell>
          <cell r="BH55">
            <v>0</v>
          </cell>
          <cell r="BI55">
            <v>0</v>
          </cell>
          <cell r="BJ55">
            <v>1.5833323191345394</v>
          </cell>
          <cell r="BK55">
            <v>0</v>
          </cell>
          <cell r="BL55">
            <v>1.5833323191345394</v>
          </cell>
          <cell r="BM55">
            <v>7.2158943542934395</v>
          </cell>
          <cell r="BN55">
            <v>0</v>
          </cell>
          <cell r="BO55">
            <v>7.3987491548343456E-2</v>
          </cell>
          <cell r="BP55">
            <v>0</v>
          </cell>
          <cell r="BQ55">
            <v>0</v>
          </cell>
          <cell r="BR55">
            <v>0</v>
          </cell>
          <cell r="BS55">
            <v>12.362252873563214</v>
          </cell>
          <cell r="BT55">
            <v>1.3444584178498982</v>
          </cell>
          <cell r="BU55">
            <v>20.996593137254894</v>
          </cell>
          <cell r="BV55">
            <v>1.0844452332657197</v>
          </cell>
          <cell r="BW55">
            <v>22.081038370520613</v>
          </cell>
          <cell r="BX55">
            <v>0</v>
          </cell>
          <cell r="BY55">
            <v>22.850508282623387</v>
          </cell>
          <cell r="BZ55">
            <v>0</v>
          </cell>
          <cell r="CA55">
            <v>0.91850185936443518</v>
          </cell>
          <cell r="CB55">
            <v>0</v>
          </cell>
          <cell r="CC55">
            <v>23.769010141987824</v>
          </cell>
          <cell r="CD55">
            <v>0.23464604462474639</v>
          </cell>
          <cell r="CE55">
            <v>24.00365618661257</v>
          </cell>
          <cell r="CF55">
            <v>0.30613269501242385</v>
          </cell>
          <cell r="CG55">
            <v>0</v>
          </cell>
          <cell r="CH55">
            <v>0</v>
          </cell>
          <cell r="CI55">
            <v>0.30613269501242385</v>
          </cell>
          <cell r="CJ55">
            <v>45.77856186212076</v>
          </cell>
          <cell r="CK55">
            <v>0</v>
          </cell>
          <cell r="CL55">
            <v>0</v>
          </cell>
          <cell r="CM55">
            <v>45.77856186212076</v>
          </cell>
          <cell r="CN55">
            <v>0.38896281271129129</v>
          </cell>
          <cell r="CO55">
            <v>46.167524674832052</v>
          </cell>
          <cell r="CP55">
            <v>2.7459929006085182</v>
          </cell>
          <cell r="CQ55">
            <v>0</v>
          </cell>
          <cell r="CR55">
            <v>0</v>
          </cell>
          <cell r="CS55">
            <v>0.5242542258282622</v>
          </cell>
          <cell r="CT55">
            <v>0</v>
          </cell>
          <cell r="CU55">
            <v>0</v>
          </cell>
          <cell r="CV55">
            <v>7.4040339756592273</v>
          </cell>
          <cell r="CW55">
            <v>8.3309915483434729</v>
          </cell>
          <cell r="CX55">
            <v>19.005272650439483</v>
          </cell>
          <cell r="CY55">
            <v>3.9562168695064219</v>
          </cell>
          <cell r="CZ55">
            <v>22.961489519945903</v>
          </cell>
          <cell r="DA55">
            <v>32.933946416497619</v>
          </cell>
          <cell r="DB55">
            <v>13.036596010818116</v>
          </cell>
          <cell r="DC55">
            <v>3.3241522988505738</v>
          </cell>
          <cell r="DD55">
            <v>30.178440838404317</v>
          </cell>
          <cell r="DE55">
            <v>6.9759634888438116E-2</v>
          </cell>
          <cell r="DF55">
            <v>79.542895199459068</v>
          </cell>
          <cell r="DG55">
            <v>0.4957161933739011</v>
          </cell>
          <cell r="DH55">
            <v>80.038611392832962</v>
          </cell>
          <cell r="DI55">
            <v>7.6884670709508995</v>
          </cell>
          <cell r="DJ55">
            <v>0</v>
          </cell>
          <cell r="DK55">
            <v>0</v>
          </cell>
          <cell r="DL55">
            <v>7.6884670709508995</v>
          </cell>
          <cell r="DM55">
            <v>95.311633841827955</v>
          </cell>
          <cell r="DN55">
            <v>0</v>
          </cell>
          <cell r="DO55">
            <v>0</v>
          </cell>
          <cell r="DP55">
            <v>95.311633841827955</v>
          </cell>
          <cell r="DQ55">
            <v>5.7076064908722093E-2</v>
          </cell>
          <cell r="DR55">
            <v>95.368709906736683</v>
          </cell>
          <cell r="DS55">
            <v>9.9618872549019581</v>
          </cell>
          <cell r="DT55">
            <v>0</v>
          </cell>
          <cell r="DU55">
            <v>7.3987491548343456E-2</v>
          </cell>
          <cell r="DV55">
            <v>0.5242542258282622</v>
          </cell>
          <cell r="DW55">
            <v>0</v>
          </cell>
          <cell r="DX55">
            <v>0</v>
          </cell>
          <cell r="DY55">
            <v>20.505104800540899</v>
          </cell>
          <cell r="DZ55">
            <v>9.7896020960108157</v>
          </cell>
          <cell r="EA55">
            <v>40.854835868830278</v>
          </cell>
          <cell r="EB55">
            <v>5.0406621027721421</v>
          </cell>
          <cell r="EC55">
            <v>45.895497971602417</v>
          </cell>
          <cell r="ED55">
            <v>32.937117308992555</v>
          </cell>
          <cell r="EE55">
            <v>36.614295638945222</v>
          </cell>
          <cell r="EF55">
            <v>3.3241522988505738</v>
          </cell>
          <cell r="EG55">
            <v>31.096942697768753</v>
          </cell>
          <cell r="EH55">
            <v>6.9759634888438116E-2</v>
          </cell>
          <cell r="EI55">
            <v>104.04226757944555</v>
          </cell>
          <cell r="EJ55">
            <v>0.73036223799864741</v>
          </cell>
          <cell r="EK55">
            <v>104.77262981744418</v>
          </cell>
          <cell r="EL55">
            <v>7.994599765963323</v>
          </cell>
          <cell r="EM55">
            <v>0</v>
          </cell>
          <cell r="EN55">
            <v>0</v>
          </cell>
          <cell r="EO55">
            <v>7.994599765963323</v>
          </cell>
          <cell r="EP55">
            <v>142.67352802308326</v>
          </cell>
          <cell r="EQ55">
            <v>0</v>
          </cell>
          <cell r="ER55">
            <v>0</v>
          </cell>
          <cell r="ES55">
            <v>142.67352802308326</v>
          </cell>
          <cell r="ET55">
            <v>0.44603887762001337</v>
          </cell>
          <cell r="EU55">
            <v>143.11956690070326</v>
          </cell>
          <cell r="EV55">
            <v>12.870652636916832</v>
          </cell>
          <cell r="EW55">
            <v>0</v>
          </cell>
          <cell r="EX55">
            <v>5.0670862068965494</v>
          </cell>
          <cell r="EY55">
            <v>0.5242542258282622</v>
          </cell>
          <cell r="EZ55">
            <v>0</v>
          </cell>
          <cell r="FA55">
            <v>0</v>
          </cell>
          <cell r="FB55">
            <v>22.073639621365782</v>
          </cell>
          <cell r="FC55">
            <v>10.636230392156753</v>
          </cell>
          <cell r="FD55">
            <v>51.17186308316429</v>
          </cell>
          <cell r="FE55">
            <v>5.7593977349560497</v>
          </cell>
          <cell r="FF55">
            <v>56.931260818120336</v>
          </cell>
          <cell r="FG55">
            <v>32.937117308992555</v>
          </cell>
          <cell r="FH55">
            <v>39.162636240703165</v>
          </cell>
          <cell r="FI55">
            <v>3.3304940838404313</v>
          </cell>
          <cell r="FJ55">
            <v>32.379040229885049</v>
          </cell>
          <cell r="FK55">
            <v>7.1873563218390793E-2</v>
          </cell>
          <cell r="FL55">
            <v>107.88116142663958</v>
          </cell>
          <cell r="FM55">
            <v>0.83605865449628003</v>
          </cell>
          <cell r="FN55">
            <v>108.71722008113588</v>
          </cell>
          <cell r="FO55">
            <v>7.994599765963323</v>
          </cell>
          <cell r="FP55">
            <v>0</v>
          </cell>
          <cell r="FQ55">
            <v>0</v>
          </cell>
          <cell r="FR55">
            <v>7.994599765963323</v>
          </cell>
          <cell r="FS55">
            <v>157.65388113329212</v>
          </cell>
          <cell r="FT55">
            <v>0</v>
          </cell>
          <cell r="FU55">
            <v>0</v>
          </cell>
          <cell r="FV55">
            <v>157.65388113329212</v>
          </cell>
          <cell r="FW55">
            <v>0.44603887762001337</v>
          </cell>
          <cell r="FX55">
            <v>158.09992001091214</v>
          </cell>
          <cell r="FY55">
            <v>0</v>
          </cell>
          <cell r="FZ55">
            <v>0</v>
          </cell>
          <cell r="GA55">
            <v>0.30546264367816078</v>
          </cell>
          <cell r="GB55" t="e">
            <v>#N/A</v>
          </cell>
          <cell r="GC55" t="e">
            <v>#N/A</v>
          </cell>
          <cell r="GD55" t="e">
            <v>#N/A</v>
          </cell>
          <cell r="GE55">
            <v>0</v>
          </cell>
          <cell r="GF55">
            <v>0</v>
          </cell>
          <cell r="GG55">
            <v>0</v>
          </cell>
          <cell r="GH55">
            <v>0</v>
          </cell>
          <cell r="GI55">
            <v>0.80646365787694363</v>
          </cell>
          <cell r="GJ55">
            <v>0</v>
          </cell>
          <cell r="GK55">
            <v>30.085427991886398</v>
          </cell>
          <cell r="GL55">
            <v>3.3939119337390116</v>
          </cell>
          <cell r="GM55">
            <v>0</v>
          </cell>
          <cell r="GN55">
            <v>0.21879158215010133</v>
          </cell>
          <cell r="GO55">
            <v>0</v>
          </cell>
          <cell r="GP55">
            <v>0.97240703177822829</v>
          </cell>
          <cell r="GQ55" t="e">
            <v>#N/A</v>
          </cell>
          <cell r="GR55" t="e">
            <v>#N/A</v>
          </cell>
          <cell r="GS55" t="e">
            <v>#N/A</v>
          </cell>
          <cell r="GT55" t="e">
            <v>#N/A</v>
          </cell>
          <cell r="GU55" t="e">
            <v>#N/A</v>
          </cell>
          <cell r="GV55">
            <v>0</v>
          </cell>
          <cell r="GW55">
            <v>-1.056964164976335E-3</v>
          </cell>
          <cell r="GX55">
            <v>0</v>
          </cell>
          <cell r="GY55">
            <v>0</v>
          </cell>
          <cell r="GZ55">
            <v>0</v>
          </cell>
          <cell r="HA55">
            <v>0</v>
          </cell>
          <cell r="HB55">
            <v>0</v>
          </cell>
          <cell r="HC55">
            <v>0</v>
          </cell>
          <cell r="HD55">
            <v>0</v>
          </cell>
          <cell r="HE55">
            <v>0</v>
          </cell>
          <cell r="HF55">
            <v>0</v>
          </cell>
          <cell r="HG55">
            <v>0</v>
          </cell>
          <cell r="HH55">
            <v>0</v>
          </cell>
          <cell r="HI55" t="e">
            <v>#N/A</v>
          </cell>
          <cell r="HJ55" t="e">
            <v>#N/A</v>
          </cell>
          <cell r="HK55" t="e">
            <v>#N/A</v>
          </cell>
          <cell r="HL55" t="e">
            <v>#N/A</v>
          </cell>
          <cell r="HM55" t="e">
            <v>#N/A</v>
          </cell>
          <cell r="HN55" t="e">
            <v>#N/A</v>
          </cell>
          <cell r="HO55">
            <v>157.65388113329212</v>
          </cell>
          <cell r="HP55">
            <v>158.09992001091214</v>
          </cell>
          <cell r="HQ55">
            <v>14.980353110209597</v>
          </cell>
          <cell r="HR55">
            <v>143.11956690070326</v>
          </cell>
          <cell r="HS55">
            <v>35.781407876943767</v>
          </cell>
          <cell r="HT55">
            <v>0</v>
          </cell>
          <cell r="HU55">
            <v>0</v>
          </cell>
          <cell r="HV55">
            <v>4.9930987153482072</v>
          </cell>
          <cell r="HW55">
            <v>0</v>
          </cell>
          <cell r="HX55">
            <v>0</v>
          </cell>
          <cell r="HY55">
            <v>0</v>
          </cell>
          <cell r="HZ55">
            <v>0</v>
          </cell>
          <cell r="IA55">
            <v>0</v>
          </cell>
          <cell r="IB55">
            <v>0</v>
          </cell>
          <cell r="IC55">
            <v>0</v>
          </cell>
          <cell r="ID55">
            <v>0</v>
          </cell>
          <cell r="IE55">
            <v>0</v>
          </cell>
          <cell r="IF55">
            <v>7.3987491548343456E-2</v>
          </cell>
          <cell r="IG55">
            <v>0</v>
          </cell>
          <cell r="IH55">
            <v>0</v>
          </cell>
          <cell r="II55">
            <v>0.13529141311697088</v>
          </cell>
          <cell r="IJ55">
            <v>0</v>
          </cell>
          <cell r="IK55">
            <v>0</v>
          </cell>
          <cell r="IL55">
            <v>0</v>
          </cell>
          <cell r="IM55">
            <v>0</v>
          </cell>
          <cell r="IN55">
            <v>0.13529141311697088</v>
          </cell>
          <cell r="IO55">
            <v>0</v>
          </cell>
          <cell r="IP55">
            <v>5.0670862068965494</v>
          </cell>
          <cell r="IQ55">
            <v>0</v>
          </cell>
          <cell r="IR55">
            <v>0</v>
          </cell>
          <cell r="IS55">
            <v>0</v>
          </cell>
          <cell r="IT55">
            <v>0</v>
          </cell>
          <cell r="IU55">
            <v>0</v>
          </cell>
          <cell r="IV55">
            <v>3.3939119337390116</v>
          </cell>
          <cell r="IW55">
            <v>3.3939119337390116</v>
          </cell>
          <cell r="IX55">
            <v>0</v>
          </cell>
          <cell r="IY55">
            <v>0</v>
          </cell>
          <cell r="IZ55">
            <v>0</v>
          </cell>
          <cell r="JA55">
            <v>0</v>
          </cell>
          <cell r="JB55">
            <v>0</v>
          </cell>
          <cell r="JC55">
            <v>0</v>
          </cell>
          <cell r="JD55">
            <v>0</v>
          </cell>
          <cell r="JE55">
            <v>0</v>
          </cell>
          <cell r="JF55">
            <v>0</v>
          </cell>
          <cell r="JG55">
            <v>0</v>
          </cell>
          <cell r="JH55">
            <v>0</v>
          </cell>
          <cell r="JI55">
            <v>0</v>
          </cell>
          <cell r="JJ55">
            <v>0</v>
          </cell>
          <cell r="JK55">
            <v>5.7104834202057804</v>
          </cell>
          <cell r="JL55">
            <v>5.7104834202057804</v>
          </cell>
          <cell r="JM55">
            <v>0</v>
          </cell>
          <cell r="JN55">
            <v>0</v>
          </cell>
          <cell r="JO55">
            <v>0</v>
          </cell>
          <cell r="JP55">
            <v>0.82827068979016594</v>
          </cell>
          <cell r="JQ55">
            <v>0.82827068979016594</v>
          </cell>
          <cell r="JR55">
            <v>0</v>
          </cell>
          <cell r="JS55">
            <v>0.1084434309426871</v>
          </cell>
          <cell r="JT55">
            <v>0</v>
          </cell>
          <cell r="JU55">
            <v>0</v>
          </cell>
          <cell r="JV55">
            <v>0</v>
          </cell>
          <cell r="JW55">
            <v>7.0256408045976997</v>
          </cell>
          <cell r="JX55">
            <v>59.903444050033777</v>
          </cell>
          <cell r="JY55">
            <v>103.80127974983093</v>
          </cell>
          <cell r="JZ55">
            <v>110.82692055442863</v>
          </cell>
          <cell r="KA55">
            <v>50.923476504394849</v>
          </cell>
          <cell r="KB55">
            <v>2184578.949186</v>
          </cell>
          <cell r="KC55">
            <v>63.518000000000001</v>
          </cell>
          <cell r="KD55">
            <v>1018.141</v>
          </cell>
          <cell r="KE55">
            <v>13753.18</v>
          </cell>
          <cell r="KF55">
            <v>18.600000000000001</v>
          </cell>
          <cell r="KG55">
            <v>0.67600000000000005</v>
          </cell>
          <cell r="KH55">
            <v>0</v>
          </cell>
          <cell r="KI55">
            <v>0</v>
          </cell>
          <cell r="KJ55">
            <v>0</v>
          </cell>
          <cell r="KK55">
            <v>0</v>
          </cell>
          <cell r="KL55">
            <v>0</v>
          </cell>
          <cell r="KM55">
            <v>53.536000000000001</v>
          </cell>
          <cell r="KN55">
            <v>151.077</v>
          </cell>
          <cell r="KO55">
            <v>0</v>
          </cell>
          <cell r="KP55">
            <v>0</v>
          </cell>
          <cell r="KQ55">
            <v>23.33</v>
          </cell>
          <cell r="KR55">
            <v>0</v>
          </cell>
          <cell r="KS55">
            <v>55.09</v>
          </cell>
          <cell r="KT55">
            <v>61.53</v>
          </cell>
          <cell r="KU55">
            <v>209.488</v>
          </cell>
          <cell r="KV55">
            <v>0</v>
          </cell>
          <cell r="KW55">
            <v>0</v>
          </cell>
          <cell r="KX55">
            <v>240</v>
          </cell>
          <cell r="KY55">
            <v>1081658.9999999998</v>
          </cell>
          <cell r="KZ55">
            <v>13771.78</v>
          </cell>
          <cell r="LA55">
            <v>85.846068322230281</v>
          </cell>
          <cell r="LB55">
            <v>475.63100000000003</v>
          </cell>
          <cell r="LC55">
            <v>554.05099999999993</v>
          </cell>
          <cell r="LD55">
            <v>4.4250240501325697</v>
          </cell>
          <cell r="LE55">
            <v>1.7426941179716781E-2</v>
          </cell>
          <cell r="LF55">
            <v>240</v>
          </cell>
          <cell r="LG55">
            <v>78.541699039630302</v>
          </cell>
          <cell r="LH55">
            <v>1810.7270476047493</v>
          </cell>
          <cell r="LI55" t="str">
            <v>N/A</v>
          </cell>
          <cell r="LJ55" t="str">
            <v>PR09 (£m)</v>
          </cell>
        </row>
        <row r="56">
          <cell r="A56" t="str">
            <v>SRN15</v>
          </cell>
          <cell r="B56" t="str">
            <v>SRN</v>
          </cell>
          <cell r="C56" t="str">
            <v>2014-15</v>
          </cell>
          <cell r="D56" t="str">
            <v>SRN</v>
          </cell>
          <cell r="E56" t="str">
            <v>SRN15</v>
          </cell>
          <cell r="F56">
            <v>1.0450405281189941</v>
          </cell>
          <cell r="G56">
            <v>3.1215360574914355</v>
          </cell>
          <cell r="H56">
            <v>0</v>
          </cell>
          <cell r="I56">
            <v>4.898104955293725</v>
          </cell>
          <cell r="J56">
            <v>0</v>
          </cell>
          <cell r="K56">
            <v>0</v>
          </cell>
          <cell r="L56">
            <v>0</v>
          </cell>
          <cell r="M56">
            <v>1.8382262889613104</v>
          </cell>
          <cell r="N56">
            <v>0.870518759923122</v>
          </cell>
          <cell r="O56">
            <v>10.728386061669593</v>
          </cell>
          <cell r="P56">
            <v>0.69704203225536909</v>
          </cell>
          <cell r="Q56">
            <v>11.425428093924962</v>
          </cell>
          <cell r="R56">
            <v>0.11704453914932733</v>
          </cell>
          <cell r="S56">
            <v>1.3418320381047883</v>
          </cell>
          <cell r="T56">
            <v>1.0450405281189942E-3</v>
          </cell>
          <cell r="U56">
            <v>8.2558201721400533</v>
          </cell>
          <cell r="V56">
            <v>0</v>
          </cell>
          <cell r="W56">
            <v>9.7157417899222889</v>
          </cell>
          <cell r="X56">
            <v>9.6143728586947447E-2</v>
          </cell>
          <cell r="Y56">
            <v>9.811885518509234</v>
          </cell>
          <cell r="Z56">
            <v>0</v>
          </cell>
          <cell r="AA56">
            <v>0</v>
          </cell>
          <cell r="AB56">
            <v>0</v>
          </cell>
          <cell r="AC56">
            <v>0</v>
          </cell>
          <cell r="AD56">
            <v>21.237313612434196</v>
          </cell>
          <cell r="AE56">
            <v>0.17661184925211001</v>
          </cell>
          <cell r="AF56">
            <v>0</v>
          </cell>
          <cell r="AG56">
            <v>21.413925461686308</v>
          </cell>
          <cell r="AH56">
            <v>0</v>
          </cell>
          <cell r="AI56">
            <v>21.413925461686308</v>
          </cell>
          <cell r="AJ56">
            <v>0</v>
          </cell>
          <cell r="AK56">
            <v>0</v>
          </cell>
          <cell r="AL56">
            <v>0</v>
          </cell>
          <cell r="AM56">
            <v>0</v>
          </cell>
          <cell r="AN56">
            <v>0</v>
          </cell>
          <cell r="AO56">
            <v>0</v>
          </cell>
          <cell r="AP56">
            <v>0.78064527450488852</v>
          </cell>
          <cell r="AQ56">
            <v>0.11495445809308935</v>
          </cell>
          <cell r="AR56">
            <v>0.89559973259797787</v>
          </cell>
          <cell r="AS56">
            <v>1.0450405281189942E-3</v>
          </cell>
          <cell r="AT56">
            <v>0.89664477312609692</v>
          </cell>
          <cell r="AU56">
            <v>-1.3585526865546923E-2</v>
          </cell>
          <cell r="AV56">
            <v>0.19333249770201391</v>
          </cell>
          <cell r="AW56">
            <v>0</v>
          </cell>
          <cell r="AX56">
            <v>0</v>
          </cell>
          <cell r="AY56">
            <v>0</v>
          </cell>
          <cell r="AZ56">
            <v>0.17974697083646696</v>
          </cell>
          <cell r="BA56">
            <v>0</v>
          </cell>
          <cell r="BB56">
            <v>0.17974697083646696</v>
          </cell>
          <cell r="BC56">
            <v>0</v>
          </cell>
          <cell r="BD56">
            <v>0</v>
          </cell>
          <cell r="BE56">
            <v>0</v>
          </cell>
          <cell r="BF56">
            <v>0</v>
          </cell>
          <cell r="BG56">
            <v>1.0763917439625639</v>
          </cell>
          <cell r="BH56">
            <v>2.0900810562379881E-2</v>
          </cell>
          <cell r="BI56">
            <v>0</v>
          </cell>
          <cell r="BJ56">
            <v>1.0972925545249439</v>
          </cell>
          <cell r="BK56">
            <v>0</v>
          </cell>
          <cell r="BL56">
            <v>1.0972925545249439</v>
          </cell>
          <cell r="BM56">
            <v>7.5357872482660664</v>
          </cell>
          <cell r="BN56">
            <v>0</v>
          </cell>
          <cell r="BO56">
            <v>7.8378039608924546E-2</v>
          </cell>
          <cell r="BP56">
            <v>0</v>
          </cell>
          <cell r="BQ56">
            <v>0</v>
          </cell>
          <cell r="BR56">
            <v>0</v>
          </cell>
          <cell r="BS56">
            <v>13.025385142475143</v>
          </cell>
          <cell r="BT56">
            <v>1.3470572407453834</v>
          </cell>
          <cell r="BU56">
            <v>21.986607671095516</v>
          </cell>
          <cell r="BV56">
            <v>1.0857971087156348</v>
          </cell>
          <cell r="BW56">
            <v>23.072404779811151</v>
          </cell>
          <cell r="BX56">
            <v>0</v>
          </cell>
          <cell r="BY56">
            <v>17.382159104203229</v>
          </cell>
          <cell r="BZ56">
            <v>0</v>
          </cell>
          <cell r="CA56">
            <v>0.63433960056822936</v>
          </cell>
          <cell r="CB56">
            <v>0</v>
          </cell>
          <cell r="CC56">
            <v>18.016498704771458</v>
          </cell>
          <cell r="CD56">
            <v>0.55178139884682886</v>
          </cell>
          <cell r="CE56">
            <v>18.568280103618182</v>
          </cell>
          <cell r="CF56">
            <v>0.52886753176036538</v>
          </cell>
          <cell r="CG56">
            <v>0</v>
          </cell>
          <cell r="CH56">
            <v>0</v>
          </cell>
          <cell r="CI56">
            <v>0.52886753176036538</v>
          </cell>
          <cell r="CJ56">
            <v>41.111817351669053</v>
          </cell>
          <cell r="CK56">
            <v>2.2311615275340522</v>
          </cell>
          <cell r="CL56">
            <v>0</v>
          </cell>
          <cell r="CM56">
            <v>43.342978879203116</v>
          </cell>
          <cell r="CN56">
            <v>0</v>
          </cell>
          <cell r="CO56">
            <v>43.342978879203116</v>
          </cell>
          <cell r="CP56">
            <v>2.8916271413052566</v>
          </cell>
          <cell r="CQ56">
            <v>0</v>
          </cell>
          <cell r="CR56">
            <v>1.0450405281189942E-3</v>
          </cell>
          <cell r="CS56">
            <v>0.13167510654299325</v>
          </cell>
          <cell r="CT56">
            <v>0</v>
          </cell>
          <cell r="CU56">
            <v>0</v>
          </cell>
          <cell r="CV56">
            <v>6.9610149578006189</v>
          </cell>
          <cell r="CW56">
            <v>8.4292968998078077</v>
          </cell>
          <cell r="CX56">
            <v>18.414659145984793</v>
          </cell>
          <cell r="CY56">
            <v>4.4675482577086996</v>
          </cell>
          <cell r="CZ56">
            <v>22.882207403693496</v>
          </cell>
          <cell r="DA56">
            <v>29.077207654382892</v>
          </cell>
          <cell r="DB56">
            <v>9.1890413637503148</v>
          </cell>
          <cell r="DC56">
            <v>4.096558870226457</v>
          </cell>
          <cell r="DD56">
            <v>25.832356814573416</v>
          </cell>
          <cell r="DE56">
            <v>0</v>
          </cell>
          <cell r="DF56">
            <v>68.19516470293307</v>
          </cell>
          <cell r="DG56">
            <v>0.56641196624049484</v>
          </cell>
          <cell r="DH56">
            <v>68.761576669173579</v>
          </cell>
          <cell r="DI56">
            <v>9.2764246132112493</v>
          </cell>
          <cell r="DJ56">
            <v>0</v>
          </cell>
          <cell r="DK56">
            <v>0</v>
          </cell>
          <cell r="DL56">
            <v>9.2764246132112493</v>
          </cell>
          <cell r="DM56">
            <v>82.367359459655816</v>
          </cell>
          <cell r="DN56">
            <v>2.4150886604829953</v>
          </cell>
          <cell r="DO56">
            <v>0</v>
          </cell>
          <cell r="DP56">
            <v>84.78244812013881</v>
          </cell>
          <cell r="DQ56">
            <v>0</v>
          </cell>
          <cell r="DR56">
            <v>84.78244812013881</v>
          </cell>
          <cell r="DS56">
            <v>10.427414389571322</v>
          </cell>
          <cell r="DT56">
            <v>0</v>
          </cell>
          <cell r="DU56">
            <v>7.942308013704355E-2</v>
          </cell>
          <cell r="DV56">
            <v>0.13167510654299325</v>
          </cell>
          <cell r="DW56">
            <v>0</v>
          </cell>
          <cell r="DX56">
            <v>0</v>
          </cell>
          <cell r="DY56">
            <v>20.76704537478065</v>
          </cell>
          <cell r="DZ56">
            <v>9.8913085986462779</v>
          </cell>
          <cell r="EA56">
            <v>41.296866549678285</v>
          </cell>
          <cell r="EB56">
            <v>5.5543904069524537</v>
          </cell>
          <cell r="EC56">
            <v>46.851256956630742</v>
          </cell>
          <cell r="ED56">
            <v>29.063622127517345</v>
          </cell>
          <cell r="EE56">
            <v>26.764532965655555</v>
          </cell>
          <cell r="EF56">
            <v>4.096558870226457</v>
          </cell>
          <cell r="EG56">
            <v>26.466696415141644</v>
          </cell>
          <cell r="EH56">
            <v>0</v>
          </cell>
          <cell r="EI56">
            <v>86.391410378541011</v>
          </cell>
          <cell r="EJ56">
            <v>1.1181933650873237</v>
          </cell>
          <cell r="EK56">
            <v>87.509603743628219</v>
          </cell>
          <cell r="EL56">
            <v>9.8052921449716148</v>
          </cell>
          <cell r="EM56">
            <v>0</v>
          </cell>
          <cell r="EN56">
            <v>0</v>
          </cell>
          <cell r="EO56">
            <v>9.8052921449716148</v>
          </cell>
          <cell r="EP56">
            <v>124.55556855528742</v>
          </cell>
          <cell r="EQ56">
            <v>4.6671509985794266</v>
          </cell>
          <cell r="ER56">
            <v>0</v>
          </cell>
          <cell r="ES56">
            <v>129.22271955386685</v>
          </cell>
          <cell r="ET56">
            <v>0</v>
          </cell>
          <cell r="EU56">
            <v>129.22271955386685</v>
          </cell>
          <cell r="EV56">
            <v>13.548950447062758</v>
          </cell>
          <cell r="EW56">
            <v>0</v>
          </cell>
          <cell r="EX56">
            <v>4.9775280354307689</v>
          </cell>
          <cell r="EY56">
            <v>0.13167510654299325</v>
          </cell>
          <cell r="EZ56">
            <v>0</v>
          </cell>
          <cell r="FA56">
            <v>0</v>
          </cell>
          <cell r="FB56">
            <v>22.605271663741959</v>
          </cell>
          <cell r="FC56">
            <v>10.7618273585694</v>
          </cell>
          <cell r="FD56">
            <v>52.025252611347881</v>
          </cell>
          <cell r="FE56">
            <v>6.2514324392078224</v>
          </cell>
          <cell r="FF56">
            <v>58.276685050555706</v>
          </cell>
          <cell r="FG56">
            <v>29.180666666666671</v>
          </cell>
          <cell r="FH56">
            <v>28.106365003760345</v>
          </cell>
          <cell r="FI56">
            <v>4.0976039107545752</v>
          </cell>
          <cell r="FJ56">
            <v>34.722516587281696</v>
          </cell>
          <cell r="FK56">
            <v>0</v>
          </cell>
          <cell r="FL56">
            <v>96.107152168463287</v>
          </cell>
          <cell r="FM56">
            <v>1.214337093674271</v>
          </cell>
          <cell r="FN56">
            <v>97.321489262137561</v>
          </cell>
          <cell r="FO56">
            <v>9.8052921449716095</v>
          </cell>
          <cell r="FP56">
            <v>0</v>
          </cell>
          <cell r="FQ56">
            <v>0</v>
          </cell>
          <cell r="FR56">
            <v>9.8052921449716095</v>
          </cell>
          <cell r="FS56">
            <v>145.79288216772142</v>
          </cell>
          <cell r="FT56">
            <v>4.8437628478315373</v>
          </cell>
          <cell r="FU56">
            <v>0</v>
          </cell>
          <cell r="FV56">
            <v>150.63664501555297</v>
          </cell>
          <cell r="FW56">
            <v>0</v>
          </cell>
          <cell r="FX56">
            <v>150.63664501555297</v>
          </cell>
          <cell r="FY56">
            <v>0</v>
          </cell>
          <cell r="FZ56">
            <v>0</v>
          </cell>
          <cell r="GA56">
            <v>0.3176923205481742</v>
          </cell>
          <cell r="GB56" t="e">
            <v>#N/A</v>
          </cell>
          <cell r="GC56" t="e">
            <v>#N/A</v>
          </cell>
          <cell r="GD56" t="e">
            <v>#N/A</v>
          </cell>
          <cell r="GE56">
            <v>0</v>
          </cell>
          <cell r="GF56">
            <v>0</v>
          </cell>
          <cell r="GG56">
            <v>0</v>
          </cell>
          <cell r="GH56">
            <v>0</v>
          </cell>
          <cell r="GI56">
            <v>0.2852960641764854</v>
          </cell>
          <cell r="GJ56">
            <v>0</v>
          </cell>
          <cell r="GK56">
            <v>25.774879585526872</v>
          </cell>
          <cell r="GL56">
            <v>4.1509009776886447</v>
          </cell>
          <cell r="GM56">
            <v>0</v>
          </cell>
          <cell r="GN56">
            <v>0.35322369850422003</v>
          </cell>
          <cell r="GO56">
            <v>0</v>
          </cell>
          <cell r="GP56">
            <v>7.9924699590540662</v>
          </cell>
          <cell r="GQ56" t="e">
            <v>#N/A</v>
          </cell>
          <cell r="GR56" t="e">
            <v>#N/A</v>
          </cell>
          <cell r="GS56" t="e">
            <v>#N/A</v>
          </cell>
          <cell r="GT56" t="e">
            <v>#N/A</v>
          </cell>
          <cell r="GU56" t="e">
            <v>#N/A</v>
          </cell>
          <cell r="GV56">
            <v>0</v>
          </cell>
          <cell r="GW56">
            <v>0</v>
          </cell>
          <cell r="GX56">
            <v>0</v>
          </cell>
          <cell r="GY56">
            <v>0</v>
          </cell>
          <cell r="GZ56">
            <v>0</v>
          </cell>
          <cell r="HA56">
            <v>0</v>
          </cell>
          <cell r="HB56">
            <v>0</v>
          </cell>
          <cell r="HC56">
            <v>0</v>
          </cell>
          <cell r="HD56">
            <v>0</v>
          </cell>
          <cell r="HE56">
            <v>0</v>
          </cell>
          <cell r="HF56">
            <v>0</v>
          </cell>
          <cell r="HG56">
            <v>0</v>
          </cell>
          <cell r="HH56">
            <v>0</v>
          </cell>
          <cell r="HI56" t="e">
            <v>#N/A</v>
          </cell>
          <cell r="HJ56" t="e">
            <v>#N/A</v>
          </cell>
          <cell r="HK56" t="e">
            <v>#N/A</v>
          </cell>
          <cell r="HL56" t="e">
            <v>#N/A</v>
          </cell>
          <cell r="HM56" t="e">
            <v>#N/A</v>
          </cell>
          <cell r="HN56" t="e">
            <v>#N/A</v>
          </cell>
          <cell r="HO56">
            <v>145.79288216772142</v>
          </cell>
          <cell r="HP56">
            <v>150.63664501555297</v>
          </cell>
          <cell r="HQ56">
            <v>21.237313612434196</v>
          </cell>
          <cell r="HR56">
            <v>129.22271955386685</v>
          </cell>
          <cell r="HS56">
            <v>38.874462605498458</v>
          </cell>
          <cell r="HT56">
            <v>0</v>
          </cell>
          <cell r="HU56">
            <v>0</v>
          </cell>
          <cell r="HV56">
            <v>4.898104955293725</v>
          </cell>
          <cell r="HW56">
            <v>0</v>
          </cell>
          <cell r="HX56">
            <v>0</v>
          </cell>
          <cell r="HY56">
            <v>0</v>
          </cell>
          <cell r="HZ56">
            <v>0</v>
          </cell>
          <cell r="IA56">
            <v>0</v>
          </cell>
          <cell r="IB56">
            <v>0</v>
          </cell>
          <cell r="IC56">
            <v>0</v>
          </cell>
          <cell r="ID56">
            <v>0</v>
          </cell>
          <cell r="IE56">
            <v>0</v>
          </cell>
          <cell r="IF56">
            <v>7.8378039608924546E-2</v>
          </cell>
          <cell r="IG56">
            <v>0</v>
          </cell>
          <cell r="IH56">
            <v>0</v>
          </cell>
          <cell r="II56">
            <v>0.13063006601487426</v>
          </cell>
          <cell r="IJ56">
            <v>0</v>
          </cell>
          <cell r="IK56">
            <v>1.0450405281189942E-3</v>
          </cell>
          <cell r="IL56">
            <v>0</v>
          </cell>
          <cell r="IM56">
            <v>0</v>
          </cell>
          <cell r="IN56">
            <v>0.13063006601487426</v>
          </cell>
          <cell r="IO56">
            <v>0</v>
          </cell>
          <cell r="IP56">
            <v>4.9775280354307689</v>
          </cell>
          <cell r="IQ56">
            <v>0</v>
          </cell>
          <cell r="IR56">
            <v>0</v>
          </cell>
          <cell r="IS56">
            <v>0</v>
          </cell>
          <cell r="IT56">
            <v>0</v>
          </cell>
          <cell r="IU56">
            <v>0</v>
          </cell>
          <cell r="IV56">
            <v>4.1509009776886447</v>
          </cell>
          <cell r="IW56">
            <v>4.1509009776886447</v>
          </cell>
          <cell r="IX56">
            <v>0</v>
          </cell>
          <cell r="IY56">
            <v>0</v>
          </cell>
          <cell r="IZ56">
            <v>0</v>
          </cell>
          <cell r="JA56">
            <v>0</v>
          </cell>
          <cell r="JB56">
            <v>0</v>
          </cell>
          <cell r="JC56">
            <v>0</v>
          </cell>
          <cell r="JD56">
            <v>0</v>
          </cell>
          <cell r="JE56">
            <v>0</v>
          </cell>
          <cell r="JF56">
            <v>0</v>
          </cell>
          <cell r="JG56">
            <v>0</v>
          </cell>
          <cell r="JH56">
            <v>0</v>
          </cell>
          <cell r="JI56">
            <v>0</v>
          </cell>
          <cell r="JJ56">
            <v>0</v>
          </cell>
          <cell r="JK56">
            <v>5.7104834202057804</v>
          </cell>
          <cell r="JL56">
            <v>5.7104834202057804</v>
          </cell>
          <cell r="JM56">
            <v>0</v>
          </cell>
          <cell r="JN56">
            <v>0</v>
          </cell>
          <cell r="JO56">
            <v>0</v>
          </cell>
          <cell r="JP56">
            <v>0.82827068979016594</v>
          </cell>
          <cell r="JQ56">
            <v>0.82827068979016594</v>
          </cell>
          <cell r="JR56">
            <v>0</v>
          </cell>
          <cell r="JS56">
            <v>0.1084434309426871</v>
          </cell>
          <cell r="JT56">
            <v>0</v>
          </cell>
          <cell r="JU56">
            <v>0</v>
          </cell>
          <cell r="JV56">
            <v>0</v>
          </cell>
          <cell r="JW56">
            <v>6.4186389237068617</v>
          </cell>
          <cell r="JX56">
            <v>52.270837135455842</v>
          </cell>
          <cell r="JY56">
            <v>91.174560875741633</v>
          </cell>
          <cell r="JZ56">
            <v>97.593199799448499</v>
          </cell>
          <cell r="KA56">
            <v>45.322362663992656</v>
          </cell>
          <cell r="KB56">
            <v>2204913.066687</v>
          </cell>
          <cell r="KC56">
            <v>65.352999999999994</v>
          </cell>
          <cell r="KD56">
            <v>1021.856</v>
          </cell>
          <cell r="KE56">
            <v>13792.82</v>
          </cell>
          <cell r="KF56">
            <v>18.600000000000001</v>
          </cell>
          <cell r="KG56">
            <v>0.66939326582363101</v>
          </cell>
          <cell r="KH56">
            <v>0</v>
          </cell>
          <cell r="KI56">
            <v>0</v>
          </cell>
          <cell r="KJ56">
            <v>0</v>
          </cell>
          <cell r="KK56">
            <v>0</v>
          </cell>
          <cell r="KL56">
            <v>0</v>
          </cell>
          <cell r="KM56">
            <v>51.259</v>
          </cell>
          <cell r="KN56">
            <v>146.541</v>
          </cell>
          <cell r="KO56">
            <v>0</v>
          </cell>
          <cell r="KP56">
            <v>0</v>
          </cell>
          <cell r="KQ56">
            <v>19.13</v>
          </cell>
          <cell r="KR56">
            <v>0</v>
          </cell>
          <cell r="KS56">
            <v>57.18</v>
          </cell>
          <cell r="KT56">
            <v>61.89</v>
          </cell>
          <cell r="KU56">
            <v>208.95099999999999</v>
          </cell>
          <cell r="KV56">
            <v>0</v>
          </cell>
          <cell r="KW56">
            <v>0</v>
          </cell>
          <cell r="KX56">
            <v>240</v>
          </cell>
          <cell r="KY56">
            <v>1087209</v>
          </cell>
          <cell r="KZ56">
            <v>13811.42</v>
          </cell>
          <cell r="LA56">
            <v>85.996906143855128</v>
          </cell>
          <cell r="LB56">
            <v>468.64100000000002</v>
          </cell>
          <cell r="LC56">
            <v>544.95100000000002</v>
          </cell>
          <cell r="LD56">
            <v>4.4420984638985885</v>
          </cell>
          <cell r="LE56">
            <v>1.7376924313358078E-2</v>
          </cell>
          <cell r="LF56">
            <v>240</v>
          </cell>
          <cell r="LG56">
            <v>78.718118774173831</v>
          </cell>
          <cell r="LH56">
            <v>1827.5997551728431</v>
          </cell>
          <cell r="LI56" t="str">
            <v>Historical (£m)</v>
          </cell>
          <cell r="LJ56" t="str">
            <v>PR09 (£m)</v>
          </cell>
        </row>
        <row r="57">
          <cell r="A57" t="str">
            <v>SRN16</v>
          </cell>
          <cell r="B57" t="str">
            <v>SRN</v>
          </cell>
          <cell r="C57" t="str">
            <v>2015-16</v>
          </cell>
          <cell r="D57" t="str">
            <v>SRN</v>
          </cell>
          <cell r="E57" t="str">
            <v>SRN16</v>
          </cell>
          <cell r="F57">
            <v>1.0404326123128118</v>
          </cell>
          <cell r="G57">
            <v>3.3782846921796996</v>
          </cell>
          <cell r="H57">
            <v>0</v>
          </cell>
          <cell r="I57">
            <v>4.8463351081530774</v>
          </cell>
          <cell r="J57">
            <v>0</v>
          </cell>
          <cell r="K57">
            <v>0</v>
          </cell>
          <cell r="L57">
            <v>0</v>
          </cell>
          <cell r="M57">
            <v>1.5419211314475871</v>
          </cell>
          <cell r="N57">
            <v>0.88644858569051566</v>
          </cell>
          <cell r="O57">
            <v>10.65298951747088</v>
          </cell>
          <cell r="P57">
            <v>0.602410482529118</v>
          </cell>
          <cell r="Q57">
            <v>11.255399999999998</v>
          </cell>
          <cell r="R57">
            <v>0.19560133111480862</v>
          </cell>
          <cell r="S57">
            <v>1.5200720465890181</v>
          </cell>
          <cell r="T57">
            <v>0.1061241264559068</v>
          </cell>
          <cell r="U57">
            <v>7.2081171381031606</v>
          </cell>
          <cell r="V57">
            <v>0.71477720465890182</v>
          </cell>
          <cell r="W57">
            <v>9.7446918469217945</v>
          </cell>
          <cell r="X57">
            <v>4.9940765391014968E-2</v>
          </cell>
          <cell r="Y57">
            <v>9.7946326123128102</v>
          </cell>
          <cell r="Z57">
            <v>0</v>
          </cell>
          <cell r="AA57">
            <v>0</v>
          </cell>
          <cell r="AB57">
            <v>0</v>
          </cell>
          <cell r="AC57">
            <v>0</v>
          </cell>
          <cell r="AD57">
            <v>21.050032612312808</v>
          </cell>
          <cell r="AE57">
            <v>0.33710016638935103</v>
          </cell>
          <cell r="AF57">
            <v>0</v>
          </cell>
          <cell r="AG57">
            <v>21.38713277870216</v>
          </cell>
          <cell r="AH57">
            <v>-1.1038990016638932</v>
          </cell>
          <cell r="AI57">
            <v>20.283233777038266</v>
          </cell>
          <cell r="AJ57">
            <v>0</v>
          </cell>
          <cell r="AK57">
            <v>0</v>
          </cell>
          <cell r="AL57">
            <v>0</v>
          </cell>
          <cell r="AM57">
            <v>0</v>
          </cell>
          <cell r="AN57">
            <v>0</v>
          </cell>
          <cell r="AO57">
            <v>0</v>
          </cell>
          <cell r="AP57">
            <v>0.54830798668885183</v>
          </cell>
          <cell r="AQ57">
            <v>0.11756888519134774</v>
          </cell>
          <cell r="AR57">
            <v>0.66587687188019962</v>
          </cell>
          <cell r="AS57">
            <v>6.2425956738768711E-3</v>
          </cell>
          <cell r="AT57">
            <v>0.67211946755407648</v>
          </cell>
          <cell r="AU57">
            <v>0</v>
          </cell>
          <cell r="AV57">
            <v>0</v>
          </cell>
          <cell r="AW57">
            <v>0.71477720465890182</v>
          </cell>
          <cell r="AX57">
            <v>0</v>
          </cell>
          <cell r="AY57">
            <v>0</v>
          </cell>
          <cell r="AZ57">
            <v>0.71477720465890182</v>
          </cell>
          <cell r="BA57">
            <v>0</v>
          </cell>
          <cell r="BB57">
            <v>0.71477720465890182</v>
          </cell>
          <cell r="BC57">
            <v>0</v>
          </cell>
          <cell r="BD57">
            <v>0</v>
          </cell>
          <cell r="BE57">
            <v>0</v>
          </cell>
          <cell r="BF57">
            <v>0</v>
          </cell>
          <cell r="BG57">
            <v>1.3868966722129781</v>
          </cell>
          <cell r="BH57">
            <v>4.0576871880199664E-2</v>
          </cell>
          <cell r="BI57">
            <v>0</v>
          </cell>
          <cell r="BJ57">
            <v>1.4274735440931778</v>
          </cell>
          <cell r="BK57">
            <v>-0.1456605657237926</v>
          </cell>
          <cell r="BL57">
            <v>1.2818129783693841</v>
          </cell>
          <cell r="BM57">
            <v>7.8198915141430936</v>
          </cell>
          <cell r="BN57">
            <v>0</v>
          </cell>
          <cell r="BO57">
            <v>0</v>
          </cell>
          <cell r="BP57">
            <v>9.1558069883527438E-2</v>
          </cell>
          <cell r="BQ57">
            <v>0</v>
          </cell>
          <cell r="BR57">
            <v>0</v>
          </cell>
          <cell r="BS57">
            <v>13.789893843594008</v>
          </cell>
          <cell r="BT57">
            <v>1.3171876871880197</v>
          </cell>
          <cell r="BU57">
            <v>23.018531114808646</v>
          </cell>
          <cell r="BV57">
            <v>1.1902549084858567</v>
          </cell>
          <cell r="BW57">
            <v>24.208786023294508</v>
          </cell>
          <cell r="BX57">
            <v>0</v>
          </cell>
          <cell r="BY57">
            <v>10.921421131447586</v>
          </cell>
          <cell r="BZ57">
            <v>0</v>
          </cell>
          <cell r="CA57">
            <v>4.0701723793677198</v>
          </cell>
          <cell r="CB57">
            <v>0</v>
          </cell>
          <cell r="CC57">
            <v>14.991593510815202</v>
          </cell>
          <cell r="CD57">
            <v>0.45258818635607312</v>
          </cell>
          <cell r="CE57">
            <v>15.444181697171379</v>
          </cell>
          <cell r="CF57">
            <v>0.12797321131447584</v>
          </cell>
          <cell r="CG57">
            <v>0</v>
          </cell>
          <cell r="CH57">
            <v>0</v>
          </cell>
          <cell r="CI57">
            <v>0.12797321131447584</v>
          </cell>
          <cell r="CJ57">
            <v>39.524994509151405</v>
          </cell>
          <cell r="CK57">
            <v>4.2532885191347747</v>
          </cell>
          <cell r="CL57">
            <v>0</v>
          </cell>
          <cell r="CM57">
            <v>43.778283028286182</v>
          </cell>
          <cell r="CN57">
            <v>-1.5221529118136436</v>
          </cell>
          <cell r="CO57">
            <v>42.256130116472534</v>
          </cell>
          <cell r="CP57">
            <v>3.1587534109816966</v>
          </cell>
          <cell r="CQ57">
            <v>0</v>
          </cell>
          <cell r="CR57">
            <v>0</v>
          </cell>
          <cell r="CS57">
            <v>0</v>
          </cell>
          <cell r="CT57">
            <v>18.134740432612311</v>
          </cell>
          <cell r="CU57">
            <v>0</v>
          </cell>
          <cell r="CV57">
            <v>10.340859733777037</v>
          </cell>
          <cell r="CW57">
            <v>8.5981351081530768</v>
          </cell>
          <cell r="CX57">
            <v>40.232488685524117</v>
          </cell>
          <cell r="CY57">
            <v>0.64922995008319462</v>
          </cell>
          <cell r="CZ57">
            <v>40.881718635607314</v>
          </cell>
          <cell r="DA57">
            <v>12.585072878535772</v>
          </cell>
          <cell r="DB57">
            <v>5.726541098169716</v>
          </cell>
          <cell r="DC57">
            <v>9.8071178036605637</v>
          </cell>
          <cell r="DD57">
            <v>11.932721630615639</v>
          </cell>
          <cell r="DE57">
            <v>0</v>
          </cell>
          <cell r="DF57">
            <v>40.051453410981686</v>
          </cell>
          <cell r="DG57">
            <v>1.6771773710482527</v>
          </cell>
          <cell r="DH57">
            <v>41.728630782029946</v>
          </cell>
          <cell r="DI57">
            <v>8.5323114418452466</v>
          </cell>
          <cell r="DJ57">
            <v>0</v>
          </cell>
          <cell r="DK57">
            <v>0</v>
          </cell>
          <cell r="DL57">
            <v>8.5323114418452466</v>
          </cell>
          <cell r="DM57">
            <v>74.078037975792</v>
          </cell>
          <cell r="DN57">
            <v>4.6039143094841917</v>
          </cell>
          <cell r="DO57">
            <v>0</v>
          </cell>
          <cell r="DP57">
            <v>78.681952285276196</v>
          </cell>
          <cell r="DQ57">
            <v>-10.494843760399332</v>
          </cell>
          <cell r="DR57">
            <v>68.187108524876862</v>
          </cell>
          <cell r="DS57">
            <v>10.97864492512479</v>
          </cell>
          <cell r="DT57">
            <v>0</v>
          </cell>
          <cell r="DU57">
            <v>0</v>
          </cell>
          <cell r="DV57">
            <v>9.1558069883527438E-2</v>
          </cell>
          <cell r="DW57">
            <v>18.134740432612311</v>
          </cell>
          <cell r="DX57">
            <v>0</v>
          </cell>
          <cell r="DY57">
            <v>24.679061564059896</v>
          </cell>
          <cell r="DZ57">
            <v>10.032891680532444</v>
          </cell>
          <cell r="EA57">
            <v>63.916896672212964</v>
          </cell>
          <cell r="EB57">
            <v>1.8457274542429283</v>
          </cell>
          <cell r="EC57">
            <v>65.76262412645589</v>
          </cell>
          <cell r="ED57">
            <v>12.585072878535772</v>
          </cell>
          <cell r="EE57">
            <v>16.647962229617299</v>
          </cell>
          <cell r="EF57">
            <v>10.521895008319465</v>
          </cell>
          <cell r="EG57">
            <v>16.002894009983358</v>
          </cell>
          <cell r="EH57">
            <v>0</v>
          </cell>
          <cell r="EI57">
            <v>55.757824126455787</v>
          </cell>
          <cell r="EJ57">
            <v>2.1297655574043257</v>
          </cell>
          <cell r="EK57">
            <v>57.88758968386022</v>
          </cell>
          <cell r="EL57">
            <v>8.6602846531597226</v>
          </cell>
          <cell r="EM57">
            <v>0</v>
          </cell>
          <cell r="EN57">
            <v>0</v>
          </cell>
          <cell r="EO57">
            <v>8.6602846531597226</v>
          </cell>
          <cell r="EP57">
            <v>114.98992915715638</v>
          </cell>
          <cell r="EQ57">
            <v>8.8977797004991661</v>
          </cell>
          <cell r="ER57">
            <v>0</v>
          </cell>
          <cell r="ES57">
            <v>123.88770885765555</v>
          </cell>
          <cell r="ET57">
            <v>-12.16265723793677</v>
          </cell>
          <cell r="EU57">
            <v>111.72505161971877</v>
          </cell>
          <cell r="EV57">
            <v>14.356929617304489</v>
          </cell>
          <cell r="EW57">
            <v>0</v>
          </cell>
          <cell r="EX57">
            <v>4.8463351081530774</v>
          </cell>
          <cell r="EY57">
            <v>9.1558069883527438E-2</v>
          </cell>
          <cell r="EZ57">
            <v>18.134740432612311</v>
          </cell>
          <cell r="FA57">
            <v>0</v>
          </cell>
          <cell r="FB57">
            <v>26.220982695507377</v>
          </cell>
          <cell r="FC57">
            <v>10.919340266222958</v>
          </cell>
          <cell r="FD57">
            <v>74.569886189683842</v>
          </cell>
          <cell r="FE57">
            <v>2.4481379367720359</v>
          </cell>
          <cell r="FF57">
            <v>77.018024126455899</v>
          </cell>
          <cell r="FG57">
            <v>12.780674209650581</v>
          </cell>
          <cell r="FH57">
            <v>18.16803427620632</v>
          </cell>
          <cell r="FI57">
            <v>10.628019134775373</v>
          </cell>
          <cell r="FJ57">
            <v>23.211011148086417</v>
          </cell>
          <cell r="FK57">
            <v>0.71477720465890182</v>
          </cell>
          <cell r="FL57">
            <v>65.502515973377697</v>
          </cell>
          <cell r="FM57">
            <v>2.179706322795341</v>
          </cell>
          <cell r="FN57">
            <v>67.682222296173038</v>
          </cell>
          <cell r="FO57">
            <v>8.6602846531597226</v>
          </cell>
          <cell r="FP57">
            <v>0</v>
          </cell>
          <cell r="FQ57">
            <v>0</v>
          </cell>
          <cell r="FR57">
            <v>8.6602846531597226</v>
          </cell>
          <cell r="FS57">
            <v>136.03996176946919</v>
          </cell>
          <cell r="FT57">
            <v>9.2348798668885177</v>
          </cell>
          <cell r="FU57">
            <v>0</v>
          </cell>
          <cell r="FV57">
            <v>145.27484163635771</v>
          </cell>
          <cell r="FW57">
            <v>-13.266556239600662</v>
          </cell>
          <cell r="FX57">
            <v>132.00828539675706</v>
          </cell>
          <cell r="FY57">
            <v>0</v>
          </cell>
          <cell r="FZ57">
            <v>0</v>
          </cell>
          <cell r="GA57">
            <v>0.585763560732113</v>
          </cell>
          <cell r="GB57" t="e">
            <v>#N/A</v>
          </cell>
          <cell r="GC57" t="e">
            <v>#N/A</v>
          </cell>
          <cell r="GD57" t="e">
            <v>#N/A</v>
          </cell>
          <cell r="GE57">
            <v>0</v>
          </cell>
          <cell r="GF57">
            <v>0</v>
          </cell>
          <cell r="GG57">
            <v>0</v>
          </cell>
          <cell r="GH57">
            <v>0.75639450915141415</v>
          </cell>
          <cell r="GI57">
            <v>0.19039916805324456</v>
          </cell>
          <cell r="GJ57">
            <v>0</v>
          </cell>
          <cell r="GK57">
            <v>16.801946256239599</v>
          </cell>
          <cell r="GL57">
            <v>4.9378931780366049</v>
          </cell>
          <cell r="GM57">
            <v>0</v>
          </cell>
          <cell r="GN57">
            <v>4.3313209650582358</v>
          </cell>
          <cell r="GO57">
            <v>0</v>
          </cell>
          <cell r="GP57">
            <v>6.9979497504159722</v>
          </cell>
          <cell r="GQ57" t="e">
            <v>#N/A</v>
          </cell>
          <cell r="GR57" t="e">
            <v>#N/A</v>
          </cell>
          <cell r="GS57" t="e">
            <v>#N/A</v>
          </cell>
          <cell r="GT57" t="e">
            <v>#N/A</v>
          </cell>
          <cell r="GU57" t="e">
            <v>#N/A</v>
          </cell>
          <cell r="GV57">
            <v>0</v>
          </cell>
          <cell r="GW57">
            <v>0</v>
          </cell>
          <cell r="GX57">
            <v>0</v>
          </cell>
          <cell r="GY57">
            <v>0</v>
          </cell>
          <cell r="GZ57">
            <v>0</v>
          </cell>
          <cell r="HA57">
            <v>0</v>
          </cell>
          <cell r="HB57">
            <v>0</v>
          </cell>
          <cell r="HC57">
            <v>0</v>
          </cell>
          <cell r="HD57">
            <v>0</v>
          </cell>
          <cell r="HE57">
            <v>0</v>
          </cell>
          <cell r="HF57">
            <v>0</v>
          </cell>
          <cell r="HG57">
            <v>0</v>
          </cell>
          <cell r="HH57">
            <v>0</v>
          </cell>
          <cell r="HI57" t="e">
            <v>#N/A</v>
          </cell>
          <cell r="HJ57" t="e">
            <v>#N/A</v>
          </cell>
          <cell r="HK57" t="e">
            <v>#N/A</v>
          </cell>
          <cell r="HL57" t="e">
            <v>#N/A</v>
          </cell>
          <cell r="HM57" t="e">
            <v>#N/A</v>
          </cell>
          <cell r="HN57" t="e">
            <v>#N/A</v>
          </cell>
          <cell r="HO57">
            <v>136.03996176946919</v>
          </cell>
          <cell r="HP57">
            <v>132.00828539675706</v>
          </cell>
          <cell r="HQ57">
            <v>21.050032612312808</v>
          </cell>
          <cell r="HR57">
            <v>111.72505161971877</v>
          </cell>
          <cell r="HS57">
            <v>34.601667387687179</v>
          </cell>
          <cell r="HT57">
            <v>0</v>
          </cell>
          <cell r="HU57">
            <v>0</v>
          </cell>
          <cell r="HV57">
            <v>4.8463351081530774</v>
          </cell>
          <cell r="HW57">
            <v>0</v>
          </cell>
          <cell r="HX57">
            <v>0</v>
          </cell>
          <cell r="HY57">
            <v>0</v>
          </cell>
          <cell r="HZ57">
            <v>0</v>
          </cell>
          <cell r="IA57">
            <v>0</v>
          </cell>
          <cell r="IB57">
            <v>0</v>
          </cell>
          <cell r="IC57">
            <v>0</v>
          </cell>
          <cell r="ID57">
            <v>0</v>
          </cell>
          <cell r="IE57">
            <v>0</v>
          </cell>
          <cell r="IF57">
            <v>0</v>
          </cell>
          <cell r="IG57">
            <v>0</v>
          </cell>
          <cell r="IH57">
            <v>0</v>
          </cell>
          <cell r="II57">
            <v>0.88124642262895159</v>
          </cell>
          <cell r="IJ57">
            <v>0</v>
          </cell>
          <cell r="IK57">
            <v>0</v>
          </cell>
          <cell r="IL57">
            <v>0</v>
          </cell>
          <cell r="IM57">
            <v>0</v>
          </cell>
          <cell r="IN57">
            <v>0.88124642262895159</v>
          </cell>
          <cell r="IO57">
            <v>0</v>
          </cell>
          <cell r="IP57">
            <v>4.8463351081530774</v>
          </cell>
          <cell r="IQ57">
            <v>0</v>
          </cell>
          <cell r="IR57">
            <v>0</v>
          </cell>
          <cell r="IS57">
            <v>0</v>
          </cell>
          <cell r="IT57">
            <v>0</v>
          </cell>
          <cell r="IU57">
            <v>0</v>
          </cell>
          <cell r="IV57">
            <v>4.9378931780366049</v>
          </cell>
          <cell r="IW57">
            <v>4.9378931780366049</v>
          </cell>
          <cell r="IX57">
            <v>0</v>
          </cell>
          <cell r="IY57">
            <v>0</v>
          </cell>
          <cell r="IZ57">
            <v>0</v>
          </cell>
          <cell r="JA57">
            <v>0</v>
          </cell>
          <cell r="JB57">
            <v>0</v>
          </cell>
          <cell r="JC57">
            <v>0</v>
          </cell>
          <cell r="JD57">
            <v>0</v>
          </cell>
          <cell r="JE57">
            <v>0</v>
          </cell>
          <cell r="JF57">
            <v>0</v>
          </cell>
          <cell r="JG57">
            <v>0</v>
          </cell>
          <cell r="JH57">
            <v>0</v>
          </cell>
          <cell r="JI57">
            <v>0</v>
          </cell>
          <cell r="JJ57">
            <v>0</v>
          </cell>
          <cell r="JK57">
            <v>5.7104834202057804</v>
          </cell>
          <cell r="JL57">
            <v>5.7104834202057804</v>
          </cell>
          <cell r="JM57">
            <v>0</v>
          </cell>
          <cell r="JN57">
            <v>0</v>
          </cell>
          <cell r="JO57">
            <v>0</v>
          </cell>
          <cell r="JP57">
            <v>0.82827068979016594</v>
          </cell>
          <cell r="JQ57">
            <v>0.82827068979016594</v>
          </cell>
          <cell r="JR57">
            <v>0</v>
          </cell>
          <cell r="JS57">
            <v>0.1084434309426871</v>
          </cell>
          <cell r="JT57">
            <v>0</v>
          </cell>
          <cell r="JU57">
            <v>0</v>
          </cell>
          <cell r="JV57">
            <v>0</v>
          </cell>
          <cell r="JW57">
            <v>6.6358792013311128</v>
          </cell>
          <cell r="JX57">
            <v>54.00261430948418</v>
          </cell>
          <cell r="JY57">
            <v>87.173686855241158</v>
          </cell>
          <cell r="JZ57">
            <v>93.809566056572265</v>
          </cell>
          <cell r="KA57">
            <v>39.806951747088085</v>
          </cell>
          <cell r="KB57">
            <v>2226262.040968</v>
          </cell>
          <cell r="KC57">
            <v>66.403999999999996</v>
          </cell>
          <cell r="KD57">
            <v>1027.5</v>
          </cell>
          <cell r="KE57">
            <v>13837.42</v>
          </cell>
          <cell r="KF57">
            <v>18.600000000000001</v>
          </cell>
          <cell r="KG57">
            <v>0.66700000000000004</v>
          </cell>
          <cell r="KH57">
            <v>0</v>
          </cell>
          <cell r="KI57">
            <v>0</v>
          </cell>
          <cell r="KJ57">
            <v>0</v>
          </cell>
          <cell r="KK57">
            <v>0</v>
          </cell>
          <cell r="KL57">
            <v>0</v>
          </cell>
          <cell r="KM57">
            <v>49.435000000000002</v>
          </cell>
          <cell r="KN57">
            <v>135.76900000000001</v>
          </cell>
          <cell r="KO57">
            <v>0</v>
          </cell>
          <cell r="KP57">
            <v>0</v>
          </cell>
          <cell r="KQ57">
            <v>24</v>
          </cell>
          <cell r="KR57">
            <v>0</v>
          </cell>
          <cell r="KS57">
            <v>54.71</v>
          </cell>
          <cell r="KT57">
            <v>61.49</v>
          </cell>
          <cell r="KU57">
            <v>217.715</v>
          </cell>
          <cell r="KV57">
            <v>0</v>
          </cell>
          <cell r="KW57">
            <v>0</v>
          </cell>
          <cell r="KX57">
            <v>240</v>
          </cell>
          <cell r="KY57">
            <v>1093904</v>
          </cell>
          <cell r="KZ57">
            <v>13856.02</v>
          </cell>
          <cell r="LA57">
            <v>85.507780062932795</v>
          </cell>
          <cell r="LB57">
            <v>464.40899999999999</v>
          </cell>
          <cell r="LC57">
            <v>543.11900000000003</v>
          </cell>
          <cell r="LD57">
            <v>4.4175401707544752</v>
          </cell>
          <cell r="LE57">
            <v>1.7320991164851089E-2</v>
          </cell>
          <cell r="LF57">
            <v>240</v>
          </cell>
          <cell r="LG57">
            <v>78.947922996646938</v>
          </cell>
          <cell r="LH57">
            <v>1850.1506249981858</v>
          </cell>
          <cell r="LI57" t="str">
            <v>Historical (£m)</v>
          </cell>
          <cell r="LJ57" t="str">
            <v>PR14 (£m)</v>
          </cell>
        </row>
        <row r="58">
          <cell r="A58" t="str">
            <v>SRN17</v>
          </cell>
          <cell r="B58" t="str">
            <v>SRN</v>
          </cell>
          <cell r="C58" t="str">
            <v>2016-17</v>
          </cell>
          <cell r="D58" t="str">
            <v>SRN</v>
          </cell>
          <cell r="E58" t="str">
            <v>SRN17</v>
          </cell>
          <cell r="F58">
            <v>1.0263438654082888</v>
          </cell>
          <cell r="G58">
            <v>3.2955901518260151</v>
          </cell>
          <cell r="H58">
            <v>0</v>
          </cell>
          <cell r="I58">
            <v>4.3855673368896175</v>
          </cell>
          <cell r="J58">
            <v>0</v>
          </cell>
          <cell r="K58">
            <v>0</v>
          </cell>
          <cell r="L58">
            <v>0</v>
          </cell>
          <cell r="M58">
            <v>1.4861459171112021</v>
          </cell>
          <cell r="N58">
            <v>0.84057562576938849</v>
          </cell>
          <cell r="O58">
            <v>10.007879031596223</v>
          </cell>
          <cell r="P58">
            <v>0.66814985638079605</v>
          </cell>
          <cell r="Q58">
            <v>10.676028887977019</v>
          </cell>
          <cell r="R58">
            <v>0.24324349610176443</v>
          </cell>
          <cell r="S58">
            <v>3.3243277800574473</v>
          </cell>
          <cell r="T58">
            <v>0</v>
          </cell>
          <cell r="U58">
            <v>0.23605908904390643</v>
          </cell>
          <cell r="V58">
            <v>3.320222404595814</v>
          </cell>
          <cell r="W58">
            <v>7.1238527697989324</v>
          </cell>
          <cell r="X58">
            <v>1.9808436602379973</v>
          </cell>
          <cell r="Y58">
            <v>9.1046964300369311</v>
          </cell>
          <cell r="Z58">
            <v>0</v>
          </cell>
          <cell r="AA58">
            <v>0</v>
          </cell>
          <cell r="AB58">
            <v>0</v>
          </cell>
          <cell r="AC58">
            <v>0</v>
          </cell>
          <cell r="AD58">
            <v>19.78072531801395</v>
          </cell>
          <cell r="AE58">
            <v>0</v>
          </cell>
          <cell r="AF58">
            <v>0</v>
          </cell>
          <cell r="AG58">
            <v>19.78072531801395</v>
          </cell>
          <cell r="AH58">
            <v>2.7711284366023797E-2</v>
          </cell>
          <cell r="AI58">
            <v>19.808436602379974</v>
          </cell>
          <cell r="AJ58">
            <v>0</v>
          </cell>
          <cell r="AK58">
            <v>0</v>
          </cell>
          <cell r="AL58">
            <v>0</v>
          </cell>
          <cell r="AM58">
            <v>0</v>
          </cell>
          <cell r="AN58">
            <v>0</v>
          </cell>
          <cell r="AO58">
            <v>0</v>
          </cell>
          <cell r="AP58">
            <v>0.6127272876487484</v>
          </cell>
          <cell r="AQ58">
            <v>0.11597685679113665</v>
          </cell>
          <cell r="AR58">
            <v>0.72870414443988507</v>
          </cell>
          <cell r="AS58">
            <v>0</v>
          </cell>
          <cell r="AT58">
            <v>0.72870414443988507</v>
          </cell>
          <cell r="AU58">
            <v>0.2750601559294214</v>
          </cell>
          <cell r="AV58">
            <v>0</v>
          </cell>
          <cell r="AW58">
            <v>3.320222404595814</v>
          </cell>
          <cell r="AX58">
            <v>0</v>
          </cell>
          <cell r="AY58">
            <v>0</v>
          </cell>
          <cell r="AZ58">
            <v>3.5952825605252356</v>
          </cell>
          <cell r="BA58">
            <v>0</v>
          </cell>
          <cell r="BB58">
            <v>3.5952825605252356</v>
          </cell>
          <cell r="BC58">
            <v>0</v>
          </cell>
          <cell r="BD58">
            <v>0</v>
          </cell>
          <cell r="BE58">
            <v>0</v>
          </cell>
          <cell r="BF58">
            <v>0</v>
          </cell>
          <cell r="BG58">
            <v>4.3239867049651206</v>
          </cell>
          <cell r="BH58">
            <v>0</v>
          </cell>
          <cell r="BI58">
            <v>0</v>
          </cell>
          <cell r="BJ58">
            <v>4.3239867049651206</v>
          </cell>
          <cell r="BK58">
            <v>0</v>
          </cell>
          <cell r="BL58">
            <v>4.3239867049651206</v>
          </cell>
          <cell r="BM58">
            <v>8.6459207221994241</v>
          </cell>
          <cell r="BN58">
            <v>0</v>
          </cell>
          <cell r="BO58">
            <v>0</v>
          </cell>
          <cell r="BP58">
            <v>5.7475256462864173E-2</v>
          </cell>
          <cell r="BQ58">
            <v>0</v>
          </cell>
          <cell r="BR58">
            <v>0</v>
          </cell>
          <cell r="BS58">
            <v>13.370181534673778</v>
          </cell>
          <cell r="BT58">
            <v>1.4420131308986459</v>
          </cell>
          <cell r="BU58">
            <v>23.515590644234713</v>
          </cell>
          <cell r="BV58">
            <v>1.0725293393516617</v>
          </cell>
          <cell r="BW58">
            <v>24.588119983586378</v>
          </cell>
          <cell r="BX58">
            <v>0</v>
          </cell>
          <cell r="BY58">
            <v>26.617201805498564</v>
          </cell>
          <cell r="BZ58">
            <v>0</v>
          </cell>
          <cell r="CA58">
            <v>12.564501600328272</v>
          </cell>
          <cell r="CB58">
            <v>0</v>
          </cell>
          <cell r="CC58">
            <v>39.181703405826838</v>
          </cell>
          <cell r="CD58">
            <v>1.3362997127615921</v>
          </cell>
          <cell r="CE58">
            <v>40.518003118588425</v>
          </cell>
          <cell r="CF58">
            <v>0.75721748574640957</v>
          </cell>
          <cell r="CG58">
            <v>0</v>
          </cell>
          <cell r="CH58">
            <v>0</v>
          </cell>
          <cell r="CI58">
            <v>0.75721748574640957</v>
          </cell>
          <cell r="CJ58">
            <v>64.348905616428397</v>
          </cell>
          <cell r="CK58">
            <v>0</v>
          </cell>
          <cell r="CL58">
            <v>0</v>
          </cell>
          <cell r="CM58">
            <v>64.348905616428397</v>
          </cell>
          <cell r="CN58">
            <v>0.26684940500615512</v>
          </cell>
          <cell r="CO58">
            <v>64.615755021434552</v>
          </cell>
          <cell r="CP58">
            <v>3.1334278210915056</v>
          </cell>
          <cell r="CQ58">
            <v>0</v>
          </cell>
          <cell r="CR58">
            <v>0</v>
          </cell>
          <cell r="CS58">
            <v>0</v>
          </cell>
          <cell r="CT58">
            <v>16.951095281083298</v>
          </cell>
          <cell r="CU58">
            <v>0</v>
          </cell>
          <cell r="CV58">
            <v>13.967513664341402</v>
          </cell>
          <cell r="CW58">
            <v>8.5658659006975792</v>
          </cell>
          <cell r="CX58">
            <v>42.617902667213784</v>
          </cell>
          <cell r="CY58">
            <v>0.52240902749281903</v>
          </cell>
          <cell r="CZ58">
            <v>43.140311694706604</v>
          </cell>
          <cell r="DA58">
            <v>14.424236684448092</v>
          </cell>
          <cell r="DB58">
            <v>16.094098153467375</v>
          </cell>
          <cell r="DC58">
            <v>10.195699958965941</v>
          </cell>
          <cell r="DD58">
            <v>0.74717833401723421</v>
          </cell>
          <cell r="DE58">
            <v>0</v>
          </cell>
          <cell r="DF58">
            <v>41.461213130898642</v>
          </cell>
          <cell r="DG58">
            <v>0.48238161674189572</v>
          </cell>
          <cell r="DH58">
            <v>41.943594747640539</v>
          </cell>
          <cell r="DI58">
            <v>8.5876006513106589</v>
          </cell>
          <cell r="DJ58">
            <v>0</v>
          </cell>
          <cell r="DK58">
            <v>0</v>
          </cell>
          <cell r="DL58">
            <v>8.5876006513106589</v>
          </cell>
          <cell r="DM58">
            <v>76.496305791036406</v>
          </cell>
          <cell r="DN58">
            <v>0</v>
          </cell>
          <cell r="DO58">
            <v>0</v>
          </cell>
          <cell r="DP58">
            <v>76.496305791036406</v>
          </cell>
          <cell r="DQ58">
            <v>0.28532359458350431</v>
          </cell>
          <cell r="DR58">
            <v>76.781629385619922</v>
          </cell>
          <cell r="DS58">
            <v>11.779348543290931</v>
          </cell>
          <cell r="DT58">
            <v>0</v>
          </cell>
          <cell r="DU58">
            <v>0</v>
          </cell>
          <cell r="DV58">
            <v>5.7475256462864173E-2</v>
          </cell>
          <cell r="DW58">
            <v>16.951095281083298</v>
          </cell>
          <cell r="DX58">
            <v>0</v>
          </cell>
          <cell r="DY58">
            <v>27.950422486663925</v>
          </cell>
          <cell r="DZ58">
            <v>10.123855888387361</v>
          </cell>
          <cell r="EA58">
            <v>66.862197455888378</v>
          </cell>
          <cell r="EB58">
            <v>1.5949383668444805</v>
          </cell>
          <cell r="EC58">
            <v>68.457135822732866</v>
          </cell>
          <cell r="ED58">
            <v>14.699296840377514</v>
          </cell>
          <cell r="EE58">
            <v>42.711299958965938</v>
          </cell>
          <cell r="EF58">
            <v>13.515922363561755</v>
          </cell>
          <cell r="EG58">
            <v>13.311679934345507</v>
          </cell>
          <cell r="EH58">
            <v>0</v>
          </cell>
          <cell r="EI58">
            <v>84.2381990972507</v>
          </cell>
          <cell r="EJ58">
            <v>1.8186813295034878</v>
          </cell>
          <cell r="EK58">
            <v>86.056880426754205</v>
          </cell>
          <cell r="EL58">
            <v>9.344818137057068</v>
          </cell>
          <cell r="EM58">
            <v>0</v>
          </cell>
          <cell r="EN58">
            <v>0</v>
          </cell>
          <cell r="EO58">
            <v>9.344818137057068</v>
          </cell>
          <cell r="EP58">
            <v>145.16919811242991</v>
          </cell>
          <cell r="EQ58">
            <v>0</v>
          </cell>
          <cell r="ER58">
            <v>0</v>
          </cell>
          <cell r="ES58">
            <v>145.16919811242991</v>
          </cell>
          <cell r="ET58">
            <v>0.55217299958965937</v>
          </cell>
          <cell r="EU58">
            <v>145.7213711120196</v>
          </cell>
          <cell r="EV58">
            <v>15.074938695116844</v>
          </cell>
          <cell r="EW58">
            <v>0</v>
          </cell>
          <cell r="EX58">
            <v>4.3855673368896175</v>
          </cell>
          <cell r="EY58">
            <v>5.7475256462864173E-2</v>
          </cell>
          <cell r="EZ58">
            <v>16.951095281083298</v>
          </cell>
          <cell r="FA58">
            <v>0</v>
          </cell>
          <cell r="FB58">
            <v>29.436568403775031</v>
          </cell>
          <cell r="FC58">
            <v>10.964431514156749</v>
          </cell>
          <cell r="FD58">
            <v>76.87007648748461</v>
          </cell>
          <cell r="FE58">
            <v>2.2630882232252767</v>
          </cell>
          <cell r="FF58">
            <v>79.133164710709892</v>
          </cell>
          <cell r="FG58">
            <v>14.942540336479276</v>
          </cell>
          <cell r="FH58">
            <v>46.035627739023383</v>
          </cell>
          <cell r="FI58">
            <v>13.515922363561652</v>
          </cell>
          <cell r="FJ58">
            <v>13.547739023389411</v>
          </cell>
          <cell r="FK58">
            <v>3.320222404595814</v>
          </cell>
          <cell r="FL58">
            <v>91.362051867049644</v>
          </cell>
          <cell r="FM58">
            <v>3.7995249897414851</v>
          </cell>
          <cell r="FN58">
            <v>95.161576856791129</v>
          </cell>
          <cell r="FO58">
            <v>9.344818137057068</v>
          </cell>
          <cell r="FP58">
            <v>0</v>
          </cell>
          <cell r="FQ58">
            <v>0</v>
          </cell>
          <cell r="FR58">
            <v>9.344818137057068</v>
          </cell>
          <cell r="FS58">
            <v>164.94992343044296</v>
          </cell>
          <cell r="FT58">
            <v>0</v>
          </cell>
          <cell r="FU58">
            <v>0</v>
          </cell>
          <cell r="FV58">
            <v>164.94992343044296</v>
          </cell>
          <cell r="FW58">
            <v>0.57988428395568314</v>
          </cell>
          <cell r="FX58">
            <v>165.52980771439863</v>
          </cell>
          <cell r="FY58">
            <v>0</v>
          </cell>
          <cell r="FZ58">
            <v>0</v>
          </cell>
          <cell r="GA58">
            <v>2.6089661058678701</v>
          </cell>
          <cell r="GB58" t="e">
            <v>#N/A</v>
          </cell>
          <cell r="GC58" t="e">
            <v>#N/A</v>
          </cell>
          <cell r="GD58" t="e">
            <v>#N/A</v>
          </cell>
          <cell r="GE58">
            <v>0</v>
          </cell>
          <cell r="GF58">
            <v>0</v>
          </cell>
          <cell r="GG58">
            <v>0</v>
          </cell>
          <cell r="GH58">
            <v>4.3814619614279851</v>
          </cell>
          <cell r="GI58">
            <v>0.9976062371768567</v>
          </cell>
          <cell r="GJ58">
            <v>0</v>
          </cell>
          <cell r="GK58">
            <v>3.294563807960607</v>
          </cell>
          <cell r="GL58">
            <v>5.8932664751743946</v>
          </cell>
          <cell r="GM58">
            <v>0</v>
          </cell>
          <cell r="GN58">
            <v>10.950062700041034</v>
          </cell>
          <cell r="GO58">
            <v>0</v>
          </cell>
          <cell r="GP58">
            <v>2.534043003693065</v>
          </cell>
          <cell r="GQ58" t="e">
            <v>#N/A</v>
          </cell>
          <cell r="GR58" t="e">
            <v>#N/A</v>
          </cell>
          <cell r="GS58" t="e">
            <v>#N/A</v>
          </cell>
          <cell r="GT58" t="e">
            <v>#N/A</v>
          </cell>
          <cell r="GU58" t="e">
            <v>#N/A</v>
          </cell>
          <cell r="GV58">
            <v>0</v>
          </cell>
          <cell r="GW58">
            <v>0</v>
          </cell>
          <cell r="GX58">
            <v>0</v>
          </cell>
          <cell r="GY58">
            <v>0</v>
          </cell>
          <cell r="GZ58">
            <v>0</v>
          </cell>
          <cell r="HA58">
            <v>0</v>
          </cell>
          <cell r="HB58">
            <v>0</v>
          </cell>
          <cell r="HC58">
            <v>0</v>
          </cell>
          <cell r="HD58">
            <v>0</v>
          </cell>
          <cell r="HE58">
            <v>0</v>
          </cell>
          <cell r="HF58">
            <v>0</v>
          </cell>
          <cell r="HG58">
            <v>0</v>
          </cell>
          <cell r="HH58">
            <v>0</v>
          </cell>
          <cell r="HI58" t="e">
            <v>#N/A</v>
          </cell>
          <cell r="HJ58" t="e">
            <v>#N/A</v>
          </cell>
          <cell r="HK58" t="e">
            <v>#N/A</v>
          </cell>
          <cell r="HL58" t="e">
            <v>#N/A</v>
          </cell>
          <cell r="HM58" t="e">
            <v>#N/A</v>
          </cell>
          <cell r="HN58" t="e">
            <v>#N/A</v>
          </cell>
          <cell r="HO58">
            <v>164.94992343044296</v>
          </cell>
          <cell r="HP58">
            <v>165.52980771439863</v>
          </cell>
          <cell r="HQ58">
            <v>19.78072531801395</v>
          </cell>
          <cell r="HR58">
            <v>145.7213711120196</v>
          </cell>
          <cell r="HS58">
            <v>30.659970291341711</v>
          </cell>
          <cell r="HT58">
            <v>0</v>
          </cell>
          <cell r="HU58">
            <v>0</v>
          </cell>
          <cell r="HV58">
            <v>4.3855673368896175</v>
          </cell>
          <cell r="HW58">
            <v>0</v>
          </cell>
          <cell r="HX58">
            <v>0</v>
          </cell>
          <cell r="HY58">
            <v>0</v>
          </cell>
          <cell r="HZ58">
            <v>0</v>
          </cell>
          <cell r="IA58">
            <v>0</v>
          </cell>
          <cell r="IB58">
            <v>0</v>
          </cell>
          <cell r="IC58">
            <v>0</v>
          </cell>
          <cell r="ID58">
            <v>0</v>
          </cell>
          <cell r="IE58">
            <v>0</v>
          </cell>
          <cell r="IF58">
            <v>0</v>
          </cell>
          <cell r="IG58">
            <v>0</v>
          </cell>
          <cell r="IH58">
            <v>0</v>
          </cell>
          <cell r="II58">
            <v>1.5867276159212145</v>
          </cell>
          <cell r="IJ58">
            <v>0</v>
          </cell>
          <cell r="IK58">
            <v>0</v>
          </cell>
          <cell r="IL58">
            <v>0</v>
          </cell>
          <cell r="IM58">
            <v>0</v>
          </cell>
          <cell r="IN58">
            <v>1.5867276159212145</v>
          </cell>
          <cell r="IO58">
            <v>0</v>
          </cell>
          <cell r="IP58">
            <v>4.3855673368896175</v>
          </cell>
          <cell r="IQ58">
            <v>0</v>
          </cell>
          <cell r="IR58">
            <v>0</v>
          </cell>
          <cell r="IS58">
            <v>0</v>
          </cell>
          <cell r="IT58">
            <v>0</v>
          </cell>
          <cell r="IU58">
            <v>0</v>
          </cell>
          <cell r="IV58">
            <v>5.8932664751743946</v>
          </cell>
          <cell r="IW58">
            <v>5.8932664751743946</v>
          </cell>
          <cell r="IX58">
            <v>0</v>
          </cell>
          <cell r="IY58">
            <v>0</v>
          </cell>
          <cell r="IZ58">
            <v>0</v>
          </cell>
          <cell r="JA58">
            <v>0</v>
          </cell>
          <cell r="JB58">
            <v>0</v>
          </cell>
          <cell r="JC58">
            <v>0</v>
          </cell>
          <cell r="JD58">
            <v>0</v>
          </cell>
          <cell r="JE58">
            <v>0</v>
          </cell>
          <cell r="JF58">
            <v>0</v>
          </cell>
          <cell r="JG58">
            <v>0</v>
          </cell>
          <cell r="JH58">
            <v>0</v>
          </cell>
          <cell r="JI58">
            <v>0</v>
          </cell>
          <cell r="JJ58">
            <v>0</v>
          </cell>
          <cell r="JK58">
            <v>5.7104834202057804</v>
          </cell>
          <cell r="JL58">
            <v>5.7104834202057804</v>
          </cell>
          <cell r="JM58">
            <v>0</v>
          </cell>
          <cell r="JN58">
            <v>0</v>
          </cell>
          <cell r="JO58">
            <v>0</v>
          </cell>
          <cell r="JP58">
            <v>0.82827068979016594</v>
          </cell>
          <cell r="JQ58">
            <v>0.82827068979016594</v>
          </cell>
          <cell r="JR58">
            <v>0</v>
          </cell>
          <cell r="JS58">
            <v>0.1084434309426871</v>
          </cell>
          <cell r="JT58">
            <v>0</v>
          </cell>
          <cell r="JU58">
            <v>0</v>
          </cell>
          <cell r="JV58">
            <v>0</v>
          </cell>
          <cell r="JW58">
            <v>8.3493073450964292</v>
          </cell>
          <cell r="JX58">
            <v>68.876910463684851</v>
          </cell>
          <cell r="JY58">
            <v>118.45547722609744</v>
          </cell>
          <cell r="JZ58">
            <v>126.80478457119388</v>
          </cell>
          <cell r="KA58">
            <v>57.927874107509027</v>
          </cell>
          <cell r="KB58">
            <v>2248602.5573709998</v>
          </cell>
          <cell r="KC58">
            <v>59.168999999999997</v>
          </cell>
          <cell r="KD58">
            <v>1044.9179999999999</v>
          </cell>
          <cell r="KE58">
            <v>13870.3045</v>
          </cell>
          <cell r="KF58">
            <v>18.600000000000001</v>
          </cell>
          <cell r="KG58">
            <v>0.67166284224056505</v>
          </cell>
          <cell r="KH58">
            <v>0</v>
          </cell>
          <cell r="KI58">
            <v>0</v>
          </cell>
          <cell r="KJ58">
            <v>0</v>
          </cell>
          <cell r="KK58">
            <v>0</v>
          </cell>
          <cell r="KL58">
            <v>0</v>
          </cell>
          <cell r="KM58">
            <v>45.64</v>
          </cell>
          <cell r="KN58">
            <v>132</v>
          </cell>
          <cell r="KO58">
            <v>0</v>
          </cell>
          <cell r="KP58">
            <v>0</v>
          </cell>
          <cell r="KQ58">
            <v>23.16</v>
          </cell>
          <cell r="KR58">
            <v>0</v>
          </cell>
          <cell r="KS58">
            <v>51.15</v>
          </cell>
          <cell r="KT58">
            <v>52.91863</v>
          </cell>
          <cell r="KU58">
            <v>231.8655</v>
          </cell>
          <cell r="KV58">
            <v>0</v>
          </cell>
          <cell r="KW58">
            <v>0</v>
          </cell>
          <cell r="KX58">
            <v>240</v>
          </cell>
          <cell r="KY58">
            <v>1104087</v>
          </cell>
          <cell r="KZ58">
            <v>13888.904500000001</v>
          </cell>
          <cell r="LA58">
            <v>86.155156557679675</v>
          </cell>
          <cell r="LB58">
            <v>462.42412999999999</v>
          </cell>
          <cell r="LC58">
            <v>536.73413000000005</v>
          </cell>
          <cell r="LD58">
            <v>4.4531768829382985</v>
          </cell>
          <cell r="LE58">
            <v>1.7279980577301832E-2</v>
          </cell>
          <cell r="LF58">
            <v>240</v>
          </cell>
          <cell r="LG58">
            <v>79.494174648547698</v>
          </cell>
          <cell r="LH58">
            <v>1873.6369382913847</v>
          </cell>
          <cell r="LI58" t="str">
            <v>Historical (£m)</v>
          </cell>
          <cell r="LJ58" t="str">
            <v>PR14 (£m)</v>
          </cell>
        </row>
        <row r="59">
          <cell r="A59" t="str">
            <v>SRN18</v>
          </cell>
          <cell r="B59" t="str">
            <v>SRN</v>
          </cell>
          <cell r="C59" t="str">
            <v>2017-18</v>
          </cell>
          <cell r="D59" t="str">
            <v>SRN</v>
          </cell>
          <cell r="E59" t="str">
            <v>SRN18</v>
          </cell>
          <cell r="F59">
            <v>1</v>
          </cell>
          <cell r="G59">
            <v>4.0389999999999997</v>
          </cell>
          <cell r="H59">
            <v>0</v>
          </cell>
          <cell r="I59">
            <v>4.9740000000000002</v>
          </cell>
          <cell r="J59">
            <v>0</v>
          </cell>
          <cell r="K59">
            <v>0</v>
          </cell>
          <cell r="L59">
            <v>0</v>
          </cell>
          <cell r="M59">
            <v>3.48</v>
          </cell>
          <cell r="N59">
            <v>0.88600000000000001</v>
          </cell>
          <cell r="O59">
            <v>13.379</v>
          </cell>
          <cell r="P59">
            <v>1.127</v>
          </cell>
          <cell r="Q59">
            <v>14.506</v>
          </cell>
          <cell r="R59">
            <v>5.2999999999999999E-2</v>
          </cell>
          <cell r="S59">
            <v>5.9649999999999999</v>
          </cell>
          <cell r="T59">
            <v>1.1970000000000001</v>
          </cell>
          <cell r="U59">
            <v>3.5270000000000001</v>
          </cell>
          <cell r="V59">
            <v>0</v>
          </cell>
          <cell r="W59">
            <v>10.742000000000001</v>
          </cell>
          <cell r="X59">
            <v>1.9079999999999999</v>
          </cell>
          <cell r="Y59">
            <v>12.65</v>
          </cell>
          <cell r="Z59">
            <v>0.7</v>
          </cell>
          <cell r="AA59">
            <v>0</v>
          </cell>
          <cell r="AB59">
            <v>0.7</v>
          </cell>
          <cell r="AC59">
            <v>0.7</v>
          </cell>
          <cell r="AD59">
            <v>26.456</v>
          </cell>
          <cell r="AE59">
            <v>0.02</v>
          </cell>
          <cell r="AF59">
            <v>0</v>
          </cell>
          <cell r="AG59">
            <v>26.475999999999999</v>
          </cell>
          <cell r="AH59">
            <v>2.9620000000000002</v>
          </cell>
          <cell r="AI59">
            <v>29.437999999999999</v>
          </cell>
          <cell r="AJ59">
            <v>0</v>
          </cell>
          <cell r="AK59">
            <v>0</v>
          </cell>
          <cell r="AL59">
            <v>0</v>
          </cell>
          <cell r="AM59">
            <v>0</v>
          </cell>
          <cell r="AN59">
            <v>0</v>
          </cell>
          <cell r="AO59">
            <v>0</v>
          </cell>
          <cell r="AP59">
            <v>0.47899999999999998</v>
          </cell>
          <cell r="AQ59">
            <v>0.122</v>
          </cell>
          <cell r="AR59">
            <v>0.60099999999999998</v>
          </cell>
          <cell r="AS59">
            <v>0</v>
          </cell>
          <cell r="AT59">
            <v>0.60099999999999998</v>
          </cell>
          <cell r="AU59">
            <v>0.19600000000000001</v>
          </cell>
          <cell r="AV59">
            <v>5.0000000000000001E-3</v>
          </cell>
          <cell r="AW59">
            <v>1.972</v>
          </cell>
          <cell r="AX59">
            <v>0</v>
          </cell>
          <cell r="AY59">
            <v>0</v>
          </cell>
          <cell r="AZ59">
            <v>2.173</v>
          </cell>
          <cell r="BA59">
            <v>0</v>
          </cell>
          <cell r="BB59">
            <v>2.173</v>
          </cell>
          <cell r="BC59">
            <v>1E-3</v>
          </cell>
          <cell r="BD59">
            <v>0</v>
          </cell>
          <cell r="BE59">
            <v>1E-3</v>
          </cell>
          <cell r="BF59">
            <v>1E-3</v>
          </cell>
          <cell r="BG59">
            <v>2.7730000000000001</v>
          </cell>
          <cell r="BH59">
            <v>2E-3</v>
          </cell>
          <cell r="BI59">
            <v>0</v>
          </cell>
          <cell r="BJ59">
            <v>2.7749999999999999</v>
          </cell>
          <cell r="BK59">
            <v>0</v>
          </cell>
          <cell r="BL59">
            <v>2.7749999999999999</v>
          </cell>
          <cell r="BM59">
            <v>8.0250000000000004</v>
          </cell>
          <cell r="BN59">
            <v>0</v>
          </cell>
          <cell r="BO59">
            <v>6.5000000000000002E-2</v>
          </cell>
          <cell r="BP59">
            <v>0.08</v>
          </cell>
          <cell r="BQ59">
            <v>0</v>
          </cell>
          <cell r="BR59">
            <v>0</v>
          </cell>
          <cell r="BS59">
            <v>17.21</v>
          </cell>
          <cell r="BT59">
            <v>1.524</v>
          </cell>
          <cell r="BU59">
            <v>26.904</v>
          </cell>
          <cell r="BV59">
            <v>1.0229999999999999</v>
          </cell>
          <cell r="BW59">
            <v>27.927</v>
          </cell>
          <cell r="BX59">
            <v>2E-3</v>
          </cell>
          <cell r="BY59">
            <v>52.787999999999997</v>
          </cell>
          <cell r="BZ59">
            <v>1.873</v>
          </cell>
          <cell r="CA59">
            <v>26.503</v>
          </cell>
          <cell r="CB59">
            <v>0</v>
          </cell>
          <cell r="CC59">
            <v>81.165999999999997</v>
          </cell>
          <cell r="CD59">
            <v>0.78500000000000003</v>
          </cell>
          <cell r="CE59">
            <v>81.950999999999993</v>
          </cell>
          <cell r="CF59">
            <v>0.75900000000000001</v>
          </cell>
          <cell r="CG59">
            <v>0</v>
          </cell>
          <cell r="CH59">
            <v>0.75900000000000001</v>
          </cell>
          <cell r="CI59">
            <v>0.75900000000000001</v>
          </cell>
          <cell r="CJ59">
            <v>109.119</v>
          </cell>
          <cell r="CK59">
            <v>0.247</v>
          </cell>
          <cell r="CL59">
            <v>0</v>
          </cell>
          <cell r="CM59">
            <v>109.366</v>
          </cell>
          <cell r="CN59">
            <v>0</v>
          </cell>
          <cell r="CO59">
            <v>109.366</v>
          </cell>
          <cell r="CP59">
            <v>3.0609999999999999</v>
          </cell>
          <cell r="CQ59">
            <v>0</v>
          </cell>
          <cell r="CR59">
            <v>0</v>
          </cell>
          <cell r="CS59">
            <v>0</v>
          </cell>
          <cell r="CT59">
            <v>17.341000000000001</v>
          </cell>
          <cell r="CU59">
            <v>0</v>
          </cell>
          <cell r="CV59">
            <v>17.741</v>
          </cell>
          <cell r="CW59">
            <v>8.9890000000000008</v>
          </cell>
          <cell r="CX59">
            <v>47.131999999999998</v>
          </cell>
          <cell r="CY59">
            <v>0.97499999999999998</v>
          </cell>
          <cell r="CZ59">
            <v>48.106999999999999</v>
          </cell>
          <cell r="DA59">
            <v>10.933</v>
          </cell>
          <cell r="DB59">
            <v>20.986000000000001</v>
          </cell>
          <cell r="DC59">
            <v>12.568</v>
          </cell>
          <cell r="DD59">
            <v>1.665</v>
          </cell>
          <cell r="DE59">
            <v>0.25800000000000001</v>
          </cell>
          <cell r="DF59">
            <v>46.41</v>
          </cell>
          <cell r="DG59">
            <v>1.0529999999999999</v>
          </cell>
          <cell r="DH59">
            <v>47.463000000000001</v>
          </cell>
          <cell r="DI59">
            <v>10.895</v>
          </cell>
          <cell r="DJ59">
            <v>0</v>
          </cell>
          <cell r="DK59">
            <v>10.895</v>
          </cell>
          <cell r="DL59">
            <v>10.895</v>
          </cell>
          <cell r="DM59">
            <v>84.674999999999997</v>
          </cell>
          <cell r="DN59">
            <v>0.26800000000000002</v>
          </cell>
          <cell r="DO59">
            <v>0</v>
          </cell>
          <cell r="DP59">
            <v>84.942999999999998</v>
          </cell>
          <cell r="DQ59">
            <v>0.55000000000000004</v>
          </cell>
          <cell r="DR59">
            <v>85.492999999999995</v>
          </cell>
          <cell r="DS59">
            <v>11.086</v>
          </cell>
          <cell r="DT59">
            <v>0</v>
          </cell>
          <cell r="DU59">
            <v>6.5000000000000002E-2</v>
          </cell>
          <cell r="DV59">
            <v>0.08</v>
          </cell>
          <cell r="DW59">
            <v>17.341000000000001</v>
          </cell>
          <cell r="DX59">
            <v>0</v>
          </cell>
          <cell r="DY59">
            <v>35.43</v>
          </cell>
          <cell r="DZ59">
            <v>10.635000000000002</v>
          </cell>
          <cell r="EA59">
            <v>74.637</v>
          </cell>
          <cell r="EB59">
            <v>1.9979999999999998</v>
          </cell>
          <cell r="EC59">
            <v>76.634999999999991</v>
          </cell>
          <cell r="ED59">
            <v>11.131</v>
          </cell>
          <cell r="EE59">
            <v>73.778999999999996</v>
          </cell>
          <cell r="EF59">
            <v>16.413</v>
          </cell>
          <cell r="EG59">
            <v>28.167999999999999</v>
          </cell>
          <cell r="EH59">
            <v>0.25800000000000001</v>
          </cell>
          <cell r="EI59">
            <v>129.749</v>
          </cell>
          <cell r="EJ59">
            <v>1.8380000000000001</v>
          </cell>
          <cell r="EK59">
            <v>131.58699999999999</v>
          </cell>
          <cell r="EL59">
            <v>11.654999999999999</v>
          </cell>
          <cell r="EM59">
            <v>0</v>
          </cell>
          <cell r="EN59">
            <v>11.654999999999999</v>
          </cell>
          <cell r="EO59">
            <v>11.654999999999999</v>
          </cell>
          <cell r="EP59">
            <v>196.56700000000001</v>
          </cell>
          <cell r="EQ59">
            <v>0.51700000000000002</v>
          </cell>
          <cell r="ER59">
            <v>0</v>
          </cell>
          <cell r="ES59">
            <v>197.084</v>
          </cell>
          <cell r="ET59">
            <v>0.55000000000000004</v>
          </cell>
          <cell r="EU59">
            <v>197.63400000000001</v>
          </cell>
          <cell r="EV59">
            <v>15.125</v>
          </cell>
          <cell r="EW59">
            <v>0</v>
          </cell>
          <cell r="EX59">
            <v>5.0389999999999997</v>
          </cell>
          <cell r="EY59">
            <v>0.08</v>
          </cell>
          <cell r="EZ59">
            <v>17.341000000000001</v>
          </cell>
          <cell r="FA59">
            <v>0</v>
          </cell>
          <cell r="FB59">
            <v>38.909999999999997</v>
          </cell>
          <cell r="FC59">
            <v>11.521000000000001</v>
          </cell>
          <cell r="FD59">
            <v>88.016000000000005</v>
          </cell>
          <cell r="FE59">
            <v>3.125</v>
          </cell>
          <cell r="FF59">
            <v>91.141000000000005</v>
          </cell>
          <cell r="FG59">
            <v>11.183999999999999</v>
          </cell>
          <cell r="FH59">
            <v>79.744</v>
          </cell>
          <cell r="FI59">
            <v>17.61</v>
          </cell>
          <cell r="FJ59">
            <v>31.695</v>
          </cell>
          <cell r="FK59">
            <v>0.25800000000000001</v>
          </cell>
          <cell r="FL59">
            <v>140.49100000000001</v>
          </cell>
          <cell r="FM59">
            <v>3.746</v>
          </cell>
          <cell r="FN59">
            <v>144.23699999999999</v>
          </cell>
          <cell r="FO59">
            <v>12.355</v>
          </cell>
          <cell r="FP59">
            <v>0</v>
          </cell>
          <cell r="FQ59">
            <v>12.355</v>
          </cell>
          <cell r="FR59">
            <v>12.355</v>
          </cell>
          <cell r="FS59">
            <v>223.023</v>
          </cell>
          <cell r="FT59">
            <v>0.53700000000000003</v>
          </cell>
          <cell r="FU59">
            <v>0</v>
          </cell>
          <cell r="FV59">
            <v>223.56</v>
          </cell>
          <cell r="FW59">
            <v>3.512</v>
          </cell>
          <cell r="FX59">
            <v>227.072</v>
          </cell>
          <cell r="FY59">
            <v>0</v>
          </cell>
          <cell r="FZ59">
            <v>0</v>
          </cell>
          <cell r="GA59">
            <v>4.62</v>
          </cell>
          <cell r="GB59" t="e">
            <v>#N/A</v>
          </cell>
          <cell r="GC59">
            <v>0.47299999999999998</v>
          </cell>
          <cell r="GD59">
            <v>0</v>
          </cell>
          <cell r="GE59">
            <v>0</v>
          </cell>
          <cell r="GF59">
            <v>0</v>
          </cell>
          <cell r="GG59">
            <v>0</v>
          </cell>
          <cell r="GH59">
            <v>2.1280000000000001</v>
          </cell>
          <cell r="GI59">
            <v>1.764</v>
          </cell>
          <cell r="GJ59">
            <v>0</v>
          </cell>
          <cell r="GK59">
            <v>0</v>
          </cell>
          <cell r="GL59">
            <v>7.1989999999999998</v>
          </cell>
          <cell r="GM59">
            <v>3.6720000000000002</v>
          </cell>
          <cell r="GN59">
            <v>20.785</v>
          </cell>
          <cell r="GO59">
            <v>0</v>
          </cell>
          <cell r="GP59">
            <v>8.9269999999999996</v>
          </cell>
          <cell r="GQ59">
            <v>0</v>
          </cell>
          <cell r="GR59">
            <v>0</v>
          </cell>
          <cell r="GS59">
            <v>0</v>
          </cell>
          <cell r="GT59" t="e">
            <v>#N/A</v>
          </cell>
          <cell r="GU59">
            <v>0</v>
          </cell>
          <cell r="GV59">
            <v>0</v>
          </cell>
          <cell r="GW59">
            <v>-5.0000000000000001E-3</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t="e">
            <v>#N/A</v>
          </cell>
          <cell r="HO59">
            <v>223.023</v>
          </cell>
          <cell r="HP59">
            <v>227.072</v>
          </cell>
          <cell r="HQ59">
            <v>26.456</v>
          </cell>
          <cell r="HR59">
            <v>197.63400000000001</v>
          </cell>
          <cell r="HS59">
            <v>49.563000000000002</v>
          </cell>
          <cell r="HT59">
            <v>0</v>
          </cell>
          <cell r="HU59">
            <v>0</v>
          </cell>
          <cell r="HV59">
            <v>4.9740000000000002</v>
          </cell>
          <cell r="HW59">
            <v>0</v>
          </cell>
          <cell r="HX59">
            <v>0</v>
          </cell>
          <cell r="HY59">
            <v>0</v>
          </cell>
          <cell r="HZ59">
            <v>0</v>
          </cell>
          <cell r="IA59">
            <v>0</v>
          </cell>
          <cell r="IB59">
            <v>0</v>
          </cell>
          <cell r="IC59">
            <v>0</v>
          </cell>
          <cell r="ID59">
            <v>0</v>
          </cell>
          <cell r="IE59">
            <v>0</v>
          </cell>
          <cell r="IF59">
            <v>6.5000000000000002E-2</v>
          </cell>
          <cell r="IG59">
            <v>0</v>
          </cell>
          <cell r="IH59">
            <v>0</v>
          </cell>
          <cell r="II59">
            <v>1.66</v>
          </cell>
          <cell r="IJ59">
            <v>0</v>
          </cell>
          <cell r="IK59">
            <v>0</v>
          </cell>
          <cell r="IL59">
            <v>0</v>
          </cell>
          <cell r="IM59">
            <v>0</v>
          </cell>
          <cell r="IN59">
            <v>1.66</v>
          </cell>
          <cell r="IO59">
            <v>0</v>
          </cell>
          <cell r="IP59">
            <v>5.0389999999999997</v>
          </cell>
          <cell r="IQ59">
            <v>0</v>
          </cell>
          <cell r="IR59">
            <v>0</v>
          </cell>
          <cell r="IS59">
            <v>0</v>
          </cell>
          <cell r="IT59">
            <v>0</v>
          </cell>
          <cell r="IU59">
            <v>0</v>
          </cell>
          <cell r="IV59">
            <v>7.1989999999999998</v>
          </cell>
          <cell r="IW59">
            <v>7.1989999999999998</v>
          </cell>
          <cell r="IX59">
            <v>0</v>
          </cell>
          <cell r="IY59">
            <v>0</v>
          </cell>
          <cell r="IZ59">
            <v>0</v>
          </cell>
          <cell r="JA59">
            <v>3.6720000000000002</v>
          </cell>
          <cell r="JB59">
            <v>3.6720000000000002</v>
          </cell>
          <cell r="JC59">
            <v>0</v>
          </cell>
          <cell r="JD59">
            <v>0</v>
          </cell>
          <cell r="JE59">
            <v>0</v>
          </cell>
          <cell r="JF59">
            <v>0</v>
          </cell>
          <cell r="JG59">
            <v>0</v>
          </cell>
          <cell r="JH59">
            <v>0</v>
          </cell>
          <cell r="JI59">
            <v>0</v>
          </cell>
          <cell r="JJ59">
            <v>0</v>
          </cell>
          <cell r="JK59">
            <v>5.7104834202057804</v>
          </cell>
          <cell r="JL59">
            <v>5.7104834202057804</v>
          </cell>
          <cell r="JM59">
            <v>0</v>
          </cell>
          <cell r="JN59">
            <v>0</v>
          </cell>
          <cell r="JO59">
            <v>0</v>
          </cell>
          <cell r="JP59">
            <v>0.82827068979016594</v>
          </cell>
          <cell r="JQ59">
            <v>0.82827068979016594</v>
          </cell>
          <cell r="JR59">
            <v>0</v>
          </cell>
          <cell r="JS59">
            <v>0.1084434309426871</v>
          </cell>
          <cell r="JT59">
            <v>0</v>
          </cell>
          <cell r="JU59">
            <v>0</v>
          </cell>
          <cell r="JV59">
            <v>0</v>
          </cell>
          <cell r="JW59">
            <v>13.536999999999999</v>
          </cell>
          <cell r="JX59">
            <v>79.272999999999996</v>
          </cell>
          <cell r="JY59">
            <v>158.05799999999999</v>
          </cell>
          <cell r="JZ59">
            <v>171.595</v>
          </cell>
          <cell r="KA59">
            <v>92.322000000000003</v>
          </cell>
          <cell r="KB59">
            <v>2261196.6382999998</v>
          </cell>
          <cell r="KC59">
            <v>57.834000000000003</v>
          </cell>
          <cell r="KD59">
            <v>1056.326</v>
          </cell>
          <cell r="KE59">
            <v>13905</v>
          </cell>
          <cell r="KF59">
            <v>19</v>
          </cell>
          <cell r="KG59">
            <v>0.70799999999999996</v>
          </cell>
          <cell r="KH59">
            <v>0</v>
          </cell>
          <cell r="KI59">
            <v>0</v>
          </cell>
          <cell r="KJ59">
            <v>0</v>
          </cell>
          <cell r="KK59">
            <v>0</v>
          </cell>
          <cell r="KL59">
            <v>0</v>
          </cell>
          <cell r="KM59">
            <v>64.16</v>
          </cell>
          <cell r="KN59">
            <v>9.34</v>
          </cell>
          <cell r="KO59">
            <v>105.87</v>
          </cell>
          <cell r="KP59">
            <v>0</v>
          </cell>
          <cell r="KQ59">
            <v>25.17</v>
          </cell>
          <cell r="KR59">
            <v>0</v>
          </cell>
          <cell r="KS59">
            <v>33.869999999999997</v>
          </cell>
          <cell r="KT59">
            <v>12.97</v>
          </cell>
          <cell r="KU59">
            <v>223.6</v>
          </cell>
          <cell r="KV59">
            <v>70.63</v>
          </cell>
          <cell r="KW59">
            <v>0</v>
          </cell>
          <cell r="KX59">
            <v>240</v>
          </cell>
          <cell r="KY59">
            <v>1114160</v>
          </cell>
          <cell r="KZ59">
            <v>13924</v>
          </cell>
          <cell r="LA59">
            <v>89.179083961071086</v>
          </cell>
          <cell r="LB59">
            <v>486.57</v>
          </cell>
          <cell r="LC59">
            <v>545.61</v>
          </cell>
          <cell r="LD59">
            <v>4.8734444016788547</v>
          </cell>
          <cell r="LE59">
            <v>1.7236426314277506E-2</v>
          </cell>
          <cell r="LF59">
            <v>240</v>
          </cell>
          <cell r="LG59">
            <v>80.017236426314284</v>
          </cell>
          <cell r="LH59">
            <v>1881.1720384723237</v>
          </cell>
          <cell r="LI59" t="str">
            <v>Historical (£m)</v>
          </cell>
          <cell r="LJ59" t="str">
            <v>PR14 (£m)</v>
          </cell>
        </row>
        <row r="60">
          <cell r="A60" t="str">
            <v>SRN19</v>
          </cell>
          <cell r="B60" t="str">
            <v>SRN</v>
          </cell>
          <cell r="C60" t="str">
            <v>2018-19</v>
          </cell>
          <cell r="D60" t="str">
            <v>SRN</v>
          </cell>
          <cell r="E60" t="str">
            <v>SRN19</v>
          </cell>
          <cell r="F60">
            <v>0.97917319135609127</v>
          </cell>
          <cell r="G60">
            <v>3.7081288756655177</v>
          </cell>
          <cell r="H60">
            <v>0</v>
          </cell>
          <cell r="I60">
            <v>4.5257384904478535</v>
          </cell>
          <cell r="J60">
            <v>0</v>
          </cell>
          <cell r="K60">
            <v>0</v>
          </cell>
          <cell r="L60">
            <v>0</v>
          </cell>
          <cell r="M60">
            <v>5.946518791105543</v>
          </cell>
          <cell r="N60">
            <v>0.9351103977450671</v>
          </cell>
          <cell r="O60">
            <v>15.115496554963981</v>
          </cell>
          <cell r="P60">
            <v>0.66387942373942987</v>
          </cell>
          <cell r="Q60">
            <v>15.77937597870341</v>
          </cell>
          <cell r="R60">
            <v>0.29473113059818346</v>
          </cell>
          <cell r="S60">
            <v>6.5467519574068263</v>
          </cell>
          <cell r="T60">
            <v>0.79410945818979006</v>
          </cell>
          <cell r="U60">
            <v>4.0547561854055738</v>
          </cell>
          <cell r="V60">
            <v>0</v>
          </cell>
          <cell r="W60">
            <v>11.690348731600373</v>
          </cell>
          <cell r="X60">
            <v>1.6616569057312869</v>
          </cell>
          <cell r="Y60">
            <v>13.35200563733166</v>
          </cell>
          <cell r="Z60">
            <v>0.25066833698715935</v>
          </cell>
          <cell r="AA60">
            <v>0</v>
          </cell>
          <cell r="AB60">
            <v>0.25066833698715935</v>
          </cell>
          <cell r="AC60">
            <v>0.25066833698715935</v>
          </cell>
          <cell r="AD60">
            <v>28.880713279047914</v>
          </cell>
          <cell r="AE60">
            <v>0.17331365487002814</v>
          </cell>
          <cell r="AF60">
            <v>0</v>
          </cell>
          <cell r="AG60">
            <v>29.054026933917939</v>
          </cell>
          <cell r="AH60">
            <v>0</v>
          </cell>
          <cell r="AI60">
            <v>29.054026933917939</v>
          </cell>
          <cell r="AJ60">
            <v>0</v>
          </cell>
          <cell r="AK60">
            <v>0</v>
          </cell>
          <cell r="AL60">
            <v>0</v>
          </cell>
          <cell r="AM60">
            <v>0</v>
          </cell>
          <cell r="AN60">
            <v>0</v>
          </cell>
          <cell r="AO60">
            <v>0</v>
          </cell>
          <cell r="AP60">
            <v>0.49252411525211393</v>
          </cell>
          <cell r="AQ60">
            <v>0.12827168806764797</v>
          </cell>
          <cell r="AR60">
            <v>0.62079580331976192</v>
          </cell>
          <cell r="AS60">
            <v>0</v>
          </cell>
          <cell r="AT60">
            <v>0.62079580331976192</v>
          </cell>
          <cell r="AU60">
            <v>-4.9937832759160652E-2</v>
          </cell>
          <cell r="AV60">
            <v>0</v>
          </cell>
          <cell r="AW60">
            <v>-3.0354368932038828E-2</v>
          </cell>
          <cell r="AX60">
            <v>0</v>
          </cell>
          <cell r="AY60">
            <v>0</v>
          </cell>
          <cell r="AZ60">
            <v>-8.0292201691199494E-2</v>
          </cell>
          <cell r="BA60">
            <v>0</v>
          </cell>
          <cell r="BB60">
            <v>-8.0292201691199494E-2</v>
          </cell>
          <cell r="BC60">
            <v>0</v>
          </cell>
          <cell r="BD60">
            <v>0</v>
          </cell>
          <cell r="BE60">
            <v>0</v>
          </cell>
          <cell r="BF60">
            <v>0</v>
          </cell>
          <cell r="BG60">
            <v>0.54050360162856237</v>
          </cell>
          <cell r="BH60">
            <v>2.0562637018477919E-2</v>
          </cell>
          <cell r="BI60">
            <v>0</v>
          </cell>
          <cell r="BJ60">
            <v>0.56106623864704031</v>
          </cell>
          <cell r="BK60">
            <v>0</v>
          </cell>
          <cell r="BL60">
            <v>0.56106623864704031</v>
          </cell>
          <cell r="BM60">
            <v>8.4688689320388324</v>
          </cell>
          <cell r="BN60">
            <v>0</v>
          </cell>
          <cell r="BO60">
            <v>5.9729564672721565E-2</v>
          </cell>
          <cell r="BP60">
            <v>0</v>
          </cell>
          <cell r="BQ60">
            <v>0</v>
          </cell>
          <cell r="BR60">
            <v>0</v>
          </cell>
          <cell r="BS60">
            <v>23.749845756341994</v>
          </cell>
          <cell r="BT60">
            <v>1.5980106482931409</v>
          </cell>
          <cell r="BU60">
            <v>33.87645490134669</v>
          </cell>
          <cell r="BV60">
            <v>1.1094032258064515</v>
          </cell>
          <cell r="BW60">
            <v>34.985858127153136</v>
          </cell>
          <cell r="BX60">
            <v>9.7917319135609119E-4</v>
          </cell>
          <cell r="BY60">
            <v>41.527714218603187</v>
          </cell>
          <cell r="BZ60">
            <v>0.35543986846226111</v>
          </cell>
          <cell r="CA60">
            <v>14.239136548700278</v>
          </cell>
          <cell r="CB60">
            <v>0</v>
          </cell>
          <cell r="CC60">
            <v>56.123269808957083</v>
          </cell>
          <cell r="CD60">
            <v>0.98406905731287164</v>
          </cell>
          <cell r="CE60">
            <v>57.107338866269956</v>
          </cell>
          <cell r="CF60">
            <v>1.3865092389602252</v>
          </cell>
          <cell r="CG60">
            <v>0</v>
          </cell>
          <cell r="CH60">
            <v>1.3865092389602252</v>
          </cell>
          <cell r="CI60">
            <v>1.3865092389602252</v>
          </cell>
          <cell r="CJ60">
            <v>90.706687754462862</v>
          </cell>
          <cell r="CK60">
            <v>2.1845353899154394</v>
          </cell>
          <cell r="CL60">
            <v>0</v>
          </cell>
          <cell r="CM60">
            <v>92.891223144378316</v>
          </cell>
          <cell r="CN60">
            <v>0</v>
          </cell>
          <cell r="CO60">
            <v>92.891223144378316</v>
          </cell>
          <cell r="CP60">
            <v>3.3419181020983393</v>
          </cell>
          <cell r="CQ60">
            <v>0</v>
          </cell>
          <cell r="CR60">
            <v>0</v>
          </cell>
          <cell r="CS60">
            <v>0.32704384591293451</v>
          </cell>
          <cell r="CT60">
            <v>17.602596461008453</v>
          </cell>
          <cell r="CU60">
            <v>0</v>
          </cell>
          <cell r="CV60">
            <v>18.564144534920135</v>
          </cell>
          <cell r="CW60">
            <v>9.4402087378640758</v>
          </cell>
          <cell r="CX60">
            <v>49.275911681803933</v>
          </cell>
          <cell r="CY60">
            <v>1.2288623551518945</v>
          </cell>
          <cell r="CZ60">
            <v>50.50477403695583</v>
          </cell>
          <cell r="DA60">
            <v>7.5562795176949562</v>
          </cell>
          <cell r="DB60">
            <v>25.490815690573125</v>
          </cell>
          <cell r="DC60">
            <v>13.313817882868772</v>
          </cell>
          <cell r="DD60">
            <v>3.3105845599749442</v>
          </cell>
          <cell r="DE60">
            <v>0.26731428124021295</v>
          </cell>
          <cell r="DF60">
            <v>49.93881193235201</v>
          </cell>
          <cell r="DG60">
            <v>0.66387942373942987</v>
          </cell>
          <cell r="DH60">
            <v>50.602691356091441</v>
          </cell>
          <cell r="DI60">
            <v>7.4926332602568104</v>
          </cell>
          <cell r="DJ60">
            <v>0</v>
          </cell>
          <cell r="DK60">
            <v>7.4926332602568104</v>
          </cell>
          <cell r="DL60">
            <v>7.4926332602568104</v>
          </cell>
          <cell r="DM60">
            <v>93.614832132790454</v>
          </cell>
          <cell r="DN60">
            <v>2.3647032571249604</v>
          </cell>
          <cell r="DO60">
            <v>0</v>
          </cell>
          <cell r="DP60">
            <v>95.979535389915426</v>
          </cell>
          <cell r="DQ60">
            <v>0.10770905104917004</v>
          </cell>
          <cell r="DR60">
            <v>96.087244440964596</v>
          </cell>
          <cell r="DS60">
            <v>11.810787034137173</v>
          </cell>
          <cell r="DT60">
            <v>0</v>
          </cell>
          <cell r="DU60">
            <v>5.9729564672721565E-2</v>
          </cell>
          <cell r="DV60">
            <v>0.32704384591293451</v>
          </cell>
          <cell r="DW60">
            <v>17.602596461008453</v>
          </cell>
          <cell r="DX60">
            <v>0</v>
          </cell>
          <cell r="DY60">
            <v>42.806514406514239</v>
          </cell>
          <cell r="DZ60">
            <v>11.166491074224865</v>
          </cell>
          <cell r="EA60">
            <v>83.773162386470389</v>
          </cell>
          <cell r="EB60">
            <v>2.3382655809583457</v>
          </cell>
          <cell r="EC60">
            <v>86.111427967428739</v>
          </cell>
          <cell r="ED60">
            <v>7.5073208581271516</v>
          </cell>
          <cell r="EE60">
            <v>67.018529909176308</v>
          </cell>
          <cell r="EF60">
            <v>13.638903382398995</v>
          </cell>
          <cell r="EG60">
            <v>17.549721108675222</v>
          </cell>
          <cell r="EH60">
            <v>0.26731428124021295</v>
          </cell>
          <cell r="EI60">
            <v>105.98178953961788</v>
          </cell>
          <cell r="EJ60">
            <v>1.6479484810523015</v>
          </cell>
          <cell r="EK60">
            <v>107.6297380206702</v>
          </cell>
          <cell r="EL60">
            <v>8.8791424992170356</v>
          </cell>
          <cell r="EM60">
            <v>0</v>
          </cell>
          <cell r="EN60">
            <v>8.8791424992170356</v>
          </cell>
          <cell r="EO60">
            <v>8.8791424992170356</v>
          </cell>
          <cell r="EP60">
            <v>184.86202348888187</v>
          </cell>
          <cell r="EQ60">
            <v>4.5698012840588778</v>
          </cell>
          <cell r="ER60">
            <v>0</v>
          </cell>
          <cell r="ES60">
            <v>189.43182477294079</v>
          </cell>
          <cell r="ET60">
            <v>0.10770905104917004</v>
          </cell>
          <cell r="EU60">
            <v>189.53953382398993</v>
          </cell>
          <cell r="EV60">
            <v>15.51891590980269</v>
          </cell>
          <cell r="EW60">
            <v>0</v>
          </cell>
          <cell r="EX60">
            <v>4.5854680551205753</v>
          </cell>
          <cell r="EY60">
            <v>0.32704384591293451</v>
          </cell>
          <cell r="EZ60">
            <v>17.602596461008453</v>
          </cell>
          <cell r="FA60">
            <v>0</v>
          </cell>
          <cell r="FB60">
            <v>48.753033197619786</v>
          </cell>
          <cell r="FC60">
            <v>12.101601471969932</v>
          </cell>
          <cell r="FD60">
            <v>98.888658941434372</v>
          </cell>
          <cell r="FE60">
            <v>3.0021450046977756</v>
          </cell>
          <cell r="FF60">
            <v>101.89080394613215</v>
          </cell>
          <cell r="FG60">
            <v>7.802051988725335</v>
          </cell>
          <cell r="FH60">
            <v>73.565281866583135</v>
          </cell>
          <cell r="FI60">
            <v>14.433012840588786</v>
          </cell>
          <cell r="FJ60">
            <v>21.604477294080798</v>
          </cell>
          <cell r="FK60">
            <v>0.26731428124021295</v>
          </cell>
          <cell r="FL60">
            <v>117.67213827121826</v>
          </cell>
          <cell r="FM60">
            <v>3.3096053867835882</v>
          </cell>
          <cell r="FN60">
            <v>120.98174365800186</v>
          </cell>
          <cell r="FO60">
            <v>9.1298108362041948</v>
          </cell>
          <cell r="FP60">
            <v>0</v>
          </cell>
          <cell r="FQ60">
            <v>9.1298108362041948</v>
          </cell>
          <cell r="FR60">
            <v>9.1298108362041948</v>
          </cell>
          <cell r="FS60">
            <v>213.74273676792978</v>
          </cell>
          <cell r="FT60">
            <v>4.7431149389289065</v>
          </cell>
          <cell r="FU60">
            <v>0</v>
          </cell>
          <cell r="FV60">
            <v>218.48585170685871</v>
          </cell>
          <cell r="FW60">
            <v>0.10770905104917004</v>
          </cell>
          <cell r="FX60">
            <v>218.59356075790788</v>
          </cell>
          <cell r="FY60">
            <v>0</v>
          </cell>
          <cell r="FZ60">
            <v>0</v>
          </cell>
          <cell r="GA60">
            <v>2.8787691825869084</v>
          </cell>
          <cell r="GB60" t="e">
            <v>#N/A</v>
          </cell>
          <cell r="GC60">
            <v>0.86754744754149682</v>
          </cell>
          <cell r="GD60">
            <v>0</v>
          </cell>
          <cell r="GE60">
            <v>0</v>
          </cell>
          <cell r="GF60">
            <v>0</v>
          </cell>
          <cell r="GG60">
            <v>0</v>
          </cell>
          <cell r="GH60">
            <v>-3.525023488881928E-2</v>
          </cell>
          <cell r="GI60">
            <v>3.5651695897275282</v>
          </cell>
          <cell r="GJ60">
            <v>0</v>
          </cell>
          <cell r="GK60">
            <v>0.30158534293767608</v>
          </cell>
          <cell r="GL60">
            <v>8.4718064516129008</v>
          </cell>
          <cell r="GM60">
            <v>2.9541655183213273</v>
          </cell>
          <cell r="GN60">
            <v>9.6193974318822413</v>
          </cell>
          <cell r="GO60">
            <v>0</v>
          </cell>
          <cell r="GP60">
            <v>7.6816136861885358</v>
          </cell>
          <cell r="GQ60">
            <v>0</v>
          </cell>
          <cell r="GR60">
            <v>0</v>
          </cell>
          <cell r="GS60">
            <v>0</v>
          </cell>
          <cell r="GT60" t="e">
            <v>#N/A</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t="e">
            <v>#N/A</v>
          </cell>
          <cell r="HO60">
            <v>213.74273676792978</v>
          </cell>
          <cell r="HP60">
            <v>218.59356075790788</v>
          </cell>
          <cell r="HQ60">
            <v>28.880713279047914</v>
          </cell>
          <cell r="HR60">
            <v>189.53953382398993</v>
          </cell>
          <cell r="HS60">
            <v>36.304804415909793</v>
          </cell>
          <cell r="HT60">
            <v>0</v>
          </cell>
          <cell r="HU60">
            <v>0</v>
          </cell>
          <cell r="HV60">
            <v>4.5257384904478535</v>
          </cell>
          <cell r="HW60">
            <v>0</v>
          </cell>
          <cell r="HX60">
            <v>0</v>
          </cell>
          <cell r="HY60">
            <v>0</v>
          </cell>
          <cell r="HZ60">
            <v>0</v>
          </cell>
          <cell r="IA60">
            <v>0</v>
          </cell>
          <cell r="IB60">
            <v>0</v>
          </cell>
          <cell r="IC60">
            <v>0</v>
          </cell>
          <cell r="ID60">
            <v>0</v>
          </cell>
          <cell r="IE60">
            <v>0</v>
          </cell>
          <cell r="IF60">
            <v>5.9729564672721565E-2</v>
          </cell>
          <cell r="IG60">
            <v>0</v>
          </cell>
          <cell r="IH60">
            <v>0</v>
          </cell>
          <cell r="II60">
            <v>1.7771993423113055</v>
          </cell>
          <cell r="IJ60">
            <v>0</v>
          </cell>
          <cell r="IK60">
            <v>0</v>
          </cell>
          <cell r="IL60">
            <v>0</v>
          </cell>
          <cell r="IM60">
            <v>0</v>
          </cell>
          <cell r="IN60">
            <v>1.7771993423113055</v>
          </cell>
          <cell r="IO60">
            <v>0</v>
          </cell>
          <cell r="IP60">
            <v>4.5854680551205753</v>
          </cell>
          <cell r="IQ60">
            <v>0</v>
          </cell>
          <cell r="IR60">
            <v>0</v>
          </cell>
          <cell r="IS60">
            <v>0</v>
          </cell>
          <cell r="IT60">
            <v>0</v>
          </cell>
          <cell r="IU60">
            <v>0</v>
          </cell>
          <cell r="IV60">
            <v>8.4718064516129008</v>
          </cell>
          <cell r="IW60">
            <v>8.4718064516129008</v>
          </cell>
          <cell r="IX60">
            <v>0</v>
          </cell>
          <cell r="IY60">
            <v>0</v>
          </cell>
          <cell r="IZ60">
            <v>0</v>
          </cell>
          <cell r="JA60">
            <v>2.9541655183213273</v>
          </cell>
          <cell r="JB60">
            <v>2.9541655183213273</v>
          </cell>
          <cell r="JC60">
            <v>0</v>
          </cell>
          <cell r="JD60">
            <v>0.86754744754149682</v>
          </cell>
          <cell r="JE60">
            <v>0</v>
          </cell>
          <cell r="JF60">
            <v>0</v>
          </cell>
          <cell r="JG60">
            <v>0</v>
          </cell>
          <cell r="JH60">
            <v>0</v>
          </cell>
          <cell r="JI60">
            <v>0</v>
          </cell>
          <cell r="JJ60">
            <v>0</v>
          </cell>
          <cell r="JK60">
            <v>5.7104834202057804</v>
          </cell>
          <cell r="JL60">
            <v>5.7104834202057804</v>
          </cell>
          <cell r="JM60">
            <v>0</v>
          </cell>
          <cell r="JN60">
            <v>0</v>
          </cell>
          <cell r="JO60">
            <v>0</v>
          </cell>
          <cell r="JP60">
            <v>0.82827068979016594</v>
          </cell>
          <cell r="JQ60">
            <v>0.82827068979016594</v>
          </cell>
          <cell r="JR60">
            <v>0</v>
          </cell>
          <cell r="JS60">
            <v>0.1084434309426871</v>
          </cell>
          <cell r="JT60">
            <v>0</v>
          </cell>
          <cell r="JU60">
            <v>0</v>
          </cell>
          <cell r="JV60">
            <v>0</v>
          </cell>
          <cell r="JW60">
            <v>16.496130754776068</v>
          </cell>
          <cell r="JX60">
            <v>82.531570779830872</v>
          </cell>
          <cell r="JY60">
            <v>156.7215651424992</v>
          </cell>
          <cell r="JZ60">
            <v>173.21769589727526</v>
          </cell>
          <cell r="KA60">
            <v>90.686125117444391</v>
          </cell>
          <cell r="KB60">
            <v>2273336.9739100002</v>
          </cell>
          <cell r="KC60">
            <v>60.493000000000002</v>
          </cell>
          <cell r="KD60">
            <v>1062.924</v>
          </cell>
          <cell r="KE60">
            <v>13929.4851</v>
          </cell>
          <cell r="KF60">
            <v>19</v>
          </cell>
          <cell r="KG60">
            <v>0.66700000000000004</v>
          </cell>
          <cell r="KH60">
            <v>0</v>
          </cell>
          <cell r="KI60">
            <v>0</v>
          </cell>
          <cell r="KJ60">
            <v>0</v>
          </cell>
          <cell r="KK60">
            <v>0</v>
          </cell>
          <cell r="KL60">
            <v>0</v>
          </cell>
          <cell r="KM60">
            <v>70.5</v>
          </cell>
          <cell r="KN60">
            <v>7.44</v>
          </cell>
          <cell r="KO60">
            <v>109.18</v>
          </cell>
          <cell r="KP60">
            <v>0</v>
          </cell>
          <cell r="KQ60">
            <v>25.99</v>
          </cell>
          <cell r="KR60">
            <v>0</v>
          </cell>
          <cell r="KS60">
            <v>31.3</v>
          </cell>
          <cell r="KT60">
            <v>16.57</v>
          </cell>
          <cell r="KU60">
            <v>227.89</v>
          </cell>
          <cell r="KV60">
            <v>73.27</v>
          </cell>
          <cell r="KW60">
            <v>0</v>
          </cell>
          <cell r="KX60">
            <v>241</v>
          </cell>
          <cell r="KY60">
            <v>1123417</v>
          </cell>
          <cell r="KZ60">
            <v>13948.4851</v>
          </cell>
          <cell r="LA60">
            <v>89.808588607820113</v>
          </cell>
          <cell r="LB60">
            <v>504.84999999999997</v>
          </cell>
          <cell r="LC60">
            <v>562.14</v>
          </cell>
          <cell r="LD60">
            <v>4.8733767388906672</v>
          </cell>
          <cell r="LE60">
            <v>1.7277861952191498E-2</v>
          </cell>
          <cell r="LF60">
            <v>241</v>
          </cell>
          <cell r="LG60">
            <v>80.540430874461052</v>
          </cell>
          <cell r="LH60">
            <v>1886.618591088798</v>
          </cell>
          <cell r="LI60" t="str">
            <v>Historical (£m)</v>
          </cell>
          <cell r="LJ60" t="str">
            <v>PR14 (£m)</v>
          </cell>
        </row>
        <row r="61">
          <cell r="A61" t="str">
            <v>SRN19BP</v>
          </cell>
          <cell r="B61" t="str">
            <v>SRN</v>
          </cell>
          <cell r="C61" t="str">
            <v>BP2018-19</v>
          </cell>
          <cell r="D61" t="str">
            <v>SRN</v>
          </cell>
          <cell r="E61" t="str">
            <v>SRN19BP</v>
          </cell>
          <cell r="F61">
            <v>0.97917319135609127</v>
          </cell>
          <cell r="G61">
            <v>4.2731118070779823</v>
          </cell>
          <cell r="H61">
            <v>0</v>
          </cell>
          <cell r="I61">
            <v>4.5090925461948004</v>
          </cell>
          <cell r="J61">
            <v>0</v>
          </cell>
          <cell r="K61">
            <v>0</v>
          </cell>
          <cell r="L61">
            <v>0</v>
          </cell>
          <cell r="M61">
            <v>1.2220081428124019</v>
          </cell>
          <cell r="N61">
            <v>0.92825618540557453</v>
          </cell>
          <cell r="O61">
            <v>10.932468681490759</v>
          </cell>
          <cell r="P61">
            <v>0.96938145944253029</v>
          </cell>
          <cell r="Q61">
            <v>11.90185014093329</v>
          </cell>
          <cell r="R61">
            <v>0.35250234888819282</v>
          </cell>
          <cell r="S61">
            <v>6.9726922956467261</v>
          </cell>
          <cell r="T61">
            <v>1.9583463827121824E-3</v>
          </cell>
          <cell r="U61">
            <v>6.1619368932038823</v>
          </cell>
          <cell r="V61">
            <v>0</v>
          </cell>
          <cell r="W61">
            <v>13.489089884121514</v>
          </cell>
          <cell r="X61">
            <v>1.7742618227372375</v>
          </cell>
          <cell r="Y61">
            <v>15.263351706858749</v>
          </cell>
          <cell r="Z61">
            <v>0.53854525524585029</v>
          </cell>
          <cell r="AA61">
            <v>0</v>
          </cell>
          <cell r="AB61">
            <v>0.5346285624804259</v>
          </cell>
          <cell r="AC61">
            <v>0.5346285624804259</v>
          </cell>
          <cell r="AD61">
            <v>26.630573285311613</v>
          </cell>
          <cell r="AE61">
            <v>0.18212621359223297</v>
          </cell>
          <cell r="AF61">
            <v>0</v>
          </cell>
          <cell r="AG61">
            <v>26.812699498903847</v>
          </cell>
          <cell r="AH61">
            <v>0</v>
          </cell>
          <cell r="AI61">
            <v>26.812699498903847</v>
          </cell>
          <cell r="AJ61">
            <v>0</v>
          </cell>
          <cell r="AK61">
            <v>0</v>
          </cell>
          <cell r="AL61">
            <v>0</v>
          </cell>
          <cell r="AM61">
            <v>0</v>
          </cell>
          <cell r="AN61">
            <v>0</v>
          </cell>
          <cell r="AO61">
            <v>0</v>
          </cell>
          <cell r="AP61">
            <v>0.50231584716567479</v>
          </cell>
          <cell r="AQ61">
            <v>0.12827168806764797</v>
          </cell>
          <cell r="AR61">
            <v>0.63058753523332278</v>
          </cell>
          <cell r="AS61">
            <v>0</v>
          </cell>
          <cell r="AT61">
            <v>0.63058753523332278</v>
          </cell>
          <cell r="AU61">
            <v>0.25752254932665203</v>
          </cell>
          <cell r="AV61">
            <v>0</v>
          </cell>
          <cell r="AW61">
            <v>-9.7917319135609119E-4</v>
          </cell>
          <cell r="AX61">
            <v>0</v>
          </cell>
          <cell r="AY61">
            <v>0</v>
          </cell>
          <cell r="AZ61">
            <v>0.25654337613529593</v>
          </cell>
          <cell r="BA61">
            <v>0</v>
          </cell>
          <cell r="BB61">
            <v>0.25654337613529593</v>
          </cell>
          <cell r="BC61">
            <v>0</v>
          </cell>
          <cell r="BD61">
            <v>0</v>
          </cell>
          <cell r="BE61">
            <v>0</v>
          </cell>
          <cell r="BF61">
            <v>0</v>
          </cell>
          <cell r="BG61">
            <v>0.88713091136861877</v>
          </cell>
          <cell r="BH61">
            <v>0</v>
          </cell>
          <cell r="BI61">
            <v>0</v>
          </cell>
          <cell r="BJ61">
            <v>0.88713091136861877</v>
          </cell>
          <cell r="BK61">
            <v>0</v>
          </cell>
          <cell r="BL61">
            <v>0.88713091136861877</v>
          </cell>
          <cell r="BM61">
            <v>10.447777951769494</v>
          </cell>
          <cell r="BN61">
            <v>0</v>
          </cell>
          <cell r="BO61">
            <v>0</v>
          </cell>
          <cell r="BP61">
            <v>0.30452286251174437</v>
          </cell>
          <cell r="BQ61">
            <v>0</v>
          </cell>
          <cell r="BR61">
            <v>0</v>
          </cell>
          <cell r="BS61">
            <v>17.889494206075788</v>
          </cell>
          <cell r="BT61">
            <v>1.5970314751017849</v>
          </cell>
          <cell r="BU61">
            <v>30.238826495458813</v>
          </cell>
          <cell r="BV61">
            <v>0.97917319135609127</v>
          </cell>
          <cell r="BW61">
            <v>31.217999686814903</v>
          </cell>
          <cell r="BX61">
            <v>0</v>
          </cell>
          <cell r="BY61">
            <v>36.815932821797674</v>
          </cell>
          <cell r="BZ61">
            <v>0</v>
          </cell>
          <cell r="CA61">
            <v>15.061642029439396</v>
          </cell>
          <cell r="CB61">
            <v>0</v>
          </cell>
          <cell r="CC61">
            <v>51.877574851237071</v>
          </cell>
          <cell r="CD61">
            <v>0.66681694331349817</v>
          </cell>
          <cell r="CE61">
            <v>52.54439179455057</v>
          </cell>
          <cell r="CF61">
            <v>0.8734224866896334</v>
          </cell>
          <cell r="CG61">
            <v>0</v>
          </cell>
          <cell r="CH61">
            <v>0.55225367992483543</v>
          </cell>
          <cell r="CI61">
            <v>0.55225367992483543</v>
          </cell>
          <cell r="CJ61">
            <v>83.210137801440638</v>
          </cell>
          <cell r="CK61">
            <v>2.6633510804885683</v>
          </cell>
          <cell r="CL61">
            <v>0</v>
          </cell>
          <cell r="CM61">
            <v>85.873488881929205</v>
          </cell>
          <cell r="CN61">
            <v>0</v>
          </cell>
          <cell r="CO61">
            <v>85.873488881929205</v>
          </cell>
          <cell r="CP61">
            <v>3.2518341684935792</v>
          </cell>
          <cell r="CQ61">
            <v>0</v>
          </cell>
          <cell r="CR61">
            <v>0</v>
          </cell>
          <cell r="CS61">
            <v>0</v>
          </cell>
          <cell r="CT61">
            <v>18.245913247729405</v>
          </cell>
          <cell r="CU61">
            <v>0</v>
          </cell>
          <cell r="CV61">
            <v>21.109994832445974</v>
          </cell>
          <cell r="CW61">
            <v>9.4167085812715303</v>
          </cell>
          <cell r="CX61">
            <v>52.024450829940484</v>
          </cell>
          <cell r="CY61">
            <v>0.7843177262762292</v>
          </cell>
          <cell r="CZ61">
            <v>52.80876855621672</v>
          </cell>
          <cell r="DA61">
            <v>16.690007046664576</v>
          </cell>
          <cell r="DB61">
            <v>19.504150798621982</v>
          </cell>
          <cell r="DC61">
            <v>14.885390854995299</v>
          </cell>
          <cell r="DD61">
            <v>0.35348152207954892</v>
          </cell>
          <cell r="DE61">
            <v>0.21639727528969618</v>
          </cell>
          <cell r="DF61">
            <v>51.649427497651097</v>
          </cell>
          <cell r="DG61">
            <v>1.609760726589414</v>
          </cell>
          <cell r="DH61">
            <v>53.259188224240518</v>
          </cell>
          <cell r="DI61">
            <v>7.4583621985593469</v>
          </cell>
          <cell r="DJ61">
            <v>0</v>
          </cell>
          <cell r="DK61">
            <v>8.751849984340744</v>
          </cell>
          <cell r="DL61">
            <v>8.751849984340744</v>
          </cell>
          <cell r="DM61">
            <v>97.316106796116486</v>
          </cell>
          <cell r="DN61">
            <v>2.125784998434074</v>
          </cell>
          <cell r="DO61">
            <v>0</v>
          </cell>
          <cell r="DP61">
            <v>99.441891794550557</v>
          </cell>
          <cell r="DQ61">
            <v>0</v>
          </cell>
          <cell r="DR61">
            <v>99.441891794550557</v>
          </cell>
          <cell r="DS61">
            <v>13.699612120263073</v>
          </cell>
          <cell r="DT61">
            <v>0</v>
          </cell>
          <cell r="DU61">
            <v>0</v>
          </cell>
          <cell r="DV61">
            <v>0.30452286251174437</v>
          </cell>
          <cell r="DW61">
            <v>18.245913247729405</v>
          </cell>
          <cell r="DX61">
            <v>0</v>
          </cell>
          <cell r="DY61">
            <v>39.501804885687434</v>
          </cell>
          <cell r="DZ61">
            <v>11.142011744440964</v>
          </cell>
          <cell r="EA61">
            <v>82.893864860632618</v>
          </cell>
          <cell r="EB61">
            <v>1.7634909176323206</v>
          </cell>
          <cell r="EC61">
            <v>84.657355778264943</v>
          </cell>
          <cell r="ED61">
            <v>16.947529595991231</v>
          </cell>
          <cell r="EE61">
            <v>56.320083620419659</v>
          </cell>
          <cell r="EF61">
            <v>14.884411681803943</v>
          </cell>
          <cell r="EG61">
            <v>15.415123551518946</v>
          </cell>
          <cell r="EH61">
            <v>0.21639727528969618</v>
          </cell>
          <cell r="EI61">
            <v>103.78354572502347</v>
          </cell>
          <cell r="EJ61">
            <v>2.2765776699029123</v>
          </cell>
          <cell r="EK61">
            <v>106.06012339492638</v>
          </cell>
          <cell r="EL61">
            <v>8.3317846852489801</v>
          </cell>
          <cell r="EM61">
            <v>0</v>
          </cell>
          <cell r="EN61">
            <v>9.304103664265579</v>
          </cell>
          <cell r="EO61">
            <v>9.304103664265579</v>
          </cell>
          <cell r="EP61">
            <v>181.41337550892572</v>
          </cell>
          <cell r="EQ61">
            <v>4.7891360789226427</v>
          </cell>
          <cell r="ER61">
            <v>0</v>
          </cell>
          <cell r="ES61">
            <v>186.20251158784839</v>
          </cell>
          <cell r="ET61">
            <v>0</v>
          </cell>
          <cell r="EU61">
            <v>186.20251158784839</v>
          </cell>
          <cell r="EV61">
            <v>17.972723927341054</v>
          </cell>
          <cell r="EW61">
            <v>0</v>
          </cell>
          <cell r="EX61">
            <v>4.5090925461948004</v>
          </cell>
          <cell r="EY61">
            <v>0.30452286251174437</v>
          </cell>
          <cell r="EZ61">
            <v>18.245913247729405</v>
          </cell>
          <cell r="FA61">
            <v>0</v>
          </cell>
          <cell r="FB61">
            <v>40.723813028499841</v>
          </cell>
          <cell r="FC61">
            <v>12.070267929846537</v>
          </cell>
          <cell r="FD61">
            <v>93.826333542123379</v>
          </cell>
          <cell r="FE61">
            <v>2.7328723770748509</v>
          </cell>
          <cell r="FF61">
            <v>96.559205919198234</v>
          </cell>
          <cell r="FG61">
            <v>17.300031944879422</v>
          </cell>
          <cell r="FH61">
            <v>63.292775916066383</v>
          </cell>
          <cell r="FI61">
            <v>14.886370028186654</v>
          </cell>
          <cell r="FJ61">
            <v>21.577060444722829</v>
          </cell>
          <cell r="FK61">
            <v>0.21639727528969618</v>
          </cell>
          <cell r="FL61">
            <v>117.27263560914498</v>
          </cell>
          <cell r="FM61">
            <v>4.050839492640149</v>
          </cell>
          <cell r="FN61">
            <v>121.32347510178514</v>
          </cell>
          <cell r="FO61">
            <v>8.8703299404948304</v>
          </cell>
          <cell r="FP61">
            <v>0</v>
          </cell>
          <cell r="FQ61">
            <v>9.8387322267460053</v>
          </cell>
          <cell r="FR61">
            <v>9.8387322267460053</v>
          </cell>
          <cell r="FS61">
            <v>208.04394879423734</v>
          </cell>
          <cell r="FT61">
            <v>4.9712622925148757</v>
          </cell>
          <cell r="FU61">
            <v>0</v>
          </cell>
          <cell r="FV61">
            <v>213.01521108675223</v>
          </cell>
          <cell r="FW61">
            <v>0</v>
          </cell>
          <cell r="FX61">
            <v>213.01521108675223</v>
          </cell>
          <cell r="FY61">
            <v>0</v>
          </cell>
          <cell r="FZ61">
            <v>0</v>
          </cell>
          <cell r="GA61">
            <v>2.4616414030692133</v>
          </cell>
          <cell r="GB61" t="e">
            <v>#N/A</v>
          </cell>
          <cell r="GC61">
            <v>1.674386157218916</v>
          </cell>
          <cell r="GD61">
            <v>0</v>
          </cell>
          <cell r="GE61">
            <v>0</v>
          </cell>
          <cell r="GF61">
            <v>0</v>
          </cell>
          <cell r="GG61">
            <v>0</v>
          </cell>
          <cell r="GH61">
            <v>-8.8125587222048201E-3</v>
          </cell>
          <cell r="GI61">
            <v>0.73535906670842455</v>
          </cell>
          <cell r="GJ61">
            <v>0</v>
          </cell>
          <cell r="GK61">
            <v>2.7211222987785777</v>
          </cell>
          <cell r="GL61">
            <v>12.416895239586593</v>
          </cell>
          <cell r="GM61">
            <v>0</v>
          </cell>
          <cell r="GN61">
            <v>9.2541658315064197</v>
          </cell>
          <cell r="GO61">
            <v>1.9945757907923578</v>
          </cell>
          <cell r="GP61">
            <v>5.4304945192608827</v>
          </cell>
          <cell r="GQ61">
            <v>0</v>
          </cell>
          <cell r="GR61">
            <v>0</v>
          </cell>
          <cell r="GS61">
            <v>0</v>
          </cell>
          <cell r="GT61" t="e">
            <v>#N/A</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t="e">
            <v>#N/A</v>
          </cell>
          <cell r="HO61">
            <v>208.04394879423734</v>
          </cell>
          <cell r="HP61">
            <v>213.01521108675223</v>
          </cell>
          <cell r="HQ61">
            <v>26.630573285311613</v>
          </cell>
          <cell r="HR61">
            <v>186.20251158784839</v>
          </cell>
          <cell r="HS61">
            <v>36.67982774819918</v>
          </cell>
          <cell r="HT61">
            <v>0</v>
          </cell>
          <cell r="HU61">
            <v>0</v>
          </cell>
          <cell r="HV61">
            <v>4.5090925461948004</v>
          </cell>
          <cell r="HW61">
            <v>0</v>
          </cell>
          <cell r="HX61">
            <v>0</v>
          </cell>
          <cell r="HY61">
            <v>0</v>
          </cell>
          <cell r="HZ61">
            <v>0</v>
          </cell>
          <cell r="IA61">
            <v>0</v>
          </cell>
          <cell r="IB61">
            <v>0</v>
          </cell>
          <cell r="IC61">
            <v>0</v>
          </cell>
          <cell r="ID61">
            <v>0</v>
          </cell>
          <cell r="IE61">
            <v>0</v>
          </cell>
          <cell r="IF61">
            <v>0</v>
          </cell>
          <cell r="IG61">
            <v>0</v>
          </cell>
          <cell r="IH61">
            <v>0</v>
          </cell>
          <cell r="II61">
            <v>1.8006994989038518</v>
          </cell>
          <cell r="IJ61">
            <v>0</v>
          </cell>
          <cell r="IK61">
            <v>0</v>
          </cell>
          <cell r="IL61">
            <v>0</v>
          </cell>
          <cell r="IM61">
            <v>0</v>
          </cell>
          <cell r="IN61">
            <v>1.8006994989038518</v>
          </cell>
          <cell r="IO61">
            <v>0</v>
          </cell>
          <cell r="IP61">
            <v>4.5090925461948004</v>
          </cell>
          <cell r="IQ61">
            <v>0</v>
          </cell>
          <cell r="IR61">
            <v>0</v>
          </cell>
          <cell r="IS61">
            <v>0</v>
          </cell>
          <cell r="IT61">
            <v>0</v>
          </cell>
          <cell r="IU61">
            <v>0</v>
          </cell>
          <cell r="IV61">
            <v>12.416895239586593</v>
          </cell>
          <cell r="IW61">
            <v>12.416895239586593</v>
          </cell>
          <cell r="IX61">
            <v>0</v>
          </cell>
          <cell r="IY61">
            <v>0</v>
          </cell>
          <cell r="IZ61">
            <v>0</v>
          </cell>
          <cell r="JA61">
            <v>0</v>
          </cell>
          <cell r="JB61">
            <v>0</v>
          </cell>
          <cell r="JC61">
            <v>0</v>
          </cell>
          <cell r="JD61">
            <v>0</v>
          </cell>
          <cell r="JE61">
            <v>0</v>
          </cell>
          <cell r="JF61">
            <v>0</v>
          </cell>
          <cell r="JG61">
            <v>0</v>
          </cell>
          <cell r="JH61">
            <v>0</v>
          </cell>
          <cell r="JI61">
            <v>0</v>
          </cell>
          <cell r="JJ61">
            <v>0</v>
          </cell>
          <cell r="JK61">
            <v>12.416895239586593</v>
          </cell>
          <cell r="JL61">
            <v>12.416895239586593</v>
          </cell>
          <cell r="JM61">
            <v>0</v>
          </cell>
          <cell r="JN61">
            <v>0</v>
          </cell>
          <cell r="JO61">
            <v>0</v>
          </cell>
          <cell r="JP61">
            <v>0</v>
          </cell>
          <cell r="JQ61">
            <v>0</v>
          </cell>
          <cell r="JR61">
            <v>0</v>
          </cell>
          <cell r="JS61">
            <v>0</v>
          </cell>
          <cell r="JT61">
            <v>0</v>
          </cell>
          <cell r="JU61">
            <v>0</v>
          </cell>
          <cell r="JV61">
            <v>0</v>
          </cell>
          <cell r="JW61">
            <v>12.820314594425302</v>
          </cell>
          <cell r="JX61">
            <v>89.418095834638251</v>
          </cell>
          <cell r="JY61">
            <v>155.63566207328529</v>
          </cell>
          <cell r="JZ61">
            <v>168.45597666771059</v>
          </cell>
          <cell r="KA61">
            <v>79.037880833072336</v>
          </cell>
          <cell r="KB61">
            <v>2273336.9739100002</v>
          </cell>
          <cell r="KC61">
            <v>58.234999999999999</v>
          </cell>
          <cell r="KD61">
            <v>1063.654</v>
          </cell>
          <cell r="KE61">
            <v>13940</v>
          </cell>
          <cell r="KF61">
            <v>19</v>
          </cell>
          <cell r="KG61">
            <v>0.66900000000000004</v>
          </cell>
          <cell r="KH61">
            <v>0</v>
          </cell>
          <cell r="KI61">
            <v>0</v>
          </cell>
          <cell r="KJ61">
            <v>0</v>
          </cell>
          <cell r="KK61">
            <v>0</v>
          </cell>
          <cell r="KL61">
            <v>0</v>
          </cell>
          <cell r="KM61">
            <v>63.05</v>
          </cell>
          <cell r="KN61">
            <v>9.17</v>
          </cell>
          <cell r="KO61">
            <v>104.05</v>
          </cell>
          <cell r="KP61">
            <v>0</v>
          </cell>
          <cell r="KQ61">
            <v>24.74</v>
          </cell>
          <cell r="KR61">
            <v>0</v>
          </cell>
          <cell r="KS61">
            <v>33.29</v>
          </cell>
          <cell r="KT61">
            <v>12.75</v>
          </cell>
          <cell r="KU61">
            <v>219.75</v>
          </cell>
          <cell r="KV61">
            <v>69.41</v>
          </cell>
          <cell r="KW61">
            <v>0</v>
          </cell>
          <cell r="KX61">
            <v>241</v>
          </cell>
          <cell r="KY61">
            <v>1121889</v>
          </cell>
          <cell r="KZ61">
            <v>13959</v>
          </cell>
          <cell r="LA61">
            <v>89.177747524290865</v>
          </cell>
          <cell r="LB61">
            <v>478.17999999999995</v>
          </cell>
          <cell r="LC61">
            <v>536.20999999999992</v>
          </cell>
          <cell r="LD61">
            <v>4.8734078066429198</v>
          </cell>
          <cell r="LE61">
            <v>1.7264847052081096E-2</v>
          </cell>
          <cell r="LF61">
            <v>241</v>
          </cell>
          <cell r="LG61">
            <v>80.370298732000862</v>
          </cell>
          <cell r="LH61">
            <v>1886.618591088798</v>
          </cell>
          <cell r="LI61" t="e">
            <v>#N/A</v>
          </cell>
          <cell r="LJ61" t="e">
            <v>#N/A</v>
          </cell>
        </row>
        <row r="62">
          <cell r="A62" t="str">
            <v>SRN20BP</v>
          </cell>
          <cell r="B62" t="str">
            <v>SRN</v>
          </cell>
          <cell r="C62" t="str">
            <v>BP2019-20</v>
          </cell>
          <cell r="D62" t="str">
            <v>SRN</v>
          </cell>
          <cell r="E62" t="str">
            <v>SRN20BP</v>
          </cell>
          <cell r="F62">
            <v>0.96281468935252923</v>
          </cell>
          <cell r="G62">
            <v>4.2026861190237899</v>
          </cell>
          <cell r="H62">
            <v>0</v>
          </cell>
          <cell r="I62">
            <v>4.1218096851181771</v>
          </cell>
          <cell r="J62">
            <v>0</v>
          </cell>
          <cell r="K62">
            <v>0</v>
          </cell>
          <cell r="L62">
            <v>0</v>
          </cell>
          <cell r="M62">
            <v>2.4002970205558554</v>
          </cell>
          <cell r="N62">
            <v>0.89541766109785226</v>
          </cell>
          <cell r="O62">
            <v>11.620210485795676</v>
          </cell>
          <cell r="P62">
            <v>0.95318654245900392</v>
          </cell>
          <cell r="Q62">
            <v>12.573397028254679</v>
          </cell>
          <cell r="R62">
            <v>0.4679279390253292</v>
          </cell>
          <cell r="S62">
            <v>5.2637079066902768</v>
          </cell>
          <cell r="T62">
            <v>0</v>
          </cell>
          <cell r="U62">
            <v>11.638503964893372</v>
          </cell>
          <cell r="V62">
            <v>0</v>
          </cell>
          <cell r="W62">
            <v>17.370139810608979</v>
          </cell>
          <cell r="X62">
            <v>0.7288507198398646</v>
          </cell>
          <cell r="Y62">
            <v>18.098990530448845</v>
          </cell>
          <cell r="Z62">
            <v>0.80683870967741944</v>
          </cell>
          <cell r="AA62">
            <v>0</v>
          </cell>
          <cell r="AB62">
            <v>0.53339933790130123</v>
          </cell>
          <cell r="AC62">
            <v>0.53339933790130123</v>
          </cell>
          <cell r="AD62">
            <v>30.138988220802222</v>
          </cell>
          <cell r="AE62">
            <v>0.18486042035568562</v>
          </cell>
          <cell r="AF62">
            <v>0</v>
          </cell>
          <cell r="AG62">
            <v>30.323848641157909</v>
          </cell>
          <cell r="AH62">
            <v>0</v>
          </cell>
          <cell r="AI62">
            <v>30.323848641157909</v>
          </cell>
          <cell r="AJ62">
            <v>0</v>
          </cell>
          <cell r="AK62">
            <v>0</v>
          </cell>
          <cell r="AL62">
            <v>0</v>
          </cell>
          <cell r="AM62">
            <v>0</v>
          </cell>
          <cell r="AN62">
            <v>0</v>
          </cell>
          <cell r="AO62">
            <v>0</v>
          </cell>
          <cell r="AP62">
            <v>0.48814704750173232</v>
          </cell>
          <cell r="AQ62">
            <v>0.12324028023712374</v>
          </cell>
          <cell r="AR62">
            <v>0.61138732773885607</v>
          </cell>
          <cell r="AS62">
            <v>0</v>
          </cell>
          <cell r="AT62">
            <v>0.61138732773885607</v>
          </cell>
          <cell r="AU62">
            <v>0</v>
          </cell>
          <cell r="AV62">
            <v>0</v>
          </cell>
          <cell r="AW62">
            <v>0</v>
          </cell>
          <cell r="AX62">
            <v>0</v>
          </cell>
          <cell r="AY62">
            <v>0</v>
          </cell>
          <cell r="AZ62">
            <v>0</v>
          </cell>
          <cell r="BA62">
            <v>0</v>
          </cell>
          <cell r="BB62">
            <v>0</v>
          </cell>
          <cell r="BC62">
            <v>0</v>
          </cell>
          <cell r="BD62">
            <v>0</v>
          </cell>
          <cell r="BE62">
            <v>0</v>
          </cell>
          <cell r="BF62">
            <v>0</v>
          </cell>
          <cell r="BG62">
            <v>0.61138732773885607</v>
          </cell>
          <cell r="BH62">
            <v>0</v>
          </cell>
          <cell r="BI62">
            <v>0</v>
          </cell>
          <cell r="BJ62">
            <v>0.61138732773885607</v>
          </cell>
          <cell r="BK62">
            <v>0</v>
          </cell>
          <cell r="BL62">
            <v>0.61138732773885607</v>
          </cell>
          <cell r="BM62">
            <v>9.888106859650474</v>
          </cell>
          <cell r="BN62">
            <v>0</v>
          </cell>
          <cell r="BO62">
            <v>0</v>
          </cell>
          <cell r="BP62">
            <v>0.14153375933482179</v>
          </cell>
          <cell r="BQ62">
            <v>0</v>
          </cell>
          <cell r="BR62">
            <v>0</v>
          </cell>
          <cell r="BS62">
            <v>19.19756209100008</v>
          </cell>
          <cell r="BT62">
            <v>1.5405035029640468</v>
          </cell>
          <cell r="BU62">
            <v>30.767706212949424</v>
          </cell>
          <cell r="BV62">
            <v>0.96281468935252923</v>
          </cell>
          <cell r="BW62">
            <v>31.730520902301958</v>
          </cell>
          <cell r="BX62">
            <v>0</v>
          </cell>
          <cell r="BY62">
            <v>43.331475094310584</v>
          </cell>
          <cell r="BZ62">
            <v>0</v>
          </cell>
          <cell r="CA62">
            <v>10.02675217491724</v>
          </cell>
          <cell r="CB62">
            <v>0</v>
          </cell>
          <cell r="CC62">
            <v>53.358227269227811</v>
          </cell>
          <cell r="CD62">
            <v>2.3675613211178694</v>
          </cell>
          <cell r="CE62">
            <v>55.725788590345687</v>
          </cell>
          <cell r="CF62">
            <v>1.2574359842944032</v>
          </cell>
          <cell r="CG62">
            <v>0</v>
          </cell>
          <cell r="CH62">
            <v>2.3675613211178694</v>
          </cell>
          <cell r="CI62">
            <v>2.3675613211178694</v>
          </cell>
          <cell r="CJ62">
            <v>85.088748171529772</v>
          </cell>
          <cell r="CK62">
            <v>2.7420962352760032</v>
          </cell>
          <cell r="CL62">
            <v>0</v>
          </cell>
          <cell r="CM62">
            <v>87.830844406805767</v>
          </cell>
          <cell r="CN62">
            <v>0</v>
          </cell>
          <cell r="CO62">
            <v>87.830844406805767</v>
          </cell>
          <cell r="CP62">
            <v>3.1464784048040655</v>
          </cell>
          <cell r="CQ62">
            <v>0</v>
          </cell>
          <cell r="CR62">
            <v>0</v>
          </cell>
          <cell r="CS62">
            <v>0</v>
          </cell>
          <cell r="CT62">
            <v>20.92966571714528</v>
          </cell>
          <cell r="CU62">
            <v>0</v>
          </cell>
          <cell r="CV62">
            <v>17.783187312341212</v>
          </cell>
          <cell r="CW62">
            <v>9.0860822234198171</v>
          </cell>
          <cell r="CX62">
            <v>50.945413657710375</v>
          </cell>
          <cell r="CY62">
            <v>0.74521856955885768</v>
          </cell>
          <cell r="CZ62">
            <v>51.690632227269234</v>
          </cell>
          <cell r="DA62">
            <v>25.086136731080149</v>
          </cell>
          <cell r="DB62">
            <v>13.263735160520442</v>
          </cell>
          <cell r="DC62">
            <v>7.0458778966818087</v>
          </cell>
          <cell r="DD62">
            <v>0.66145369158518763</v>
          </cell>
          <cell r="DE62">
            <v>8.1839248594964997E-2</v>
          </cell>
          <cell r="DF62">
            <v>46.139042728462556</v>
          </cell>
          <cell r="DG62">
            <v>0.92526491646778053</v>
          </cell>
          <cell r="DH62">
            <v>47.064307644930331</v>
          </cell>
          <cell r="DI62">
            <v>7.3472388944491511</v>
          </cell>
          <cell r="DJ62">
            <v>0</v>
          </cell>
          <cell r="DK62">
            <v>7.1325312187235372</v>
          </cell>
          <cell r="DL62">
            <v>7.1325312187235372</v>
          </cell>
          <cell r="DM62">
            <v>91.622408653476029</v>
          </cell>
          <cell r="DN62">
            <v>2.1287832781584419</v>
          </cell>
          <cell r="DO62">
            <v>0</v>
          </cell>
          <cell r="DP62">
            <v>93.75119193163448</v>
          </cell>
          <cell r="DQ62">
            <v>0</v>
          </cell>
          <cell r="DR62">
            <v>93.75119193163448</v>
          </cell>
          <cell r="DS62">
            <v>13.034585264454542</v>
          </cell>
          <cell r="DT62">
            <v>0</v>
          </cell>
          <cell r="DU62">
            <v>0</v>
          </cell>
          <cell r="DV62">
            <v>0.14153375933482179</v>
          </cell>
          <cell r="DW62">
            <v>20.92966571714528</v>
          </cell>
          <cell r="DX62">
            <v>0</v>
          </cell>
          <cell r="DY62">
            <v>37.468896450843026</v>
          </cell>
          <cell r="DZ62">
            <v>10.749826006620989</v>
          </cell>
          <cell r="EA62">
            <v>82.324507198398649</v>
          </cell>
          <cell r="EB62">
            <v>1.7080332589113869</v>
          </cell>
          <cell r="EC62">
            <v>84.032540457310034</v>
          </cell>
          <cell r="ED62">
            <v>25.086136731080149</v>
          </cell>
          <cell r="EE62">
            <v>56.595210254831024</v>
          </cell>
          <cell r="EF62">
            <v>7.0458778966818087</v>
          </cell>
          <cell r="EG62">
            <v>10.688205866502425</v>
          </cell>
          <cell r="EH62">
            <v>8.1839248594964997E-2</v>
          </cell>
          <cell r="EI62">
            <v>99.497269997690367</v>
          </cell>
          <cell r="EJ62">
            <v>3.2928262375856501</v>
          </cell>
          <cell r="EK62">
            <v>102.79009623527601</v>
          </cell>
          <cell r="EL62">
            <v>8.6046748787435554</v>
          </cell>
          <cell r="EM62">
            <v>0</v>
          </cell>
          <cell r="EN62">
            <v>9.5000925398414076</v>
          </cell>
          <cell r="EO62">
            <v>9.5000925398414076</v>
          </cell>
          <cell r="EP62">
            <v>177.32254415274465</v>
          </cell>
          <cell r="EQ62">
            <v>4.8708795134344447</v>
          </cell>
          <cell r="ER62">
            <v>0</v>
          </cell>
          <cell r="ES62">
            <v>182.19342366617911</v>
          </cell>
          <cell r="ET62">
            <v>0</v>
          </cell>
          <cell r="EU62">
            <v>182.19342366617911</v>
          </cell>
          <cell r="EV62">
            <v>17.23727138347833</v>
          </cell>
          <cell r="EW62">
            <v>0</v>
          </cell>
          <cell r="EX62">
            <v>4.1218096851181771</v>
          </cell>
          <cell r="EY62">
            <v>0.14153375933482179</v>
          </cell>
          <cell r="EZ62">
            <v>20.92966571714528</v>
          </cell>
          <cell r="FA62">
            <v>0</v>
          </cell>
          <cell r="FB62">
            <v>39.86919347139888</v>
          </cell>
          <cell r="FC62">
            <v>11.645243667718841</v>
          </cell>
          <cell r="FD62">
            <v>93.94471768419433</v>
          </cell>
          <cell r="FE62">
            <v>2.6612198013703905</v>
          </cell>
          <cell r="FF62">
            <v>96.605937485564723</v>
          </cell>
          <cell r="FG62">
            <v>25.554064670105479</v>
          </cell>
          <cell r="FH62">
            <v>61.858918161521302</v>
          </cell>
          <cell r="FI62">
            <v>7.0458778966818087</v>
          </cell>
          <cell r="FJ62">
            <v>22.326709831395799</v>
          </cell>
          <cell r="FK62">
            <v>8.1839248594964997E-2</v>
          </cell>
          <cell r="FL62">
            <v>116.86740980829936</v>
          </cell>
          <cell r="FM62">
            <v>4.0216769574255142</v>
          </cell>
          <cell r="FN62">
            <v>120.88908676572487</v>
          </cell>
          <cell r="FO62">
            <v>9.4115135884209735</v>
          </cell>
          <cell r="FP62">
            <v>0</v>
          </cell>
          <cell r="FQ62">
            <v>10.033491877742707</v>
          </cell>
          <cell r="FR62">
            <v>10.033491877742707</v>
          </cell>
          <cell r="FS62">
            <v>207.46153237354687</v>
          </cell>
          <cell r="FT62">
            <v>5.0557399337901314</v>
          </cell>
          <cell r="FU62">
            <v>0</v>
          </cell>
          <cell r="FV62">
            <v>212.51727230733701</v>
          </cell>
          <cell r="FW62">
            <v>0</v>
          </cell>
          <cell r="FX62">
            <v>212.51727230733701</v>
          </cell>
          <cell r="FY62">
            <v>0</v>
          </cell>
          <cell r="FZ62">
            <v>0</v>
          </cell>
          <cell r="GA62">
            <v>1.3614199707444763</v>
          </cell>
          <cell r="GB62" t="e">
            <v>#N/A</v>
          </cell>
          <cell r="GC62">
            <v>6.3584282084841028</v>
          </cell>
          <cell r="GD62">
            <v>0</v>
          </cell>
          <cell r="GE62">
            <v>0</v>
          </cell>
          <cell r="GF62">
            <v>0</v>
          </cell>
          <cell r="GG62">
            <v>0</v>
          </cell>
          <cell r="GH62">
            <v>0</v>
          </cell>
          <cell r="GI62">
            <v>2.1855893448302415</v>
          </cell>
          <cell r="GJ62">
            <v>0</v>
          </cell>
          <cell r="GK62">
            <v>3.4767238432519831</v>
          </cell>
          <cell r="GL62">
            <v>3.6509933020247907</v>
          </cell>
          <cell r="GM62">
            <v>0</v>
          </cell>
          <cell r="GN62">
            <v>1.3103907922087923</v>
          </cell>
          <cell r="GO62">
            <v>3.9667965201324207</v>
          </cell>
          <cell r="GP62">
            <v>7.144084994995767</v>
          </cell>
          <cell r="GQ62">
            <v>0</v>
          </cell>
          <cell r="GR62">
            <v>0</v>
          </cell>
          <cell r="GS62">
            <v>0</v>
          </cell>
          <cell r="GT62" t="e">
            <v>#N/A</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t="e">
            <v>#N/A</v>
          </cell>
          <cell r="HO62">
            <v>207.46153237354687</v>
          </cell>
          <cell r="HP62">
            <v>212.51727230733701</v>
          </cell>
          <cell r="HQ62">
            <v>30.138988220802222</v>
          </cell>
          <cell r="HR62">
            <v>182.19342366617911</v>
          </cell>
          <cell r="HS62">
            <v>29.454426976672572</v>
          </cell>
          <cell r="HT62">
            <v>0</v>
          </cell>
          <cell r="HU62">
            <v>0</v>
          </cell>
          <cell r="HV62">
            <v>4.1218096851181771</v>
          </cell>
          <cell r="HW62">
            <v>0</v>
          </cell>
          <cell r="HX62">
            <v>0</v>
          </cell>
          <cell r="HY62">
            <v>0</v>
          </cell>
          <cell r="HZ62">
            <v>0</v>
          </cell>
          <cell r="IA62">
            <v>0</v>
          </cell>
          <cell r="IB62">
            <v>0</v>
          </cell>
          <cell r="IC62">
            <v>0</v>
          </cell>
          <cell r="ID62">
            <v>0</v>
          </cell>
          <cell r="IE62">
            <v>0</v>
          </cell>
          <cell r="IF62">
            <v>0</v>
          </cell>
          <cell r="IG62">
            <v>0</v>
          </cell>
          <cell r="IH62">
            <v>0</v>
          </cell>
          <cell r="II62">
            <v>2.1682586804218955</v>
          </cell>
          <cell r="IJ62">
            <v>0</v>
          </cell>
          <cell r="IK62">
            <v>0</v>
          </cell>
          <cell r="IL62">
            <v>0</v>
          </cell>
          <cell r="IM62">
            <v>0</v>
          </cell>
          <cell r="IN62">
            <v>2.1682586804218955</v>
          </cell>
          <cell r="IO62">
            <v>0</v>
          </cell>
          <cell r="IP62">
            <v>4.1218096851181771</v>
          </cell>
          <cell r="IQ62">
            <v>0</v>
          </cell>
          <cell r="IR62">
            <v>0</v>
          </cell>
          <cell r="IS62">
            <v>0</v>
          </cell>
          <cell r="IT62">
            <v>0</v>
          </cell>
          <cell r="IU62">
            <v>0</v>
          </cell>
          <cell r="IV62">
            <v>3.6509933020247907</v>
          </cell>
          <cell r="IW62">
            <v>3.6509933020247907</v>
          </cell>
          <cell r="IX62">
            <v>0</v>
          </cell>
          <cell r="IY62">
            <v>0</v>
          </cell>
          <cell r="IZ62">
            <v>0</v>
          </cell>
          <cell r="JA62">
            <v>0</v>
          </cell>
          <cell r="JB62">
            <v>0</v>
          </cell>
          <cell r="JC62">
            <v>0</v>
          </cell>
          <cell r="JD62">
            <v>0</v>
          </cell>
          <cell r="JE62">
            <v>0</v>
          </cell>
          <cell r="JF62">
            <v>0</v>
          </cell>
          <cell r="JG62">
            <v>0</v>
          </cell>
          <cell r="JH62">
            <v>0</v>
          </cell>
          <cell r="JI62">
            <v>0</v>
          </cell>
          <cell r="JJ62">
            <v>0</v>
          </cell>
          <cell r="JK62">
            <v>3.6509933020247907</v>
          </cell>
          <cell r="JL62">
            <v>3.6509933020247907</v>
          </cell>
          <cell r="JM62">
            <v>0</v>
          </cell>
          <cell r="JN62">
            <v>0</v>
          </cell>
          <cell r="JO62">
            <v>0</v>
          </cell>
          <cell r="JP62">
            <v>0</v>
          </cell>
          <cell r="JQ62">
            <v>0</v>
          </cell>
          <cell r="JR62">
            <v>0</v>
          </cell>
          <cell r="JS62">
            <v>0</v>
          </cell>
          <cell r="JT62">
            <v>0</v>
          </cell>
          <cell r="JU62">
            <v>0</v>
          </cell>
          <cell r="JV62">
            <v>0</v>
          </cell>
          <cell r="JW62">
            <v>12.334618985295251</v>
          </cell>
          <cell r="JX62">
            <v>81.691937947494026</v>
          </cell>
          <cell r="JY62">
            <v>154.73876279929175</v>
          </cell>
          <cell r="JZ62">
            <v>167.07338178458699</v>
          </cell>
          <cell r="KA62">
            <v>85.381443837092959</v>
          </cell>
          <cell r="KB62" t="str">
            <v/>
          </cell>
          <cell r="KC62">
            <v>58.621000000000002</v>
          </cell>
          <cell r="KD62">
            <v>1070.6980000000001</v>
          </cell>
          <cell r="KE62">
            <v>13975</v>
          </cell>
          <cell r="KF62">
            <v>19</v>
          </cell>
          <cell r="KG62">
            <v>0.66900000000000004</v>
          </cell>
          <cell r="KH62">
            <v>0</v>
          </cell>
          <cell r="KI62">
            <v>0</v>
          </cell>
          <cell r="KJ62">
            <v>0</v>
          </cell>
          <cell r="KK62">
            <v>0</v>
          </cell>
          <cell r="KL62">
            <v>0</v>
          </cell>
          <cell r="KM62">
            <v>63.23</v>
          </cell>
          <cell r="KN62">
            <v>9.1999999999999993</v>
          </cell>
          <cell r="KO62">
            <v>104.35</v>
          </cell>
          <cell r="KP62">
            <v>0</v>
          </cell>
          <cell r="KQ62">
            <v>24.81</v>
          </cell>
          <cell r="KR62">
            <v>0</v>
          </cell>
          <cell r="KS62">
            <v>33.380000000000003</v>
          </cell>
          <cell r="KT62">
            <v>12.79</v>
          </cell>
          <cell r="KU62">
            <v>220.38</v>
          </cell>
          <cell r="KV62">
            <v>69.61</v>
          </cell>
          <cell r="KW62">
            <v>0</v>
          </cell>
          <cell r="KX62">
            <v>241</v>
          </cell>
          <cell r="KY62">
            <v>1129319.0000000002</v>
          </cell>
          <cell r="KZ62">
            <v>13994</v>
          </cell>
          <cell r="LA62">
            <v>89.178986517898636</v>
          </cell>
          <cell r="LB62">
            <v>479.55999999999995</v>
          </cell>
          <cell r="LC62">
            <v>537.75</v>
          </cell>
          <cell r="LD62">
            <v>4.8734356113435604</v>
          </cell>
          <cell r="LE62">
            <v>1.7221666428469343E-2</v>
          </cell>
          <cell r="LF62">
            <v>241</v>
          </cell>
          <cell r="LG62">
            <v>80.700228669429777</v>
          </cell>
          <cell r="LH62" t="str">
            <v/>
          </cell>
          <cell r="LI62" t="e">
            <v>#N/A</v>
          </cell>
          <cell r="LJ62" t="e">
            <v>#N/A</v>
          </cell>
        </row>
        <row r="63">
          <cell r="A63" t="str">
            <v>SRN20</v>
          </cell>
          <cell r="B63" t="str">
            <v>SRN</v>
          </cell>
          <cell r="C63" t="str">
            <v>2019-20</v>
          </cell>
          <cell r="D63" t="str">
            <v>SRN</v>
          </cell>
          <cell r="E63" t="str">
            <v>SRN20</v>
          </cell>
          <cell r="F63">
            <v>0.96281468935252923</v>
          </cell>
          <cell r="G63">
            <v>3.8088949110786054</v>
          </cell>
          <cell r="H63">
            <v>0</v>
          </cell>
          <cell r="I63">
            <v>3.7183903302794681</v>
          </cell>
          <cell r="J63">
            <v>0</v>
          </cell>
          <cell r="K63">
            <v>0</v>
          </cell>
          <cell r="L63">
            <v>0</v>
          </cell>
          <cell r="M63">
            <v>2.4426608668873664</v>
          </cell>
          <cell r="N63">
            <v>0.94644683963353626</v>
          </cell>
          <cell r="O63">
            <v>10.916392947878975</v>
          </cell>
          <cell r="P63">
            <v>0.65375117407036742</v>
          </cell>
          <cell r="Q63">
            <v>11.570144121949344</v>
          </cell>
          <cell r="R63">
            <v>0.25129463392101015</v>
          </cell>
          <cell r="S63">
            <v>4.4337616444683974</v>
          </cell>
          <cell r="T63">
            <v>2.1403370544306721</v>
          </cell>
          <cell r="U63">
            <v>5.4466426976672579</v>
          </cell>
          <cell r="V63">
            <v>0</v>
          </cell>
          <cell r="W63">
            <v>12.272036030487339</v>
          </cell>
          <cell r="X63">
            <v>0.99458757410116261</v>
          </cell>
          <cell r="Y63">
            <v>13.266623604588499</v>
          </cell>
          <cell r="Z63">
            <v>0.48525860343367472</v>
          </cell>
          <cell r="AA63">
            <v>0</v>
          </cell>
          <cell r="AB63">
            <v>0.48525860343367472</v>
          </cell>
          <cell r="AC63">
            <v>0.48525860343367472</v>
          </cell>
          <cell r="AD63">
            <v>24.351509123104172</v>
          </cell>
          <cell r="AE63">
            <v>0.17619508815151286</v>
          </cell>
          <cell r="AF63">
            <v>0</v>
          </cell>
          <cell r="AG63">
            <v>24.527704211255685</v>
          </cell>
          <cell r="AH63">
            <v>6.7397028254677055E-2</v>
          </cell>
          <cell r="AI63">
            <v>24.59510123951036</v>
          </cell>
          <cell r="AJ63">
            <v>0</v>
          </cell>
          <cell r="AK63">
            <v>0</v>
          </cell>
          <cell r="AL63">
            <v>0</v>
          </cell>
          <cell r="AM63">
            <v>0</v>
          </cell>
          <cell r="AN63">
            <v>0</v>
          </cell>
          <cell r="AO63">
            <v>0</v>
          </cell>
          <cell r="AP63">
            <v>0.51510585880360316</v>
          </cell>
          <cell r="AQ63">
            <v>0.12324028023712374</v>
          </cell>
          <cell r="AR63">
            <v>0.6383461390407269</v>
          </cell>
          <cell r="AS63">
            <v>0</v>
          </cell>
          <cell r="AT63">
            <v>0.6383461390407269</v>
          </cell>
          <cell r="AU63">
            <v>0.44963445992763118</v>
          </cell>
          <cell r="AV63">
            <v>0</v>
          </cell>
          <cell r="AW63">
            <v>0</v>
          </cell>
          <cell r="AX63">
            <v>0</v>
          </cell>
          <cell r="AY63">
            <v>0</v>
          </cell>
          <cell r="AZ63">
            <v>0.44963445992763118</v>
          </cell>
          <cell r="BA63">
            <v>0</v>
          </cell>
          <cell r="BB63">
            <v>0.44963445992763118</v>
          </cell>
          <cell r="BC63">
            <v>0</v>
          </cell>
          <cell r="BD63">
            <v>0</v>
          </cell>
          <cell r="BE63">
            <v>0</v>
          </cell>
          <cell r="BF63">
            <v>0</v>
          </cell>
          <cell r="BG63">
            <v>1.087980598968358</v>
          </cell>
          <cell r="BH63">
            <v>2.118192316575564E-2</v>
          </cell>
          <cell r="BI63">
            <v>0</v>
          </cell>
          <cell r="BJ63">
            <v>1.1091625221341135</v>
          </cell>
          <cell r="BK63">
            <v>5.7768881361151755E-3</v>
          </cell>
          <cell r="BL63">
            <v>1.1149394102702288</v>
          </cell>
          <cell r="BM63">
            <v>8.8511554392178002</v>
          </cell>
          <cell r="BN63">
            <v>0</v>
          </cell>
          <cell r="BO63">
            <v>9.8207098313957977E-2</v>
          </cell>
          <cell r="BP63">
            <v>0</v>
          </cell>
          <cell r="BQ63">
            <v>0</v>
          </cell>
          <cell r="BR63">
            <v>0</v>
          </cell>
          <cell r="BS63">
            <v>27.672256986681042</v>
          </cell>
          <cell r="BT63">
            <v>1.5029537300792981</v>
          </cell>
          <cell r="BU63">
            <v>38.124573254292102</v>
          </cell>
          <cell r="BV63">
            <v>1.055244899530372</v>
          </cell>
          <cell r="BW63">
            <v>39.179818153822467</v>
          </cell>
          <cell r="BX63">
            <v>0</v>
          </cell>
          <cell r="BY63">
            <v>49.446311186388492</v>
          </cell>
          <cell r="BZ63">
            <v>0.28114188929093853</v>
          </cell>
          <cell r="CA63">
            <v>9.7619781353452932</v>
          </cell>
          <cell r="CB63">
            <v>0</v>
          </cell>
          <cell r="CC63">
            <v>59.555865424590053</v>
          </cell>
          <cell r="CD63">
            <v>1.4509617368542616</v>
          </cell>
          <cell r="CE63">
            <v>61.006827161444306</v>
          </cell>
          <cell r="CF63">
            <v>1.0831665255215954</v>
          </cell>
          <cell r="CG63">
            <v>0</v>
          </cell>
          <cell r="CH63">
            <v>1.0831665255215954</v>
          </cell>
          <cell r="CI63">
            <v>1.0831665255215954</v>
          </cell>
          <cell r="CJ63">
            <v>99.103478789745182</v>
          </cell>
          <cell r="CK63">
            <v>2.2202506736469325</v>
          </cell>
          <cell r="CL63">
            <v>0</v>
          </cell>
          <cell r="CM63">
            <v>101.32372946339211</v>
          </cell>
          <cell r="CN63">
            <v>0.49488675032720003</v>
          </cell>
          <cell r="CO63">
            <v>101.81861621371932</v>
          </cell>
          <cell r="CP63">
            <v>3.6288485641696826</v>
          </cell>
          <cell r="CQ63">
            <v>0</v>
          </cell>
          <cell r="CR63">
            <v>0</v>
          </cell>
          <cell r="CS63">
            <v>0.34565047347755801</v>
          </cell>
          <cell r="CT63">
            <v>21.056757256139814</v>
          </cell>
          <cell r="CU63">
            <v>0</v>
          </cell>
          <cell r="CV63">
            <v>18.513000846870433</v>
          </cell>
          <cell r="CW63">
            <v>9.0745284471475891</v>
          </cell>
          <cell r="CX63">
            <v>52.618785587805078</v>
          </cell>
          <cell r="CY63">
            <v>1.4403707752713837</v>
          </cell>
          <cell r="CZ63">
            <v>54.059156363076454</v>
          </cell>
          <cell r="DA63">
            <v>18.296367541766113</v>
          </cell>
          <cell r="DB63">
            <v>16.741421818461781</v>
          </cell>
          <cell r="DC63">
            <v>9.9920908461005489</v>
          </cell>
          <cell r="DD63">
            <v>1.6098261605974289</v>
          </cell>
          <cell r="DE63">
            <v>0.19737701131726848</v>
          </cell>
          <cell r="DF63">
            <v>46.770649164677813</v>
          </cell>
          <cell r="DG63">
            <v>0.31484040341827707</v>
          </cell>
          <cell r="DH63">
            <v>47.085489568096094</v>
          </cell>
          <cell r="DI63">
            <v>6.3690191700669807</v>
          </cell>
          <cell r="DJ63">
            <v>0</v>
          </cell>
          <cell r="DK63">
            <v>6.3690191700669807</v>
          </cell>
          <cell r="DL63">
            <v>6.3690191700669807</v>
          </cell>
          <cell r="DM63">
            <v>94.77562676110557</v>
          </cell>
          <cell r="DN63">
            <v>2.4022226499345605</v>
          </cell>
          <cell r="DO63">
            <v>0</v>
          </cell>
          <cell r="DP63">
            <v>97.177849411040128</v>
          </cell>
          <cell r="DQ63">
            <v>2.7161002386634849</v>
          </cell>
          <cell r="DR63">
            <v>99.893949649703615</v>
          </cell>
          <cell r="DS63">
            <v>12.480004003387483</v>
          </cell>
          <cell r="DT63">
            <v>0</v>
          </cell>
          <cell r="DU63">
            <v>9.8207098313957977E-2</v>
          </cell>
          <cell r="DV63">
            <v>0.34565047347755801</v>
          </cell>
          <cell r="DW63">
            <v>21.056757256139814</v>
          </cell>
          <cell r="DX63">
            <v>0</v>
          </cell>
          <cell r="DY63">
            <v>46.053352221110181</v>
          </cell>
          <cell r="DZ63">
            <v>10.700722457464011</v>
          </cell>
          <cell r="EA63">
            <v>90.734693509893006</v>
          </cell>
          <cell r="EB63">
            <v>2.4956156748017557</v>
          </cell>
          <cell r="EC63">
            <v>93.230309184694747</v>
          </cell>
          <cell r="ED63">
            <v>20.925814458387872</v>
          </cell>
          <cell r="EE63">
            <v>64.00792054815615</v>
          </cell>
          <cell r="EF63">
            <v>10.273232735391487</v>
          </cell>
          <cell r="EG63">
            <v>11.371804295942722</v>
          </cell>
          <cell r="EH63">
            <v>0.19737701131726848</v>
          </cell>
          <cell r="EI63">
            <v>106.7761490491955</v>
          </cell>
          <cell r="EJ63">
            <v>1.7658021402725386</v>
          </cell>
          <cell r="EK63">
            <v>108.54195118946804</v>
          </cell>
          <cell r="EL63">
            <v>7.4521856955885761</v>
          </cell>
          <cell r="EM63" t="e">
            <v>#VALUE!</v>
          </cell>
          <cell r="EN63">
            <v>7.4521856955885761</v>
          </cell>
          <cell r="EO63">
            <v>7.4521856955885761</v>
          </cell>
          <cell r="EP63">
            <v>194.3200746785742</v>
          </cell>
          <cell r="EQ63">
            <v>4.6436552467472492</v>
          </cell>
          <cell r="ER63">
            <v>0</v>
          </cell>
          <cell r="ES63">
            <v>198.96372992532145</v>
          </cell>
          <cell r="ET63">
            <v>3.8637753483716999</v>
          </cell>
          <cell r="EU63">
            <v>202.82750527369316</v>
          </cell>
          <cell r="EV63">
            <v>16.288898914466088</v>
          </cell>
          <cell r="EW63">
            <v>0</v>
          </cell>
          <cell r="EX63">
            <v>3.8165974285934259</v>
          </cell>
          <cell r="EY63">
            <v>0.34565047347755801</v>
          </cell>
          <cell r="EZ63">
            <v>21.056757256139814</v>
          </cell>
          <cell r="FA63">
            <v>0</v>
          </cell>
          <cell r="FB63">
            <v>48.496013087997547</v>
          </cell>
          <cell r="FC63">
            <v>11.647169297097546</v>
          </cell>
          <cell r="FD63">
            <v>101.65108645777198</v>
          </cell>
          <cell r="FE63">
            <v>3.1493668488721229</v>
          </cell>
          <cell r="FF63">
            <v>104.8004533066441</v>
          </cell>
          <cell r="FG63">
            <v>21.177109092308882</v>
          </cell>
          <cell r="FH63">
            <v>68.44168219262454</v>
          </cell>
          <cell r="FI63">
            <v>12.41356978982216</v>
          </cell>
          <cell r="FJ63">
            <v>16.818446993609982</v>
          </cell>
          <cell r="FK63">
            <v>0.19737701131726848</v>
          </cell>
          <cell r="FL63">
            <v>119.04818507968282</v>
          </cell>
          <cell r="FM63">
            <v>2.7603897143737015</v>
          </cell>
          <cell r="FN63">
            <v>121.80857479405654</v>
          </cell>
          <cell r="FO63">
            <v>7.9374442990222507</v>
          </cell>
          <cell r="FP63">
            <v>0</v>
          </cell>
          <cell r="FQ63">
            <v>7.9374442990222507</v>
          </cell>
          <cell r="FR63">
            <v>7.9374442990222507</v>
          </cell>
          <cell r="FS63">
            <v>218.67158380167837</v>
          </cell>
          <cell r="FT63">
            <v>4.8198503348987618</v>
          </cell>
          <cell r="FU63">
            <v>0</v>
          </cell>
          <cell r="FV63">
            <v>223.49143413657714</v>
          </cell>
          <cell r="FW63">
            <v>3.9311723766263769</v>
          </cell>
          <cell r="FX63">
            <v>227.4226065132035</v>
          </cell>
          <cell r="FY63">
            <v>1.2516590961582879E-2</v>
          </cell>
          <cell r="FZ63">
            <v>0</v>
          </cell>
          <cell r="GA63">
            <v>3.2851237200708296</v>
          </cell>
          <cell r="GB63" t="e">
            <v>#N/A</v>
          </cell>
          <cell r="GC63">
            <v>1.6743347447840484</v>
          </cell>
          <cell r="GD63">
            <v>0</v>
          </cell>
          <cell r="GE63">
            <v>0</v>
          </cell>
          <cell r="GF63">
            <v>0</v>
          </cell>
          <cell r="GG63">
            <v>0</v>
          </cell>
          <cell r="GH63">
            <v>2.1191551312649168</v>
          </cell>
          <cell r="GI63">
            <v>1.1755967356994383</v>
          </cell>
          <cell r="GJ63">
            <v>0</v>
          </cell>
          <cell r="GK63">
            <v>-9.6281468935252926E-4</v>
          </cell>
          <cell r="GL63">
            <v>6.0907657248440996</v>
          </cell>
          <cell r="GM63">
            <v>4.1102559088459474</v>
          </cell>
          <cell r="GN63">
            <v>3.4709469551158678</v>
          </cell>
          <cell r="GO63">
            <v>1.2189233967203019</v>
          </cell>
          <cell r="GP63">
            <v>6.2852542920933105</v>
          </cell>
          <cell r="GQ63">
            <v>0</v>
          </cell>
          <cell r="GR63">
            <v>0</v>
          </cell>
          <cell r="GS63">
            <v>0</v>
          </cell>
          <cell r="GT63" t="e">
            <v>#N/A</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t="e">
            <v>#N/A</v>
          </cell>
          <cell r="HO63">
            <v>218.67158380167837</v>
          </cell>
          <cell r="HP63">
            <v>227.4226065132035</v>
          </cell>
          <cell r="HQ63">
            <v>24.351509123104172</v>
          </cell>
          <cell r="HR63">
            <v>202.82750527369316</v>
          </cell>
          <cell r="HS63">
            <v>29.429393794749409</v>
          </cell>
          <cell r="HT63">
            <v>0</v>
          </cell>
          <cell r="HU63">
            <v>0</v>
          </cell>
          <cell r="HV63">
            <v>3.7183903302794681</v>
          </cell>
          <cell r="HW63">
            <v>0</v>
          </cell>
          <cell r="HX63">
            <v>0</v>
          </cell>
          <cell r="HY63">
            <v>0</v>
          </cell>
          <cell r="HZ63">
            <v>0</v>
          </cell>
          <cell r="IA63">
            <v>0</v>
          </cell>
          <cell r="IB63">
            <v>0</v>
          </cell>
          <cell r="IC63">
            <v>0</v>
          </cell>
          <cell r="ID63">
            <v>0</v>
          </cell>
          <cell r="IE63">
            <v>0</v>
          </cell>
          <cell r="IF63">
            <v>9.8207098313957977E-2</v>
          </cell>
          <cell r="IG63">
            <v>0</v>
          </cell>
          <cell r="IH63">
            <v>0</v>
          </cell>
          <cell r="II63">
            <v>2.22313911771499</v>
          </cell>
          <cell r="IJ63">
            <v>0</v>
          </cell>
          <cell r="IK63">
            <v>0</v>
          </cell>
          <cell r="IL63">
            <v>0</v>
          </cell>
          <cell r="IM63">
            <v>0</v>
          </cell>
          <cell r="IN63">
            <v>2.22313911771499</v>
          </cell>
          <cell r="IO63">
            <v>0</v>
          </cell>
          <cell r="IP63">
            <v>3.8165974285934259</v>
          </cell>
          <cell r="IQ63">
            <v>0</v>
          </cell>
          <cell r="IR63">
            <v>0</v>
          </cell>
          <cell r="IS63">
            <v>0</v>
          </cell>
          <cell r="IT63">
            <v>0</v>
          </cell>
          <cell r="IU63">
            <v>0</v>
          </cell>
          <cell r="IV63">
            <v>6.0907657248440996</v>
          </cell>
          <cell r="IW63">
            <v>6.0907657248440996</v>
          </cell>
          <cell r="IX63">
            <v>0</v>
          </cell>
          <cell r="IY63">
            <v>0</v>
          </cell>
          <cell r="IZ63">
            <v>0</v>
          </cell>
          <cell r="JA63">
            <v>4.1102559088459474</v>
          </cell>
          <cell r="JB63">
            <v>4.1102559088459474</v>
          </cell>
          <cell r="JC63">
            <v>0</v>
          </cell>
          <cell r="JD63">
            <v>1.6743347447840484</v>
          </cell>
          <cell r="JE63">
            <v>0</v>
          </cell>
          <cell r="JF63">
            <v>0</v>
          </cell>
          <cell r="JG63">
            <v>0</v>
          </cell>
          <cell r="JH63">
            <v>0</v>
          </cell>
          <cell r="JI63">
            <v>0</v>
          </cell>
          <cell r="JJ63">
            <v>0</v>
          </cell>
          <cell r="JK63">
            <v>6.0907657248440996</v>
          </cell>
          <cell r="JL63">
            <v>6.0907657248440996</v>
          </cell>
          <cell r="JM63">
            <v>0</v>
          </cell>
          <cell r="JN63">
            <v>0</v>
          </cell>
          <cell r="JO63">
            <v>0</v>
          </cell>
          <cell r="JP63">
            <v>4.1102559088459474</v>
          </cell>
          <cell r="JQ63">
            <v>4.1102559088459474</v>
          </cell>
          <cell r="JR63">
            <v>0</v>
          </cell>
          <cell r="JS63">
            <v>1.6743347447840484</v>
          </cell>
          <cell r="JT63">
            <v>0</v>
          </cell>
          <cell r="JU63">
            <v>0</v>
          </cell>
          <cell r="JV63">
            <v>0</v>
          </cell>
          <cell r="JW63">
            <v>10.936612056355379</v>
          </cell>
          <cell r="JX63">
            <v>86.547412425898855</v>
          </cell>
          <cell r="JY63">
            <v>172.83486488567249</v>
          </cell>
          <cell r="JZ63">
            <v>183.77147694202787</v>
          </cell>
          <cell r="KA63">
            <v>97.224064516129019</v>
          </cell>
          <cell r="KB63">
            <v>2282568.7309170002</v>
          </cell>
          <cell r="KC63">
            <v>58.679000000000002</v>
          </cell>
          <cell r="KD63">
            <v>1071.8209999999999</v>
          </cell>
          <cell r="KE63">
            <v>13959.3</v>
          </cell>
          <cell r="KF63">
            <v>19</v>
          </cell>
          <cell r="KG63">
            <v>0.64700000000000002</v>
          </cell>
          <cell r="KH63">
            <v>0</v>
          </cell>
          <cell r="KI63">
            <v>0</v>
          </cell>
          <cell r="KJ63">
            <v>0</v>
          </cell>
          <cell r="KK63">
            <v>0</v>
          </cell>
          <cell r="KL63">
            <v>0</v>
          </cell>
          <cell r="KM63">
            <v>24.86</v>
          </cell>
          <cell r="KN63">
            <v>1.78</v>
          </cell>
          <cell r="KO63">
            <v>170.47</v>
          </cell>
          <cell r="KP63">
            <v>0</v>
          </cell>
          <cell r="KQ63">
            <v>34.69</v>
          </cell>
          <cell r="KR63">
            <v>0</v>
          </cell>
          <cell r="KS63">
            <v>50.08</v>
          </cell>
          <cell r="KT63">
            <v>13.04</v>
          </cell>
          <cell r="KU63">
            <v>173.97</v>
          </cell>
          <cell r="KV63">
            <v>94.12</v>
          </cell>
          <cell r="KW63">
            <v>0</v>
          </cell>
          <cell r="KX63">
            <v>265</v>
          </cell>
          <cell r="KY63">
            <v>1130500</v>
          </cell>
          <cell r="KZ63">
            <v>13978.3</v>
          </cell>
          <cell r="LA63">
            <v>84.943429068755435</v>
          </cell>
          <cell r="LB63">
            <v>478.24</v>
          </cell>
          <cell r="LC63">
            <v>563.01</v>
          </cell>
          <cell r="LD63">
            <v>4.9782774728690438</v>
          </cell>
          <cell r="LE63">
            <v>1.8957956260775632E-2</v>
          </cell>
          <cell r="LF63">
            <v>265</v>
          </cell>
          <cell r="LG63">
            <v>80.875356803044724</v>
          </cell>
          <cell r="LH63">
            <v>1886.0396443702934</v>
          </cell>
          <cell r="LI63" t="str">
            <v>N/A</v>
          </cell>
          <cell r="LJ63" t="str">
            <v>PR14 (£m)</v>
          </cell>
        </row>
        <row r="64">
          <cell r="A64" t="str">
            <v>SRN21</v>
          </cell>
          <cell r="B64" t="str">
            <v>SRN</v>
          </cell>
          <cell r="C64" t="str">
            <v>2020-21</v>
          </cell>
          <cell r="D64" t="str">
            <v>SRN</v>
          </cell>
          <cell r="E64" t="str">
            <v>SRN21</v>
          </cell>
          <cell r="F64">
            <v>1</v>
          </cell>
          <cell r="G64">
            <v>4.3639999999999999</v>
          </cell>
          <cell r="H64">
            <v>0</v>
          </cell>
          <cell r="I64">
            <v>4.6539999999999999</v>
          </cell>
          <cell r="J64">
            <v>0</v>
          </cell>
          <cell r="K64">
            <v>0</v>
          </cell>
          <cell r="L64">
            <v>0</v>
          </cell>
          <cell r="M64">
            <v>6.0419999999999998</v>
          </cell>
          <cell r="N64">
            <v>0.84899999999999998</v>
          </cell>
          <cell r="O64">
            <v>15.909000000000001</v>
          </cell>
          <cell r="P64">
            <v>0.99</v>
          </cell>
          <cell r="Q64">
            <v>16.899000000000001</v>
          </cell>
          <cell r="R64">
            <v>0</v>
          </cell>
          <cell r="S64">
            <v>4.4340000000000002</v>
          </cell>
          <cell r="T64">
            <v>2.6549999999999998</v>
          </cell>
          <cell r="U64">
            <v>2.0880000000000001</v>
          </cell>
          <cell r="V64">
            <v>0</v>
          </cell>
          <cell r="W64">
            <v>9.1769999999999996</v>
          </cell>
          <cell r="X64">
            <v>0.77800000000000002</v>
          </cell>
          <cell r="Y64">
            <v>9.9550000000000001</v>
          </cell>
          <cell r="Z64">
            <v>0.77800000000000002</v>
          </cell>
          <cell r="AA64">
            <v>0</v>
          </cell>
          <cell r="AB64">
            <v>0.77800000000000002</v>
          </cell>
          <cell r="AC64">
            <v>0.77800000000000002</v>
          </cell>
          <cell r="AD64">
            <v>26.076000000000001</v>
          </cell>
          <cell r="AE64">
            <v>0.17799999999999999</v>
          </cell>
          <cell r="AF64">
            <v>0</v>
          </cell>
          <cell r="AG64">
            <v>26.254000000000001</v>
          </cell>
          <cell r="AH64">
            <v>0</v>
          </cell>
          <cell r="AI64">
            <v>26.254000000000001</v>
          </cell>
          <cell r="AJ64">
            <v>0</v>
          </cell>
          <cell r="AK64">
            <v>0</v>
          </cell>
          <cell r="AL64">
            <v>0</v>
          </cell>
          <cell r="AM64">
            <v>0</v>
          </cell>
          <cell r="AN64">
            <v>0</v>
          </cell>
          <cell r="AO64">
            <v>0</v>
          </cell>
          <cell r="AP64">
            <v>0.504</v>
          </cell>
          <cell r="AQ64">
            <v>0.11700000000000001</v>
          </cell>
          <cell r="AR64">
            <v>0.621</v>
          </cell>
          <cell r="AS64">
            <v>0</v>
          </cell>
          <cell r="AT64">
            <v>0.621</v>
          </cell>
          <cell r="AU64">
            <v>0</v>
          </cell>
          <cell r="AV64">
            <v>0</v>
          </cell>
          <cell r="AW64">
            <v>0</v>
          </cell>
          <cell r="AX64">
            <v>0</v>
          </cell>
          <cell r="AY64">
            <v>0</v>
          </cell>
          <cell r="AZ64">
            <v>0</v>
          </cell>
          <cell r="BA64">
            <v>0</v>
          </cell>
          <cell r="BB64">
            <v>0</v>
          </cell>
          <cell r="BC64">
            <v>0</v>
          </cell>
          <cell r="BD64">
            <v>0</v>
          </cell>
          <cell r="BE64">
            <v>0</v>
          </cell>
          <cell r="BF64">
            <v>0</v>
          </cell>
          <cell r="BG64">
            <v>0.621</v>
          </cell>
          <cell r="BH64">
            <v>0</v>
          </cell>
          <cell r="BI64">
            <v>0</v>
          </cell>
          <cell r="BJ64">
            <v>0.621</v>
          </cell>
          <cell r="BK64">
            <v>0</v>
          </cell>
          <cell r="BL64">
            <v>0.621</v>
          </cell>
          <cell r="BM64">
            <v>9.1839999999999993</v>
          </cell>
          <cell r="BN64">
            <v>0</v>
          </cell>
          <cell r="BO64">
            <v>0</v>
          </cell>
          <cell r="BP64">
            <v>0.06</v>
          </cell>
          <cell r="BQ64">
            <v>0</v>
          </cell>
          <cell r="BR64">
            <v>0</v>
          </cell>
          <cell r="BS64">
            <v>19.696000000000002</v>
          </cell>
          <cell r="BT64">
            <v>1.46</v>
          </cell>
          <cell r="BU64">
            <v>30.4</v>
          </cell>
          <cell r="BV64">
            <v>1</v>
          </cell>
          <cell r="BW64">
            <v>31.4</v>
          </cell>
          <cell r="BX64">
            <v>0</v>
          </cell>
          <cell r="BY64">
            <v>60.11</v>
          </cell>
          <cell r="BZ64">
            <v>0</v>
          </cell>
          <cell r="CA64">
            <v>26.821000000000002</v>
          </cell>
          <cell r="CB64">
            <v>0</v>
          </cell>
          <cell r="CC64">
            <v>86.930999999999997</v>
          </cell>
          <cell r="CD64">
            <v>0.49099999999999999</v>
          </cell>
          <cell r="CE64">
            <v>87.421999999999997</v>
          </cell>
          <cell r="CF64">
            <v>0.49099999999999999</v>
          </cell>
          <cell r="CG64">
            <v>0</v>
          </cell>
          <cell r="CH64">
            <v>0.49099999999999999</v>
          </cell>
          <cell r="CI64">
            <v>0.49099999999999999</v>
          </cell>
          <cell r="CJ64">
            <v>118.331</v>
          </cell>
          <cell r="CK64">
            <v>2.7719999999999998</v>
          </cell>
          <cell r="CL64">
            <v>0</v>
          </cell>
          <cell r="CM64">
            <v>121.10299999999999</v>
          </cell>
          <cell r="CN64">
            <v>0</v>
          </cell>
          <cell r="CO64">
            <v>121.10299999999999</v>
          </cell>
          <cell r="CP64">
            <v>2.9750000000000001</v>
          </cell>
          <cell r="CQ64">
            <v>0</v>
          </cell>
          <cell r="CR64">
            <v>0</v>
          </cell>
          <cell r="CS64">
            <v>0</v>
          </cell>
          <cell r="CT64">
            <v>13.92</v>
          </cell>
          <cell r="CU64">
            <v>0</v>
          </cell>
          <cell r="CV64">
            <v>24.33</v>
          </cell>
          <cell r="CW64">
            <v>8.6129999999999995</v>
          </cell>
          <cell r="CX64">
            <v>49.838000000000001</v>
          </cell>
          <cell r="CY64">
            <v>0.77400000000000002</v>
          </cell>
          <cell r="CZ64">
            <v>50.612000000000002</v>
          </cell>
          <cell r="DA64">
            <v>8.9420000000000002</v>
          </cell>
          <cell r="DB64">
            <v>8.1080000000000005</v>
          </cell>
          <cell r="DC64">
            <v>28.341999999999999</v>
          </cell>
          <cell r="DD64">
            <v>12.87</v>
          </cell>
          <cell r="DE64">
            <v>0.27100000000000002</v>
          </cell>
          <cell r="DF64">
            <v>58.533000000000001</v>
          </cell>
          <cell r="DG64">
            <v>1.1439999999999999</v>
          </cell>
          <cell r="DH64">
            <v>59.677</v>
          </cell>
          <cell r="DI64">
            <v>21.222000000000001</v>
          </cell>
          <cell r="DJ64">
            <v>0</v>
          </cell>
          <cell r="DK64">
            <v>21.222000000000001</v>
          </cell>
          <cell r="DL64">
            <v>21.222000000000001</v>
          </cell>
          <cell r="DM64">
            <v>89.066999999999993</v>
          </cell>
          <cell r="DN64">
            <v>1.9239999999999999</v>
          </cell>
          <cell r="DO64">
            <v>0</v>
          </cell>
          <cell r="DP64">
            <v>90.991</v>
          </cell>
          <cell r="DQ64">
            <v>0</v>
          </cell>
          <cell r="DR64">
            <v>90.991</v>
          </cell>
          <cell r="DS64">
            <v>12.158999999999999</v>
          </cell>
          <cell r="DT64">
            <v>0</v>
          </cell>
          <cell r="DU64">
            <v>0</v>
          </cell>
          <cell r="DV64">
            <v>0.06</v>
          </cell>
          <cell r="DW64">
            <v>13.92</v>
          </cell>
          <cell r="DX64">
            <v>0</v>
          </cell>
          <cell r="DY64">
            <v>44.53</v>
          </cell>
          <cell r="DZ64">
            <v>10.19</v>
          </cell>
          <cell r="EA64">
            <v>80.858999999999995</v>
          </cell>
          <cell r="EB64">
            <v>1.774</v>
          </cell>
          <cell r="EC64">
            <v>82.63300000000001</v>
          </cell>
          <cell r="ED64">
            <v>8.9420000000000002</v>
          </cell>
          <cell r="EE64">
            <v>68.218000000000004</v>
          </cell>
          <cell r="EF64">
            <v>28.341999999999999</v>
          </cell>
          <cell r="EG64">
            <v>39.691000000000003</v>
          </cell>
          <cell r="EH64">
            <v>0.27100000000000002</v>
          </cell>
          <cell r="EI64">
            <v>145.464</v>
          </cell>
          <cell r="EJ64">
            <v>1.6349999999999998</v>
          </cell>
          <cell r="EK64">
            <v>147.09899999999999</v>
          </cell>
          <cell r="EL64">
            <v>21.713000000000001</v>
          </cell>
          <cell r="EM64">
            <v>0</v>
          </cell>
          <cell r="EN64">
            <v>21.713000000000001</v>
          </cell>
          <cell r="EO64">
            <v>21.713000000000001</v>
          </cell>
          <cell r="EP64">
            <v>208.01900000000001</v>
          </cell>
          <cell r="EQ64">
            <v>4.6959999999999997</v>
          </cell>
          <cell r="ER64">
            <v>0</v>
          </cell>
          <cell r="ES64">
            <v>212.71499999999997</v>
          </cell>
          <cell r="ET64">
            <v>0</v>
          </cell>
          <cell r="EU64">
            <v>212.71499999999997</v>
          </cell>
          <cell r="EV64">
            <v>16.523</v>
          </cell>
          <cell r="EW64">
            <v>0</v>
          </cell>
          <cell r="EX64">
            <v>4.6539999999999999</v>
          </cell>
          <cell r="EY64">
            <v>0.06</v>
          </cell>
          <cell r="EZ64">
            <v>13.92</v>
          </cell>
          <cell r="FA64">
            <v>0</v>
          </cell>
          <cell r="FB64">
            <v>50.572000000000003</v>
          </cell>
          <cell r="FC64">
            <v>11.039</v>
          </cell>
          <cell r="FD64">
            <v>96.768000000000001</v>
          </cell>
          <cell r="FE64">
            <v>2.7639999999999998</v>
          </cell>
          <cell r="FF64">
            <v>99.531999999999996</v>
          </cell>
          <cell r="FG64">
            <v>8.9420000000000002</v>
          </cell>
          <cell r="FH64">
            <v>72.652000000000001</v>
          </cell>
          <cell r="FI64">
            <v>30.997</v>
          </cell>
          <cell r="FJ64">
            <v>41.779000000000003</v>
          </cell>
          <cell r="FK64">
            <v>0.27100000000000002</v>
          </cell>
          <cell r="FL64">
            <v>154.64099999999999</v>
          </cell>
          <cell r="FM64">
            <v>2.4129999999999998</v>
          </cell>
          <cell r="FN64">
            <v>157.054</v>
          </cell>
          <cell r="FO64">
            <v>22.491</v>
          </cell>
          <cell r="FP64">
            <v>0</v>
          </cell>
          <cell r="FQ64">
            <v>22.491</v>
          </cell>
          <cell r="FR64">
            <v>22.491</v>
          </cell>
          <cell r="FS64">
            <v>234.095</v>
          </cell>
          <cell r="FT64">
            <v>4.8739999999999997</v>
          </cell>
          <cell r="FU64">
            <v>0</v>
          </cell>
          <cell r="FV64">
            <v>238.96899999999999</v>
          </cell>
          <cell r="FW64">
            <v>0</v>
          </cell>
          <cell r="FX64">
            <v>238.96899999999999</v>
          </cell>
          <cell r="FY64">
            <v>0</v>
          </cell>
          <cell r="FZ64">
            <v>0</v>
          </cell>
          <cell r="GA64">
            <v>0</v>
          </cell>
          <cell r="GB64" t="e">
            <v>#N/A</v>
          </cell>
          <cell r="GC64">
            <v>0</v>
          </cell>
          <cell r="GD64">
            <v>0</v>
          </cell>
          <cell r="GE64">
            <v>0</v>
          </cell>
          <cell r="GF64">
            <v>0</v>
          </cell>
          <cell r="GG64">
            <v>5.9539999999999997</v>
          </cell>
          <cell r="GH64">
            <v>4.0990000000000002</v>
          </cell>
          <cell r="GI64">
            <v>13.492000000000001</v>
          </cell>
          <cell r="GJ64">
            <v>0</v>
          </cell>
          <cell r="GK64">
            <v>5.0839999999999996</v>
          </cell>
          <cell r="GL64">
            <v>11.359</v>
          </cell>
          <cell r="GM64">
            <v>8.9909999999999997</v>
          </cell>
          <cell r="GN64">
            <v>20.242000000000001</v>
          </cell>
          <cell r="GO64">
            <v>0</v>
          </cell>
          <cell r="GP64">
            <v>0</v>
          </cell>
          <cell r="GQ64">
            <v>0</v>
          </cell>
          <cell r="GR64">
            <v>0</v>
          </cell>
          <cell r="GS64">
            <v>0</v>
          </cell>
          <cell r="GT64" t="e">
            <v>#N/A</v>
          </cell>
          <cell r="GU64">
            <v>0</v>
          </cell>
          <cell r="GV64">
            <v>0</v>
          </cell>
          <cell r="GW64">
            <v>0</v>
          </cell>
          <cell r="GX64">
            <v>1.171</v>
          </cell>
          <cell r="GY64">
            <v>0</v>
          </cell>
          <cell r="GZ64">
            <v>2.6549999999999998</v>
          </cell>
          <cell r="HA64">
            <v>0</v>
          </cell>
          <cell r="HB64">
            <v>0</v>
          </cell>
          <cell r="HC64">
            <v>0</v>
          </cell>
          <cell r="HD64">
            <v>0</v>
          </cell>
          <cell r="HE64">
            <v>0</v>
          </cell>
          <cell r="HF64">
            <v>0</v>
          </cell>
          <cell r="HG64">
            <v>0</v>
          </cell>
          <cell r="HH64">
            <v>0</v>
          </cell>
          <cell r="HI64">
            <v>0</v>
          </cell>
          <cell r="HJ64">
            <v>0</v>
          </cell>
          <cell r="HK64">
            <v>0</v>
          </cell>
          <cell r="HL64">
            <v>0</v>
          </cell>
          <cell r="HM64">
            <v>0</v>
          </cell>
          <cell r="HN64" t="e">
            <v>#N/A</v>
          </cell>
          <cell r="HO64">
            <v>234.095</v>
          </cell>
          <cell r="HP64">
            <v>238.96899999999999</v>
          </cell>
          <cell r="HQ64">
            <v>26.076000000000001</v>
          </cell>
          <cell r="HR64">
            <v>212.71499999999997</v>
          </cell>
          <cell r="HS64">
            <v>73.046999999999997</v>
          </cell>
          <cell r="HT64">
            <v>0</v>
          </cell>
          <cell r="HU64">
            <v>0</v>
          </cell>
          <cell r="HV64">
            <v>4.6539999999999999</v>
          </cell>
          <cell r="HW64">
            <v>0</v>
          </cell>
          <cell r="HX64">
            <v>0</v>
          </cell>
          <cell r="HY64">
            <v>0</v>
          </cell>
          <cell r="HZ64">
            <v>0</v>
          </cell>
          <cell r="IA64">
            <v>0</v>
          </cell>
          <cell r="IB64">
            <v>0</v>
          </cell>
          <cell r="IC64">
            <v>0</v>
          </cell>
          <cell r="ID64">
            <v>0</v>
          </cell>
          <cell r="IE64">
            <v>0</v>
          </cell>
          <cell r="IF64">
            <v>0</v>
          </cell>
          <cell r="IG64">
            <v>0</v>
          </cell>
          <cell r="IH64">
            <v>0</v>
          </cell>
          <cell r="II64">
            <v>2.0019999999999998</v>
          </cell>
          <cell r="IJ64">
            <v>0</v>
          </cell>
          <cell r="IK64">
            <v>0</v>
          </cell>
          <cell r="IL64">
            <v>0</v>
          </cell>
          <cell r="IM64">
            <v>0</v>
          </cell>
          <cell r="IN64">
            <v>2.0019999999999998</v>
          </cell>
          <cell r="IO64">
            <v>0</v>
          </cell>
          <cell r="IP64">
            <v>4.6539999999999999</v>
          </cell>
          <cell r="IQ64">
            <v>0</v>
          </cell>
          <cell r="IR64">
            <v>0</v>
          </cell>
          <cell r="IS64">
            <v>0</v>
          </cell>
          <cell r="IT64">
            <v>0</v>
          </cell>
          <cell r="IU64">
            <v>0</v>
          </cell>
          <cell r="IV64">
            <v>11.359</v>
          </cell>
          <cell r="IW64">
            <v>11.359</v>
          </cell>
          <cell r="IX64">
            <v>0</v>
          </cell>
          <cell r="IY64">
            <v>0</v>
          </cell>
          <cell r="IZ64">
            <v>0</v>
          </cell>
          <cell r="JA64">
            <v>8.9909999999999997</v>
          </cell>
          <cell r="JB64">
            <v>8.9909999999999997</v>
          </cell>
          <cell r="JC64">
            <v>0</v>
          </cell>
          <cell r="JD64">
            <v>0</v>
          </cell>
          <cell r="JE64">
            <v>0</v>
          </cell>
          <cell r="JF64">
            <v>0</v>
          </cell>
          <cell r="JG64">
            <v>0</v>
          </cell>
          <cell r="JH64">
            <v>0</v>
          </cell>
          <cell r="JI64">
            <v>0</v>
          </cell>
          <cell r="JJ64">
            <v>0</v>
          </cell>
          <cell r="JK64">
            <v>11.359</v>
          </cell>
          <cell r="JL64">
            <v>11.359</v>
          </cell>
          <cell r="JM64">
            <v>0</v>
          </cell>
          <cell r="JN64">
            <v>0</v>
          </cell>
          <cell r="JO64">
            <v>0</v>
          </cell>
          <cell r="JP64">
            <v>8.9909999999999997</v>
          </cell>
          <cell r="JQ64">
            <v>8.9909999999999997</v>
          </cell>
          <cell r="JR64">
            <v>0</v>
          </cell>
          <cell r="JS64">
            <v>0</v>
          </cell>
          <cell r="JT64">
            <v>0</v>
          </cell>
          <cell r="JU64">
            <v>0</v>
          </cell>
          <cell r="JV64">
            <v>0</v>
          </cell>
          <cell r="JW64">
            <v>14.84</v>
          </cell>
          <cell r="JX64">
            <v>76.62299999999999</v>
          </cell>
          <cell r="JY64">
            <v>166.17699999999999</v>
          </cell>
          <cell r="JZ64">
            <v>181.017</v>
          </cell>
          <cell r="KA64">
            <v>104.39400000000001</v>
          </cell>
          <cell r="KB64" t="str">
            <v/>
          </cell>
          <cell r="KC64">
            <v>59.341999999999999</v>
          </cell>
          <cell r="KD64">
            <v>1083.873</v>
          </cell>
          <cell r="KE64">
            <v>14017</v>
          </cell>
          <cell r="KF64">
            <v>19</v>
          </cell>
          <cell r="KG64">
            <v>0.66900000000000004</v>
          </cell>
          <cell r="KH64">
            <v>0</v>
          </cell>
          <cell r="KI64">
            <v>0</v>
          </cell>
          <cell r="KJ64">
            <v>0</v>
          </cell>
          <cell r="KK64">
            <v>0</v>
          </cell>
          <cell r="KL64">
            <v>0</v>
          </cell>
          <cell r="KM64">
            <v>61.73</v>
          </cell>
          <cell r="KN64">
            <v>8.98</v>
          </cell>
          <cell r="KO64">
            <v>101.87</v>
          </cell>
          <cell r="KP64">
            <v>0</v>
          </cell>
          <cell r="KQ64">
            <v>24.22</v>
          </cell>
          <cell r="KR64">
            <v>0</v>
          </cell>
          <cell r="KS64">
            <v>32.590000000000003</v>
          </cell>
          <cell r="KT64">
            <v>12.48</v>
          </cell>
          <cell r="KU64">
            <v>215.14</v>
          </cell>
          <cell r="KV64">
            <v>67.95</v>
          </cell>
          <cell r="KW64">
            <v>0</v>
          </cell>
          <cell r="KX64">
            <v>241</v>
          </cell>
          <cell r="KY64">
            <v>1143215.0000000002</v>
          </cell>
          <cell r="KZ64">
            <v>14036</v>
          </cell>
          <cell r="LA64">
            <v>89.178223102712579</v>
          </cell>
          <cell r="LB64">
            <v>468.15</v>
          </cell>
          <cell r="LC64">
            <v>524.96</v>
          </cell>
          <cell r="LD64">
            <v>4.8734189271563544</v>
          </cell>
          <cell r="LE64">
            <v>1.7170133941293814E-2</v>
          </cell>
          <cell r="LF64">
            <v>241</v>
          </cell>
          <cell r="LG64">
            <v>81.448774579652337</v>
          </cell>
          <cell r="LH64" t="str">
            <v/>
          </cell>
          <cell r="LI64" t="str">
            <v>Business plans (£m)</v>
          </cell>
          <cell r="LJ64" t="str">
            <v>PR19 (£m)</v>
          </cell>
        </row>
        <row r="65">
          <cell r="A65" t="str">
            <v>SRN22</v>
          </cell>
          <cell r="B65" t="str">
            <v>SRN</v>
          </cell>
          <cell r="C65" t="str">
            <v>2021-22</v>
          </cell>
          <cell r="D65" t="str">
            <v>SRN</v>
          </cell>
          <cell r="E65" t="str">
            <v>SRN22</v>
          </cell>
          <cell r="F65">
            <v>1</v>
          </cell>
          <cell r="G65">
            <v>4.3639999999999999</v>
          </cell>
          <cell r="H65">
            <v>0</v>
          </cell>
          <cell r="I65">
            <v>4.6539999999999999</v>
          </cell>
          <cell r="J65">
            <v>0</v>
          </cell>
          <cell r="K65">
            <v>0</v>
          </cell>
          <cell r="L65">
            <v>0</v>
          </cell>
          <cell r="M65">
            <v>5.8410000000000002</v>
          </cell>
          <cell r="N65">
            <v>0.84899999999999998</v>
          </cell>
          <cell r="O65">
            <v>15.708</v>
          </cell>
          <cell r="P65">
            <v>0.99</v>
          </cell>
          <cell r="Q65">
            <v>16.698</v>
          </cell>
          <cell r="R65">
            <v>0</v>
          </cell>
          <cell r="S65">
            <v>4.423</v>
          </cell>
          <cell r="T65">
            <v>2.4359999999999999</v>
          </cell>
          <cell r="U65">
            <v>1.448</v>
          </cell>
          <cell r="V65">
            <v>0</v>
          </cell>
          <cell r="W65">
            <v>8.3070000000000004</v>
          </cell>
          <cell r="X65">
            <v>0.497</v>
          </cell>
          <cell r="Y65">
            <v>8.8040000000000003</v>
          </cell>
          <cell r="Z65">
            <v>0.497</v>
          </cell>
          <cell r="AA65">
            <v>0</v>
          </cell>
          <cell r="AB65">
            <v>0.497</v>
          </cell>
          <cell r="AC65">
            <v>0.497</v>
          </cell>
          <cell r="AD65">
            <v>25.004999999999999</v>
          </cell>
          <cell r="AE65">
            <v>0.18</v>
          </cell>
          <cell r="AF65">
            <v>0</v>
          </cell>
          <cell r="AG65">
            <v>25.184999999999999</v>
          </cell>
          <cell r="AH65">
            <v>0</v>
          </cell>
          <cell r="AI65">
            <v>25.184999999999999</v>
          </cell>
          <cell r="AJ65">
            <v>0</v>
          </cell>
          <cell r="AK65">
            <v>0</v>
          </cell>
          <cell r="AL65">
            <v>0</v>
          </cell>
          <cell r="AM65">
            <v>0</v>
          </cell>
          <cell r="AN65">
            <v>0</v>
          </cell>
          <cell r="AO65">
            <v>0</v>
          </cell>
          <cell r="AP65">
            <v>0.504</v>
          </cell>
          <cell r="AQ65">
            <v>0.11700000000000001</v>
          </cell>
          <cell r="AR65">
            <v>0.621</v>
          </cell>
          <cell r="AS65">
            <v>0</v>
          </cell>
          <cell r="AT65">
            <v>0.621</v>
          </cell>
          <cell r="AU65">
            <v>0</v>
          </cell>
          <cell r="AV65">
            <v>0</v>
          </cell>
          <cell r="AW65">
            <v>0</v>
          </cell>
          <cell r="AX65">
            <v>0</v>
          </cell>
          <cell r="AY65">
            <v>0</v>
          </cell>
          <cell r="AZ65">
            <v>0</v>
          </cell>
          <cell r="BA65">
            <v>0</v>
          </cell>
          <cell r="BB65">
            <v>0</v>
          </cell>
          <cell r="BC65">
            <v>0</v>
          </cell>
          <cell r="BD65">
            <v>0</v>
          </cell>
          <cell r="BE65">
            <v>0</v>
          </cell>
          <cell r="BF65">
            <v>0</v>
          </cell>
          <cell r="BG65">
            <v>0.621</v>
          </cell>
          <cell r="BH65">
            <v>0</v>
          </cell>
          <cell r="BI65">
            <v>0</v>
          </cell>
          <cell r="BJ65">
            <v>0.621</v>
          </cell>
          <cell r="BK65">
            <v>0</v>
          </cell>
          <cell r="BL65">
            <v>0.621</v>
          </cell>
          <cell r="BM65">
            <v>9.702</v>
          </cell>
          <cell r="BN65">
            <v>0</v>
          </cell>
          <cell r="BO65">
            <v>0</v>
          </cell>
          <cell r="BP65">
            <v>0.06</v>
          </cell>
          <cell r="BQ65">
            <v>0</v>
          </cell>
          <cell r="BR65">
            <v>0</v>
          </cell>
          <cell r="BS65">
            <v>18.722999999999999</v>
          </cell>
          <cell r="BT65">
            <v>1.46</v>
          </cell>
          <cell r="BU65">
            <v>29.945</v>
          </cell>
          <cell r="BV65">
            <v>1</v>
          </cell>
          <cell r="BW65">
            <v>30.945</v>
          </cell>
          <cell r="BX65">
            <v>0</v>
          </cell>
          <cell r="BY65">
            <v>47.735999999999997</v>
          </cell>
          <cell r="BZ65">
            <v>0</v>
          </cell>
          <cell r="CA65">
            <v>28.928999999999998</v>
          </cell>
          <cell r="CB65">
            <v>0</v>
          </cell>
          <cell r="CC65">
            <v>76.665000000000006</v>
          </cell>
          <cell r="CD65">
            <v>2.4159999999999999</v>
          </cell>
          <cell r="CE65">
            <v>79.081000000000003</v>
          </cell>
          <cell r="CF65">
            <v>2.4159999999999999</v>
          </cell>
          <cell r="CG65">
            <v>0</v>
          </cell>
          <cell r="CH65">
            <v>2.4159999999999999</v>
          </cell>
          <cell r="CI65">
            <v>2.4159999999999999</v>
          </cell>
          <cell r="CJ65">
            <v>107.61</v>
          </cell>
          <cell r="CK65">
            <v>2.68</v>
          </cell>
          <cell r="CL65">
            <v>0</v>
          </cell>
          <cell r="CM65">
            <v>110.29</v>
          </cell>
          <cell r="CN65">
            <v>0</v>
          </cell>
          <cell r="CO65">
            <v>110.29</v>
          </cell>
          <cell r="CP65">
            <v>3.0459999999999998</v>
          </cell>
          <cell r="CQ65">
            <v>0</v>
          </cell>
          <cell r="CR65">
            <v>0</v>
          </cell>
          <cell r="CS65">
            <v>0</v>
          </cell>
          <cell r="CT65">
            <v>13.92</v>
          </cell>
          <cell r="CU65">
            <v>0</v>
          </cell>
          <cell r="CV65">
            <v>23.111999999999998</v>
          </cell>
          <cell r="CW65">
            <v>8.6129999999999995</v>
          </cell>
          <cell r="CX65">
            <v>48.691000000000003</v>
          </cell>
          <cell r="CY65">
            <v>0.77400000000000002</v>
          </cell>
          <cell r="CZ65">
            <v>49.465000000000003</v>
          </cell>
          <cell r="DA65">
            <v>23.966000000000001</v>
          </cell>
          <cell r="DB65">
            <v>8.0060000000000002</v>
          </cell>
          <cell r="DC65">
            <v>28.727</v>
          </cell>
          <cell r="DD65">
            <v>11.477</v>
          </cell>
          <cell r="DE65">
            <v>0.27100000000000002</v>
          </cell>
          <cell r="DF65">
            <v>72.447000000000003</v>
          </cell>
          <cell r="DG65">
            <v>1.1439999999999999</v>
          </cell>
          <cell r="DH65">
            <v>73.590999999999994</v>
          </cell>
          <cell r="DI65">
            <v>21.222000000000001</v>
          </cell>
          <cell r="DJ65">
            <v>0</v>
          </cell>
          <cell r="DK65">
            <v>21.222000000000001</v>
          </cell>
          <cell r="DL65">
            <v>21.222000000000001</v>
          </cell>
          <cell r="DM65">
            <v>101.834</v>
          </cell>
          <cell r="DN65">
            <v>2.0779999999999998</v>
          </cell>
          <cell r="DO65">
            <v>0</v>
          </cell>
          <cell r="DP65">
            <v>103.91200000000001</v>
          </cell>
          <cell r="DQ65">
            <v>0</v>
          </cell>
          <cell r="DR65">
            <v>103.91200000000001</v>
          </cell>
          <cell r="DS65">
            <v>12.747999999999999</v>
          </cell>
          <cell r="DT65">
            <v>0</v>
          </cell>
          <cell r="DU65">
            <v>0</v>
          </cell>
          <cell r="DV65">
            <v>0.06</v>
          </cell>
          <cell r="DW65">
            <v>13.92</v>
          </cell>
          <cell r="DX65">
            <v>0</v>
          </cell>
          <cell r="DY65">
            <v>42.338999999999999</v>
          </cell>
          <cell r="DZ65">
            <v>10.19</v>
          </cell>
          <cell r="EA65">
            <v>79.257000000000005</v>
          </cell>
          <cell r="EB65">
            <v>1.774</v>
          </cell>
          <cell r="EC65">
            <v>81.031000000000006</v>
          </cell>
          <cell r="ED65">
            <v>23.966000000000001</v>
          </cell>
          <cell r="EE65">
            <v>55.741999999999997</v>
          </cell>
          <cell r="EF65">
            <v>28.727</v>
          </cell>
          <cell r="EG65">
            <v>40.405999999999999</v>
          </cell>
          <cell r="EH65">
            <v>0.27100000000000002</v>
          </cell>
          <cell r="EI65">
            <v>149.11200000000002</v>
          </cell>
          <cell r="EJ65">
            <v>3.5599999999999996</v>
          </cell>
          <cell r="EK65">
            <v>152.672</v>
          </cell>
          <cell r="EL65">
            <v>23.638000000000002</v>
          </cell>
          <cell r="EM65">
            <v>0</v>
          </cell>
          <cell r="EN65">
            <v>23.638000000000002</v>
          </cell>
          <cell r="EO65">
            <v>23.638000000000002</v>
          </cell>
          <cell r="EP65">
            <v>210.065</v>
          </cell>
          <cell r="EQ65">
            <v>4.758</v>
          </cell>
          <cell r="ER65">
            <v>0</v>
          </cell>
          <cell r="ES65">
            <v>214.82300000000001</v>
          </cell>
          <cell r="ET65">
            <v>0</v>
          </cell>
          <cell r="EU65">
            <v>214.82300000000001</v>
          </cell>
          <cell r="EV65">
            <v>17.111999999999998</v>
          </cell>
          <cell r="EW65">
            <v>0</v>
          </cell>
          <cell r="EX65">
            <v>4.6539999999999999</v>
          </cell>
          <cell r="EY65">
            <v>0.06</v>
          </cell>
          <cell r="EZ65">
            <v>13.92</v>
          </cell>
          <cell r="FA65">
            <v>0</v>
          </cell>
          <cell r="FB65">
            <v>48.18</v>
          </cell>
          <cell r="FC65">
            <v>11.039</v>
          </cell>
          <cell r="FD65">
            <v>94.965000000000003</v>
          </cell>
          <cell r="FE65">
            <v>2.7639999999999998</v>
          </cell>
          <cell r="FF65">
            <v>97.728999999999999</v>
          </cell>
          <cell r="FG65">
            <v>23.966000000000001</v>
          </cell>
          <cell r="FH65">
            <v>60.164999999999999</v>
          </cell>
          <cell r="FI65">
            <v>31.163</v>
          </cell>
          <cell r="FJ65">
            <v>41.853999999999999</v>
          </cell>
          <cell r="FK65">
            <v>0.27100000000000002</v>
          </cell>
          <cell r="FL65">
            <v>157.41900000000001</v>
          </cell>
          <cell r="FM65">
            <v>4.0570000000000004</v>
          </cell>
          <cell r="FN65">
            <v>161.476</v>
          </cell>
          <cell r="FO65">
            <v>24.135000000000002</v>
          </cell>
          <cell r="FP65">
            <v>0</v>
          </cell>
          <cell r="FQ65">
            <v>24.135000000000002</v>
          </cell>
          <cell r="FR65">
            <v>24.135000000000002</v>
          </cell>
          <cell r="FS65">
            <v>235.07</v>
          </cell>
          <cell r="FT65">
            <v>4.9379999999999997</v>
          </cell>
          <cell r="FU65">
            <v>0</v>
          </cell>
          <cell r="FV65">
            <v>240.00800000000001</v>
          </cell>
          <cell r="FW65">
            <v>0</v>
          </cell>
          <cell r="FX65">
            <v>240.00800000000001</v>
          </cell>
          <cell r="FY65">
            <v>0</v>
          </cell>
          <cell r="FZ65">
            <v>0</v>
          </cell>
          <cell r="GA65">
            <v>0</v>
          </cell>
          <cell r="GB65" t="e">
            <v>#N/A</v>
          </cell>
          <cell r="GC65">
            <v>0</v>
          </cell>
          <cell r="GD65">
            <v>0</v>
          </cell>
          <cell r="GE65">
            <v>0</v>
          </cell>
          <cell r="GF65">
            <v>0</v>
          </cell>
          <cell r="GG65">
            <v>5.9539999999999997</v>
          </cell>
          <cell r="GH65">
            <v>3.7989999999999999</v>
          </cell>
          <cell r="GI65">
            <v>12.164</v>
          </cell>
          <cell r="GJ65">
            <v>0</v>
          </cell>
          <cell r="GK65">
            <v>5.4690000000000003</v>
          </cell>
          <cell r="GL65">
            <v>11.356999999999999</v>
          </cell>
          <cell r="GM65">
            <v>8.9909999999999997</v>
          </cell>
          <cell r="GN65">
            <v>22.073</v>
          </cell>
          <cell r="GO65">
            <v>0</v>
          </cell>
          <cell r="GP65">
            <v>0</v>
          </cell>
          <cell r="GQ65">
            <v>0</v>
          </cell>
          <cell r="GR65">
            <v>0</v>
          </cell>
          <cell r="GS65">
            <v>0</v>
          </cell>
          <cell r="GT65" t="e">
            <v>#N/A</v>
          </cell>
          <cell r="GU65">
            <v>0</v>
          </cell>
          <cell r="GV65">
            <v>0</v>
          </cell>
          <cell r="GW65">
            <v>0</v>
          </cell>
          <cell r="GX65">
            <v>1.0449999999999999</v>
          </cell>
          <cell r="GY65">
            <v>0</v>
          </cell>
          <cell r="GZ65">
            <v>2.4359999999999999</v>
          </cell>
          <cell r="HA65">
            <v>0</v>
          </cell>
          <cell r="HB65">
            <v>0</v>
          </cell>
          <cell r="HC65">
            <v>0</v>
          </cell>
          <cell r="HD65">
            <v>0</v>
          </cell>
          <cell r="HE65">
            <v>0</v>
          </cell>
          <cell r="HF65">
            <v>0</v>
          </cell>
          <cell r="HG65">
            <v>0</v>
          </cell>
          <cell r="HH65">
            <v>0</v>
          </cell>
          <cell r="HI65">
            <v>0</v>
          </cell>
          <cell r="HJ65">
            <v>0</v>
          </cell>
          <cell r="HK65">
            <v>0</v>
          </cell>
          <cell r="HL65">
            <v>0</v>
          </cell>
          <cell r="HM65">
            <v>0</v>
          </cell>
          <cell r="HN65" t="e">
            <v>#N/A</v>
          </cell>
          <cell r="HO65">
            <v>235.07</v>
          </cell>
          <cell r="HP65">
            <v>240.00800000000001</v>
          </cell>
          <cell r="HQ65">
            <v>25.004999999999999</v>
          </cell>
          <cell r="HR65">
            <v>214.82300000000001</v>
          </cell>
          <cell r="HS65">
            <v>73.287999999999997</v>
          </cell>
          <cell r="HT65">
            <v>0</v>
          </cell>
          <cell r="HU65">
            <v>0</v>
          </cell>
          <cell r="HV65">
            <v>4.6539999999999999</v>
          </cell>
          <cell r="HW65">
            <v>0</v>
          </cell>
          <cell r="HX65">
            <v>0</v>
          </cell>
          <cell r="HY65">
            <v>0</v>
          </cell>
          <cell r="HZ65">
            <v>0</v>
          </cell>
          <cell r="IA65">
            <v>0</v>
          </cell>
          <cell r="IB65">
            <v>0</v>
          </cell>
          <cell r="IC65">
            <v>0</v>
          </cell>
          <cell r="ID65">
            <v>0</v>
          </cell>
          <cell r="IE65">
            <v>0</v>
          </cell>
          <cell r="IF65">
            <v>0</v>
          </cell>
          <cell r="IG65">
            <v>0</v>
          </cell>
          <cell r="IH65">
            <v>0</v>
          </cell>
          <cell r="II65">
            <v>2.0019999999999998</v>
          </cell>
          <cell r="IJ65">
            <v>0</v>
          </cell>
          <cell r="IK65">
            <v>0</v>
          </cell>
          <cell r="IL65">
            <v>0</v>
          </cell>
          <cell r="IM65">
            <v>0</v>
          </cell>
          <cell r="IN65">
            <v>2.0019999999999998</v>
          </cell>
          <cell r="IO65">
            <v>0</v>
          </cell>
          <cell r="IP65">
            <v>4.6539999999999999</v>
          </cell>
          <cell r="IQ65">
            <v>0</v>
          </cell>
          <cell r="IR65">
            <v>0</v>
          </cell>
          <cell r="IS65">
            <v>0</v>
          </cell>
          <cell r="IT65">
            <v>0</v>
          </cell>
          <cell r="IU65">
            <v>0</v>
          </cell>
          <cell r="IV65">
            <v>11.356999999999999</v>
          </cell>
          <cell r="IW65">
            <v>11.356999999999999</v>
          </cell>
          <cell r="IX65">
            <v>0</v>
          </cell>
          <cell r="IY65">
            <v>0</v>
          </cell>
          <cell r="IZ65">
            <v>0</v>
          </cell>
          <cell r="JA65">
            <v>8.9909999999999997</v>
          </cell>
          <cell r="JB65">
            <v>8.9909999999999997</v>
          </cell>
          <cell r="JC65">
            <v>0</v>
          </cell>
          <cell r="JD65">
            <v>0</v>
          </cell>
          <cell r="JE65">
            <v>0</v>
          </cell>
          <cell r="JF65">
            <v>0</v>
          </cell>
          <cell r="JG65">
            <v>0</v>
          </cell>
          <cell r="JH65">
            <v>0</v>
          </cell>
          <cell r="JI65">
            <v>0</v>
          </cell>
          <cell r="JJ65">
            <v>0</v>
          </cell>
          <cell r="JK65">
            <v>11.356999999999999</v>
          </cell>
          <cell r="JL65">
            <v>11.356999999999999</v>
          </cell>
          <cell r="JM65">
            <v>0</v>
          </cell>
          <cell r="JN65">
            <v>0</v>
          </cell>
          <cell r="JO65">
            <v>0</v>
          </cell>
          <cell r="JP65">
            <v>8.9909999999999997</v>
          </cell>
          <cell r="JQ65">
            <v>8.9909999999999997</v>
          </cell>
          <cell r="JR65">
            <v>0</v>
          </cell>
          <cell r="JS65">
            <v>0</v>
          </cell>
          <cell r="JT65">
            <v>0</v>
          </cell>
          <cell r="JU65">
            <v>0</v>
          </cell>
          <cell r="JV65">
            <v>0</v>
          </cell>
          <cell r="JW65">
            <v>14.628</v>
          </cell>
          <cell r="JX65">
            <v>90.396000000000015</v>
          </cell>
          <cell r="JY65">
            <v>167.12099999999998</v>
          </cell>
          <cell r="JZ65">
            <v>181.74899999999997</v>
          </cell>
          <cell r="KA65">
            <v>91.352999999999952</v>
          </cell>
          <cell r="KB65" t="str">
            <v/>
          </cell>
          <cell r="KC65">
            <v>60.03</v>
          </cell>
          <cell r="KD65">
            <v>1096.443</v>
          </cell>
          <cell r="KE65">
            <v>14059</v>
          </cell>
          <cell r="KF65">
            <v>19</v>
          </cell>
          <cell r="KG65">
            <v>0.66900000000000004</v>
          </cell>
          <cell r="KH65">
            <v>0</v>
          </cell>
          <cell r="KI65">
            <v>0</v>
          </cell>
          <cell r="KJ65">
            <v>0</v>
          </cell>
          <cell r="KK65">
            <v>0</v>
          </cell>
          <cell r="KL65">
            <v>0</v>
          </cell>
          <cell r="KM65">
            <v>61.11</v>
          </cell>
          <cell r="KN65">
            <v>8.89</v>
          </cell>
          <cell r="KO65">
            <v>100.84</v>
          </cell>
          <cell r="KP65">
            <v>0</v>
          </cell>
          <cell r="KQ65">
            <v>23.97</v>
          </cell>
          <cell r="KR65">
            <v>0</v>
          </cell>
          <cell r="KS65">
            <v>32.26</v>
          </cell>
          <cell r="KT65">
            <v>12.36</v>
          </cell>
          <cell r="KU65">
            <v>212.97</v>
          </cell>
          <cell r="KV65">
            <v>67.27</v>
          </cell>
          <cell r="KW65">
            <v>0</v>
          </cell>
          <cell r="KX65">
            <v>241</v>
          </cell>
          <cell r="KY65">
            <v>1156473</v>
          </cell>
          <cell r="KZ65">
            <v>14078</v>
          </cell>
          <cell r="LA65">
            <v>89.179671714742042</v>
          </cell>
          <cell r="LB65">
            <v>463.43999999999994</v>
          </cell>
          <cell r="LC65">
            <v>519.66999999999996</v>
          </cell>
          <cell r="LD65">
            <v>4.8734581561375503</v>
          </cell>
          <cell r="LE65">
            <v>1.7118908935928399E-2</v>
          </cell>
          <cell r="LF65">
            <v>241</v>
          </cell>
          <cell r="LG65">
            <v>82.147535161244491</v>
          </cell>
          <cell r="LH65" t="str">
            <v/>
          </cell>
          <cell r="LI65" t="str">
            <v>Business plans (£m)</v>
          </cell>
          <cell r="LJ65" t="str">
            <v>PR19 (£m)</v>
          </cell>
        </row>
        <row r="66">
          <cell r="A66" t="str">
            <v>SRN23</v>
          </cell>
          <cell r="B66" t="str">
            <v>SRN</v>
          </cell>
          <cell r="C66" t="str">
            <v>2022-23</v>
          </cell>
          <cell r="D66" t="str">
            <v>SRN</v>
          </cell>
          <cell r="E66" t="str">
            <v>SRN23</v>
          </cell>
          <cell r="F66">
            <v>1</v>
          </cell>
          <cell r="G66">
            <v>4.3639999999999999</v>
          </cell>
          <cell r="H66">
            <v>0</v>
          </cell>
          <cell r="I66">
            <v>4.6539999999999999</v>
          </cell>
          <cell r="J66">
            <v>0</v>
          </cell>
          <cell r="K66">
            <v>0</v>
          </cell>
          <cell r="L66">
            <v>0</v>
          </cell>
          <cell r="M66">
            <v>5.7160000000000002</v>
          </cell>
          <cell r="N66">
            <v>0.84899999999999998</v>
          </cell>
          <cell r="O66">
            <v>15.583</v>
          </cell>
          <cell r="P66">
            <v>0.99</v>
          </cell>
          <cell r="Q66">
            <v>16.573</v>
          </cell>
          <cell r="R66">
            <v>0</v>
          </cell>
          <cell r="S66">
            <v>3.8149999999999999</v>
          </cell>
          <cell r="T66">
            <v>1.587</v>
          </cell>
          <cell r="U66">
            <v>1.6160000000000001</v>
          </cell>
          <cell r="V66">
            <v>0</v>
          </cell>
          <cell r="W66">
            <v>7.0179999999999998</v>
          </cell>
          <cell r="X66">
            <v>0.372</v>
          </cell>
          <cell r="Y66">
            <v>7.39</v>
          </cell>
          <cell r="Z66">
            <v>0.372</v>
          </cell>
          <cell r="AA66">
            <v>0</v>
          </cell>
          <cell r="AB66">
            <v>0.372</v>
          </cell>
          <cell r="AC66">
            <v>0.372</v>
          </cell>
          <cell r="AD66">
            <v>23.591000000000001</v>
          </cell>
          <cell r="AE66">
            <v>0.184</v>
          </cell>
          <cell r="AF66">
            <v>0</v>
          </cell>
          <cell r="AG66">
            <v>23.774999999999999</v>
          </cell>
          <cell r="AH66">
            <v>0</v>
          </cell>
          <cell r="AI66">
            <v>23.774999999999999</v>
          </cell>
          <cell r="AJ66">
            <v>0</v>
          </cell>
          <cell r="AK66">
            <v>0</v>
          </cell>
          <cell r="AL66">
            <v>0</v>
          </cell>
          <cell r="AM66">
            <v>0</v>
          </cell>
          <cell r="AN66">
            <v>0</v>
          </cell>
          <cell r="AO66">
            <v>0</v>
          </cell>
          <cell r="AP66">
            <v>0.51200000000000001</v>
          </cell>
          <cell r="AQ66">
            <v>0.11700000000000001</v>
          </cell>
          <cell r="AR66">
            <v>0.629</v>
          </cell>
          <cell r="AS66">
            <v>0</v>
          </cell>
          <cell r="AT66">
            <v>0.629</v>
          </cell>
          <cell r="AU66">
            <v>0</v>
          </cell>
          <cell r="AV66">
            <v>0</v>
          </cell>
          <cell r="AW66">
            <v>0</v>
          </cell>
          <cell r="AX66">
            <v>0</v>
          </cell>
          <cell r="AY66">
            <v>0</v>
          </cell>
          <cell r="AZ66">
            <v>0</v>
          </cell>
          <cell r="BA66">
            <v>0</v>
          </cell>
          <cell r="BB66">
            <v>0</v>
          </cell>
          <cell r="BC66">
            <v>0</v>
          </cell>
          <cell r="BD66">
            <v>0</v>
          </cell>
          <cell r="BE66">
            <v>0</v>
          </cell>
          <cell r="BF66">
            <v>0</v>
          </cell>
          <cell r="BG66">
            <v>0.629</v>
          </cell>
          <cell r="BH66">
            <v>0</v>
          </cell>
          <cell r="BI66">
            <v>0</v>
          </cell>
          <cell r="BJ66">
            <v>0.629</v>
          </cell>
          <cell r="BK66">
            <v>0</v>
          </cell>
          <cell r="BL66">
            <v>0.629</v>
          </cell>
          <cell r="BM66">
            <v>9.7759999999999998</v>
          </cell>
          <cell r="BN66">
            <v>0</v>
          </cell>
          <cell r="BO66">
            <v>0</v>
          </cell>
          <cell r="BP66">
            <v>0.06</v>
          </cell>
          <cell r="BQ66">
            <v>0</v>
          </cell>
          <cell r="BR66">
            <v>0</v>
          </cell>
          <cell r="BS66">
            <v>18.600000000000001</v>
          </cell>
          <cell r="BT66">
            <v>1.46</v>
          </cell>
          <cell r="BU66">
            <v>29.896000000000001</v>
          </cell>
          <cell r="BV66">
            <v>1</v>
          </cell>
          <cell r="BW66">
            <v>30.896000000000001</v>
          </cell>
          <cell r="BX66">
            <v>0</v>
          </cell>
          <cell r="BY66">
            <v>39.950000000000003</v>
          </cell>
          <cell r="BZ66">
            <v>0</v>
          </cell>
          <cell r="CA66">
            <v>18.95</v>
          </cell>
          <cell r="CB66">
            <v>0</v>
          </cell>
          <cell r="CC66">
            <v>58.9</v>
          </cell>
          <cell r="CD66">
            <v>4.5640000000000001</v>
          </cell>
          <cell r="CE66">
            <v>63.463999999999999</v>
          </cell>
          <cell r="CF66">
            <v>4.5640000000000001</v>
          </cell>
          <cell r="CG66">
            <v>0</v>
          </cell>
          <cell r="CH66">
            <v>4.5640000000000001</v>
          </cell>
          <cell r="CI66">
            <v>4.5640000000000001</v>
          </cell>
          <cell r="CJ66">
            <v>89.796000000000006</v>
          </cell>
          <cell r="CK66">
            <v>2.7269999999999999</v>
          </cell>
          <cell r="CL66">
            <v>0</v>
          </cell>
          <cell r="CM66">
            <v>92.522999999999996</v>
          </cell>
          <cell r="CN66">
            <v>0</v>
          </cell>
          <cell r="CO66">
            <v>92.522999999999996</v>
          </cell>
          <cell r="CP66">
            <v>3.0550000000000002</v>
          </cell>
          <cell r="CQ66">
            <v>0</v>
          </cell>
          <cell r="CR66">
            <v>0</v>
          </cell>
          <cell r="CS66">
            <v>0</v>
          </cell>
          <cell r="CT66">
            <v>13.92</v>
          </cell>
          <cell r="CU66">
            <v>0</v>
          </cell>
          <cell r="CV66">
            <v>22.053000000000001</v>
          </cell>
          <cell r="CW66">
            <v>8.6129999999999995</v>
          </cell>
          <cell r="CX66">
            <v>47.640999999999998</v>
          </cell>
          <cell r="CY66">
            <v>0.77400000000000002</v>
          </cell>
          <cell r="CZ66">
            <v>48.414999999999999</v>
          </cell>
          <cell r="DA66">
            <v>20.986999999999998</v>
          </cell>
          <cell r="DB66">
            <v>7.7510000000000003</v>
          </cell>
          <cell r="DC66">
            <v>27.512</v>
          </cell>
          <cell r="DD66">
            <v>15.760999999999999</v>
          </cell>
          <cell r="DE66">
            <v>0.27100000000000002</v>
          </cell>
          <cell r="DF66">
            <v>72.281999999999996</v>
          </cell>
          <cell r="DG66">
            <v>1.1439999999999999</v>
          </cell>
          <cell r="DH66">
            <v>73.426000000000002</v>
          </cell>
          <cell r="DI66">
            <v>21.222000000000001</v>
          </cell>
          <cell r="DJ66">
            <v>0</v>
          </cell>
          <cell r="DK66">
            <v>21.222000000000001</v>
          </cell>
          <cell r="DL66">
            <v>21.222000000000001</v>
          </cell>
          <cell r="DM66">
            <v>100.619</v>
          </cell>
          <cell r="DN66">
            <v>2.1139999999999999</v>
          </cell>
          <cell r="DO66">
            <v>0</v>
          </cell>
          <cell r="DP66">
            <v>102.733</v>
          </cell>
          <cell r="DQ66">
            <v>0</v>
          </cell>
          <cell r="DR66">
            <v>102.733</v>
          </cell>
          <cell r="DS66">
            <v>12.831</v>
          </cell>
          <cell r="DT66">
            <v>0</v>
          </cell>
          <cell r="DU66">
            <v>0</v>
          </cell>
          <cell r="DV66">
            <v>0.06</v>
          </cell>
          <cell r="DW66">
            <v>13.92</v>
          </cell>
          <cell r="DX66">
            <v>0</v>
          </cell>
          <cell r="DY66">
            <v>41.165000000000006</v>
          </cell>
          <cell r="DZ66">
            <v>10.19</v>
          </cell>
          <cell r="EA66">
            <v>78.165999999999997</v>
          </cell>
          <cell r="EB66">
            <v>1.774</v>
          </cell>
          <cell r="EC66">
            <v>79.94</v>
          </cell>
          <cell r="ED66">
            <v>20.986999999999998</v>
          </cell>
          <cell r="EE66">
            <v>47.701000000000001</v>
          </cell>
          <cell r="EF66">
            <v>27.512</v>
          </cell>
          <cell r="EG66">
            <v>34.710999999999999</v>
          </cell>
          <cell r="EH66">
            <v>0.27100000000000002</v>
          </cell>
          <cell r="EI66">
            <v>131.18199999999999</v>
          </cell>
          <cell r="EJ66">
            <v>5.7080000000000002</v>
          </cell>
          <cell r="EK66">
            <v>136.88999999999999</v>
          </cell>
          <cell r="EL66">
            <v>25.786000000000001</v>
          </cell>
          <cell r="EM66">
            <v>0</v>
          </cell>
          <cell r="EN66">
            <v>25.786000000000001</v>
          </cell>
          <cell r="EO66">
            <v>25.786000000000001</v>
          </cell>
          <cell r="EP66">
            <v>191.04400000000001</v>
          </cell>
          <cell r="EQ66">
            <v>4.8409999999999993</v>
          </cell>
          <cell r="ER66">
            <v>0</v>
          </cell>
          <cell r="ES66">
            <v>195.88499999999999</v>
          </cell>
          <cell r="ET66">
            <v>0</v>
          </cell>
          <cell r="EU66">
            <v>195.88499999999999</v>
          </cell>
          <cell r="EV66">
            <v>17.195</v>
          </cell>
          <cell r="EW66">
            <v>0</v>
          </cell>
          <cell r="EX66">
            <v>4.6539999999999999</v>
          </cell>
          <cell r="EY66">
            <v>0.06</v>
          </cell>
          <cell r="EZ66">
            <v>13.92</v>
          </cell>
          <cell r="FA66">
            <v>0</v>
          </cell>
          <cell r="FB66">
            <v>46.881</v>
          </cell>
          <cell r="FC66">
            <v>11.039</v>
          </cell>
          <cell r="FD66">
            <v>93.748999999999995</v>
          </cell>
          <cell r="FE66">
            <v>2.7639999999999998</v>
          </cell>
          <cell r="FF66">
            <v>96.513000000000005</v>
          </cell>
          <cell r="FG66">
            <v>20.986999999999998</v>
          </cell>
          <cell r="FH66">
            <v>51.515999999999998</v>
          </cell>
          <cell r="FI66">
            <v>29.099</v>
          </cell>
          <cell r="FJ66">
            <v>36.326999999999998</v>
          </cell>
          <cell r="FK66">
            <v>0.27100000000000002</v>
          </cell>
          <cell r="FL66">
            <v>138.19999999999999</v>
          </cell>
          <cell r="FM66">
            <v>6.08</v>
          </cell>
          <cell r="FN66">
            <v>144.28</v>
          </cell>
          <cell r="FO66">
            <v>26.158000000000001</v>
          </cell>
          <cell r="FP66">
            <v>0</v>
          </cell>
          <cell r="FQ66">
            <v>26.158000000000001</v>
          </cell>
          <cell r="FR66">
            <v>26.158000000000001</v>
          </cell>
          <cell r="FS66">
            <v>214.63499999999999</v>
          </cell>
          <cell r="FT66">
            <v>5.0250000000000004</v>
          </cell>
          <cell r="FU66">
            <v>0</v>
          </cell>
          <cell r="FV66">
            <v>219.66</v>
          </cell>
          <cell r="FW66">
            <v>0</v>
          </cell>
          <cell r="FX66">
            <v>219.66</v>
          </cell>
          <cell r="FY66">
            <v>0</v>
          </cell>
          <cell r="FZ66">
            <v>0</v>
          </cell>
          <cell r="GA66">
            <v>0</v>
          </cell>
          <cell r="GB66" t="e">
            <v>#N/A</v>
          </cell>
          <cell r="GC66">
            <v>0</v>
          </cell>
          <cell r="GD66">
            <v>0</v>
          </cell>
          <cell r="GE66">
            <v>0</v>
          </cell>
          <cell r="GF66">
            <v>0</v>
          </cell>
          <cell r="GG66">
            <v>3.97</v>
          </cell>
          <cell r="GH66">
            <v>4.7210000000000001</v>
          </cell>
          <cell r="GI66">
            <v>16.593</v>
          </cell>
          <cell r="GJ66">
            <v>0</v>
          </cell>
          <cell r="GK66">
            <v>6.2380000000000004</v>
          </cell>
          <cell r="GL66">
            <v>11.358000000000001</v>
          </cell>
          <cell r="GM66">
            <v>8.9909999999999997</v>
          </cell>
          <cell r="GN66">
            <v>10.804</v>
          </cell>
          <cell r="GO66">
            <v>0</v>
          </cell>
          <cell r="GP66">
            <v>0</v>
          </cell>
          <cell r="GQ66">
            <v>0</v>
          </cell>
          <cell r="GR66">
            <v>0</v>
          </cell>
          <cell r="GS66">
            <v>0</v>
          </cell>
          <cell r="GT66" t="e">
            <v>#N/A</v>
          </cell>
          <cell r="GU66">
            <v>0</v>
          </cell>
          <cell r="GV66">
            <v>0</v>
          </cell>
          <cell r="GW66">
            <v>0</v>
          </cell>
          <cell r="GX66">
            <v>1.4350000000000001</v>
          </cell>
          <cell r="GY66">
            <v>0</v>
          </cell>
          <cell r="GZ66">
            <v>1.587</v>
          </cell>
          <cell r="HA66">
            <v>0</v>
          </cell>
          <cell r="HB66">
            <v>0</v>
          </cell>
          <cell r="HC66">
            <v>0</v>
          </cell>
          <cell r="HD66">
            <v>0</v>
          </cell>
          <cell r="HE66">
            <v>0</v>
          </cell>
          <cell r="HF66">
            <v>0</v>
          </cell>
          <cell r="HG66">
            <v>0</v>
          </cell>
          <cell r="HH66">
            <v>0</v>
          </cell>
          <cell r="HI66">
            <v>0</v>
          </cell>
          <cell r="HJ66">
            <v>0</v>
          </cell>
          <cell r="HK66">
            <v>0</v>
          </cell>
          <cell r="HL66">
            <v>0</v>
          </cell>
          <cell r="HM66">
            <v>0</v>
          </cell>
          <cell r="HN66" t="e">
            <v>#N/A</v>
          </cell>
          <cell r="HO66">
            <v>214.63499999999999</v>
          </cell>
          <cell r="HP66">
            <v>219.66</v>
          </cell>
          <cell r="HQ66">
            <v>23.591000000000001</v>
          </cell>
          <cell r="HR66">
            <v>195.88499999999999</v>
          </cell>
          <cell r="HS66">
            <v>65.697000000000003</v>
          </cell>
          <cell r="HT66">
            <v>0</v>
          </cell>
          <cell r="HU66">
            <v>0</v>
          </cell>
          <cell r="HV66">
            <v>4.6539999999999999</v>
          </cell>
          <cell r="HW66">
            <v>0</v>
          </cell>
          <cell r="HX66">
            <v>0</v>
          </cell>
          <cell r="HY66">
            <v>0</v>
          </cell>
          <cell r="HZ66">
            <v>0</v>
          </cell>
          <cell r="IA66">
            <v>0</v>
          </cell>
          <cell r="IB66">
            <v>0</v>
          </cell>
          <cell r="IC66">
            <v>0</v>
          </cell>
          <cell r="ID66">
            <v>0</v>
          </cell>
          <cell r="IE66">
            <v>0</v>
          </cell>
          <cell r="IF66">
            <v>0</v>
          </cell>
          <cell r="IG66">
            <v>0</v>
          </cell>
          <cell r="IH66">
            <v>0</v>
          </cell>
          <cell r="II66">
            <v>2.0019999999999998</v>
          </cell>
          <cell r="IJ66">
            <v>0</v>
          </cell>
          <cell r="IK66">
            <v>0</v>
          </cell>
          <cell r="IL66">
            <v>0</v>
          </cell>
          <cell r="IM66">
            <v>0</v>
          </cell>
          <cell r="IN66">
            <v>2.0019999999999998</v>
          </cell>
          <cell r="IO66">
            <v>0</v>
          </cell>
          <cell r="IP66">
            <v>4.6539999999999999</v>
          </cell>
          <cell r="IQ66">
            <v>0</v>
          </cell>
          <cell r="IR66">
            <v>0</v>
          </cell>
          <cell r="IS66">
            <v>0</v>
          </cell>
          <cell r="IT66">
            <v>0</v>
          </cell>
          <cell r="IU66">
            <v>0</v>
          </cell>
          <cell r="IV66">
            <v>11.358000000000001</v>
          </cell>
          <cell r="IW66">
            <v>11.358000000000001</v>
          </cell>
          <cell r="IX66">
            <v>0</v>
          </cell>
          <cell r="IY66">
            <v>0</v>
          </cell>
          <cell r="IZ66">
            <v>0</v>
          </cell>
          <cell r="JA66">
            <v>8.9909999999999997</v>
          </cell>
          <cell r="JB66">
            <v>8.9909999999999997</v>
          </cell>
          <cell r="JC66">
            <v>0</v>
          </cell>
          <cell r="JD66">
            <v>0</v>
          </cell>
          <cell r="JE66">
            <v>0</v>
          </cell>
          <cell r="JF66">
            <v>0</v>
          </cell>
          <cell r="JG66">
            <v>0</v>
          </cell>
          <cell r="JH66">
            <v>0</v>
          </cell>
          <cell r="JI66">
            <v>0</v>
          </cell>
          <cell r="JJ66">
            <v>0</v>
          </cell>
          <cell r="JK66">
            <v>11.358000000000001</v>
          </cell>
          <cell r="JL66">
            <v>11.358000000000001</v>
          </cell>
          <cell r="JM66">
            <v>0</v>
          </cell>
          <cell r="JN66">
            <v>0</v>
          </cell>
          <cell r="JO66">
            <v>0</v>
          </cell>
          <cell r="JP66">
            <v>8.9909999999999997</v>
          </cell>
          <cell r="JQ66">
            <v>8.9909999999999997</v>
          </cell>
          <cell r="JR66">
            <v>0</v>
          </cell>
          <cell r="JS66">
            <v>0</v>
          </cell>
          <cell r="JT66">
            <v>0</v>
          </cell>
          <cell r="JU66">
            <v>0</v>
          </cell>
          <cell r="JV66">
            <v>0</v>
          </cell>
          <cell r="JW66">
            <v>13.895</v>
          </cell>
          <cell r="JX66">
            <v>86.113000000000014</v>
          </cell>
          <cell r="JY66">
            <v>155.011</v>
          </cell>
          <cell r="JZ66">
            <v>168.90600000000001</v>
          </cell>
          <cell r="KA66">
            <v>82.792999999999992</v>
          </cell>
          <cell r="KB66" t="str">
            <v/>
          </cell>
          <cell r="KC66">
            <v>60.7</v>
          </cell>
          <cell r="KD66">
            <v>1108.6690000000001</v>
          </cell>
          <cell r="KE66">
            <v>14101</v>
          </cell>
          <cell r="KF66">
            <v>19</v>
          </cell>
          <cell r="KG66">
            <v>0.64639999999999997</v>
          </cell>
          <cell r="KH66">
            <v>0</v>
          </cell>
          <cell r="KI66">
            <v>0</v>
          </cell>
          <cell r="KJ66">
            <v>0</v>
          </cell>
          <cell r="KK66">
            <v>0</v>
          </cell>
          <cell r="KL66">
            <v>0</v>
          </cell>
          <cell r="KM66">
            <v>60.66</v>
          </cell>
          <cell r="KN66">
            <v>8.83</v>
          </cell>
          <cell r="KO66">
            <v>100.1</v>
          </cell>
          <cell r="KP66">
            <v>0</v>
          </cell>
          <cell r="KQ66">
            <v>23.8</v>
          </cell>
          <cell r="KR66">
            <v>0</v>
          </cell>
          <cell r="KS66">
            <v>30.13</v>
          </cell>
          <cell r="KT66">
            <v>12.27</v>
          </cell>
          <cell r="KU66">
            <v>203.73</v>
          </cell>
          <cell r="KV66">
            <v>76.34</v>
          </cell>
          <cell r="KW66">
            <v>0</v>
          </cell>
          <cell r="KX66">
            <v>238</v>
          </cell>
          <cell r="KY66">
            <v>1169369.0000000002</v>
          </cell>
          <cell r="KZ66">
            <v>14120</v>
          </cell>
          <cell r="LA66">
            <v>89.545613150854891</v>
          </cell>
          <cell r="LB66">
            <v>461.93</v>
          </cell>
          <cell r="LC66">
            <v>515.86</v>
          </cell>
          <cell r="LD66">
            <v>4.8992943821967199</v>
          </cell>
          <cell r="LE66">
            <v>1.6855524079320113E-2</v>
          </cell>
          <cell r="LF66">
            <v>238</v>
          </cell>
          <cell r="LG66">
            <v>82.816501416430611</v>
          </cell>
          <cell r="LH66" t="str">
            <v/>
          </cell>
          <cell r="LI66" t="str">
            <v>Business plans (£m)</v>
          </cell>
          <cell r="LJ66" t="str">
            <v>PR19 (£m)</v>
          </cell>
        </row>
        <row r="67">
          <cell r="A67" t="str">
            <v>SRN24</v>
          </cell>
          <cell r="B67" t="str">
            <v>SRN</v>
          </cell>
          <cell r="C67" t="str">
            <v>2023-24</v>
          </cell>
          <cell r="D67" t="str">
            <v>SRN</v>
          </cell>
          <cell r="E67" t="str">
            <v>SRN24</v>
          </cell>
          <cell r="F67">
            <v>1</v>
          </cell>
          <cell r="G67">
            <v>4.3639999999999999</v>
          </cell>
          <cell r="H67">
            <v>0</v>
          </cell>
          <cell r="I67">
            <v>4.6539999999999999</v>
          </cell>
          <cell r="J67">
            <v>0</v>
          </cell>
          <cell r="K67">
            <v>0</v>
          </cell>
          <cell r="L67">
            <v>0</v>
          </cell>
          <cell r="M67">
            <v>5.53</v>
          </cell>
          <cell r="N67">
            <v>0.84899999999999998</v>
          </cell>
          <cell r="O67">
            <v>15.397</v>
          </cell>
          <cell r="P67">
            <v>0.99</v>
          </cell>
          <cell r="Q67">
            <v>16.387</v>
          </cell>
          <cell r="R67">
            <v>0</v>
          </cell>
          <cell r="S67">
            <v>3.1720000000000002</v>
          </cell>
          <cell r="T67">
            <v>1.8149999999999999</v>
          </cell>
          <cell r="U67">
            <v>2.4529999999999998</v>
          </cell>
          <cell r="V67">
            <v>0</v>
          </cell>
          <cell r="W67">
            <v>7.44</v>
          </cell>
          <cell r="X67">
            <v>0.36399999999999999</v>
          </cell>
          <cell r="Y67">
            <v>7.8040000000000003</v>
          </cell>
          <cell r="Z67">
            <v>0.36399999999999999</v>
          </cell>
          <cell r="AA67">
            <v>0</v>
          </cell>
          <cell r="AB67">
            <v>0.36399999999999999</v>
          </cell>
          <cell r="AC67">
            <v>0.36399999999999999</v>
          </cell>
          <cell r="AD67">
            <v>23.827000000000002</v>
          </cell>
          <cell r="AE67">
            <v>0.183</v>
          </cell>
          <cell r="AF67">
            <v>0</v>
          </cell>
          <cell r="AG67">
            <v>24.01</v>
          </cell>
          <cell r="AH67">
            <v>0</v>
          </cell>
          <cell r="AI67">
            <v>24.01</v>
          </cell>
          <cell r="AJ67">
            <v>0</v>
          </cell>
          <cell r="AK67">
            <v>0</v>
          </cell>
          <cell r="AL67">
            <v>0</v>
          </cell>
          <cell r="AM67">
            <v>0</v>
          </cell>
          <cell r="AN67">
            <v>0</v>
          </cell>
          <cell r="AO67">
            <v>0</v>
          </cell>
          <cell r="AP67">
            <v>0.51200000000000001</v>
          </cell>
          <cell r="AQ67">
            <v>0.11700000000000001</v>
          </cell>
          <cell r="AR67">
            <v>0.629</v>
          </cell>
          <cell r="AS67">
            <v>0</v>
          </cell>
          <cell r="AT67">
            <v>0.629</v>
          </cell>
          <cell r="AU67">
            <v>0</v>
          </cell>
          <cell r="AV67">
            <v>0</v>
          </cell>
          <cell r="AW67">
            <v>0</v>
          </cell>
          <cell r="AX67">
            <v>0</v>
          </cell>
          <cell r="AY67">
            <v>0</v>
          </cell>
          <cell r="AZ67">
            <v>0</v>
          </cell>
          <cell r="BA67">
            <v>0</v>
          </cell>
          <cell r="BB67">
            <v>0</v>
          </cell>
          <cell r="BC67">
            <v>0</v>
          </cell>
          <cell r="BD67">
            <v>0</v>
          </cell>
          <cell r="BE67">
            <v>0</v>
          </cell>
          <cell r="BF67">
            <v>0</v>
          </cell>
          <cell r="BG67">
            <v>0.629</v>
          </cell>
          <cell r="BH67">
            <v>0</v>
          </cell>
          <cell r="BI67">
            <v>0</v>
          </cell>
          <cell r="BJ67">
            <v>0.629</v>
          </cell>
          <cell r="BK67">
            <v>0</v>
          </cell>
          <cell r="BL67">
            <v>0.629</v>
          </cell>
          <cell r="BM67">
            <v>9.9740000000000002</v>
          </cell>
          <cell r="BN67">
            <v>0</v>
          </cell>
          <cell r="BO67">
            <v>0</v>
          </cell>
          <cell r="BP67">
            <v>0.06</v>
          </cell>
          <cell r="BQ67">
            <v>0</v>
          </cell>
          <cell r="BR67">
            <v>0</v>
          </cell>
          <cell r="BS67">
            <v>18.413</v>
          </cell>
          <cell r="BT67">
            <v>1.46</v>
          </cell>
          <cell r="BU67">
            <v>29.907</v>
          </cell>
          <cell r="BV67">
            <v>1</v>
          </cell>
          <cell r="BW67">
            <v>30.907</v>
          </cell>
          <cell r="BX67">
            <v>0</v>
          </cell>
          <cell r="BY67">
            <v>25.163</v>
          </cell>
          <cell r="BZ67">
            <v>0</v>
          </cell>
          <cell r="CA67">
            <v>14.564</v>
          </cell>
          <cell r="CB67">
            <v>0</v>
          </cell>
          <cell r="CC67">
            <v>39.726999999999997</v>
          </cell>
          <cell r="CD67">
            <v>2.5550000000000002</v>
          </cell>
          <cell r="CE67">
            <v>42.281999999999996</v>
          </cell>
          <cell r="CF67">
            <v>2.5550000000000002</v>
          </cell>
          <cell r="CG67">
            <v>0</v>
          </cell>
          <cell r="CH67">
            <v>2.5550000000000002</v>
          </cell>
          <cell r="CI67">
            <v>2.5550000000000002</v>
          </cell>
          <cell r="CJ67">
            <v>70.634</v>
          </cell>
          <cell r="CK67">
            <v>2.7149999999999999</v>
          </cell>
          <cell r="CL67">
            <v>0</v>
          </cell>
          <cell r="CM67">
            <v>73.349000000000004</v>
          </cell>
          <cell r="CN67">
            <v>0</v>
          </cell>
          <cell r="CO67">
            <v>73.349000000000004</v>
          </cell>
          <cell r="CP67">
            <v>3.08</v>
          </cell>
          <cell r="CQ67">
            <v>0</v>
          </cell>
          <cell r="CR67">
            <v>0</v>
          </cell>
          <cell r="CS67">
            <v>0</v>
          </cell>
          <cell r="CT67">
            <v>13.92</v>
          </cell>
          <cell r="CU67">
            <v>0</v>
          </cell>
          <cell r="CV67">
            <v>22.306000000000001</v>
          </cell>
          <cell r="CW67">
            <v>8.6129999999999995</v>
          </cell>
          <cell r="CX67">
            <v>47.918999999999997</v>
          </cell>
          <cell r="CY67">
            <v>0.77400000000000002</v>
          </cell>
          <cell r="CZ67">
            <v>48.692999999999998</v>
          </cell>
          <cell r="DA67">
            <v>7.327</v>
          </cell>
          <cell r="DB67">
            <v>7.9119999999999999</v>
          </cell>
          <cell r="DC67">
            <v>27.259</v>
          </cell>
          <cell r="DD67">
            <v>30.324999999999999</v>
          </cell>
          <cell r="DE67">
            <v>0.27100000000000002</v>
          </cell>
          <cell r="DF67">
            <v>73.093999999999994</v>
          </cell>
          <cell r="DG67">
            <v>1.1439999999999999</v>
          </cell>
          <cell r="DH67">
            <v>74.238</v>
          </cell>
          <cell r="DI67">
            <v>21.222000000000001</v>
          </cell>
          <cell r="DJ67">
            <v>0</v>
          </cell>
          <cell r="DK67">
            <v>21.222000000000001</v>
          </cell>
          <cell r="DL67">
            <v>21.222000000000001</v>
          </cell>
          <cell r="DM67">
            <v>101.709</v>
          </cell>
          <cell r="DN67">
            <v>2.105</v>
          </cell>
          <cell r="DO67">
            <v>0</v>
          </cell>
          <cell r="DP67">
            <v>103.81399999999999</v>
          </cell>
          <cell r="DQ67">
            <v>0</v>
          </cell>
          <cell r="DR67">
            <v>103.81399999999999</v>
          </cell>
          <cell r="DS67">
            <v>13.054</v>
          </cell>
          <cell r="DT67">
            <v>0</v>
          </cell>
          <cell r="DU67">
            <v>0</v>
          </cell>
          <cell r="DV67">
            <v>0.06</v>
          </cell>
          <cell r="DW67">
            <v>13.92</v>
          </cell>
          <cell r="DX67">
            <v>0</v>
          </cell>
          <cell r="DY67">
            <v>41.231000000000002</v>
          </cell>
          <cell r="DZ67">
            <v>10.19</v>
          </cell>
          <cell r="EA67">
            <v>78.454999999999998</v>
          </cell>
          <cell r="EB67">
            <v>1.774</v>
          </cell>
          <cell r="EC67">
            <v>80.228999999999999</v>
          </cell>
          <cell r="ED67">
            <v>7.327</v>
          </cell>
          <cell r="EE67">
            <v>33.075000000000003</v>
          </cell>
          <cell r="EF67">
            <v>27.259</v>
          </cell>
          <cell r="EG67">
            <v>44.888999999999996</v>
          </cell>
          <cell r="EH67">
            <v>0.27100000000000002</v>
          </cell>
          <cell r="EI67">
            <v>112.821</v>
          </cell>
          <cell r="EJ67">
            <v>3.6989999999999998</v>
          </cell>
          <cell r="EK67">
            <v>116.52</v>
          </cell>
          <cell r="EL67">
            <v>23.777000000000001</v>
          </cell>
          <cell r="EM67">
            <v>0</v>
          </cell>
          <cell r="EN67">
            <v>23.777000000000001</v>
          </cell>
          <cell r="EO67">
            <v>23.777000000000001</v>
          </cell>
          <cell r="EP67">
            <v>172.97200000000001</v>
          </cell>
          <cell r="EQ67">
            <v>4.82</v>
          </cell>
          <cell r="ER67">
            <v>0</v>
          </cell>
          <cell r="ES67">
            <v>177.792</v>
          </cell>
          <cell r="ET67">
            <v>0</v>
          </cell>
          <cell r="EU67">
            <v>177.792</v>
          </cell>
          <cell r="EV67">
            <v>17.417999999999999</v>
          </cell>
          <cell r="EW67">
            <v>0</v>
          </cell>
          <cell r="EX67">
            <v>4.6539999999999999</v>
          </cell>
          <cell r="EY67">
            <v>0.06</v>
          </cell>
          <cell r="EZ67">
            <v>13.92</v>
          </cell>
          <cell r="FA67">
            <v>0</v>
          </cell>
          <cell r="FB67">
            <v>46.761000000000003</v>
          </cell>
          <cell r="FC67">
            <v>11.039</v>
          </cell>
          <cell r="FD67">
            <v>93.852000000000004</v>
          </cell>
          <cell r="FE67">
            <v>2.7639999999999998</v>
          </cell>
          <cell r="FF67">
            <v>96.616</v>
          </cell>
          <cell r="FG67">
            <v>7.327</v>
          </cell>
          <cell r="FH67">
            <v>36.247</v>
          </cell>
          <cell r="FI67">
            <v>29.074000000000002</v>
          </cell>
          <cell r="FJ67">
            <v>47.341999999999999</v>
          </cell>
          <cell r="FK67">
            <v>0.27100000000000002</v>
          </cell>
          <cell r="FL67">
            <v>120.261</v>
          </cell>
          <cell r="FM67">
            <v>4.0629999999999997</v>
          </cell>
          <cell r="FN67">
            <v>124.324</v>
          </cell>
          <cell r="FO67">
            <v>24.140999999999998</v>
          </cell>
          <cell r="FP67">
            <v>0</v>
          </cell>
          <cell r="FQ67">
            <v>24.140999999999998</v>
          </cell>
          <cell r="FR67">
            <v>24.140999999999998</v>
          </cell>
          <cell r="FS67">
            <v>196.79900000000001</v>
          </cell>
          <cell r="FT67">
            <v>5.0030000000000001</v>
          </cell>
          <cell r="FU67">
            <v>0</v>
          </cell>
          <cell r="FV67">
            <v>201.80199999999999</v>
          </cell>
          <cell r="FW67">
            <v>0</v>
          </cell>
          <cell r="FX67">
            <v>201.80199999999999</v>
          </cell>
          <cell r="FY67">
            <v>0</v>
          </cell>
          <cell r="FZ67">
            <v>0</v>
          </cell>
          <cell r="GA67">
            <v>0</v>
          </cell>
          <cell r="GB67" t="e">
            <v>#N/A</v>
          </cell>
          <cell r="GC67">
            <v>0</v>
          </cell>
          <cell r="GD67">
            <v>0</v>
          </cell>
          <cell r="GE67">
            <v>0</v>
          </cell>
          <cell r="GF67">
            <v>0</v>
          </cell>
          <cell r="GG67">
            <v>1.9850000000000001</v>
          </cell>
          <cell r="GH67">
            <v>7.8520000000000003</v>
          </cell>
          <cell r="GI67">
            <v>32.426000000000002</v>
          </cell>
          <cell r="GJ67">
            <v>0</v>
          </cell>
          <cell r="GK67">
            <v>7.9710000000000001</v>
          </cell>
          <cell r="GL67">
            <v>11.356999999999999</v>
          </cell>
          <cell r="GM67">
            <v>8.9909999999999997</v>
          </cell>
          <cell r="GN67">
            <v>1.5289999999999999</v>
          </cell>
          <cell r="GO67">
            <v>0</v>
          </cell>
          <cell r="GP67">
            <v>0</v>
          </cell>
          <cell r="GQ67">
            <v>0</v>
          </cell>
          <cell r="GR67">
            <v>0</v>
          </cell>
          <cell r="GS67">
            <v>0</v>
          </cell>
          <cell r="GT67" t="e">
            <v>#N/A</v>
          </cell>
          <cell r="GU67">
            <v>0</v>
          </cell>
          <cell r="GV67">
            <v>0</v>
          </cell>
          <cell r="GW67">
            <v>0</v>
          </cell>
          <cell r="GX67">
            <v>2.76</v>
          </cell>
          <cell r="GY67">
            <v>0</v>
          </cell>
          <cell r="GZ67">
            <v>1.8160000000000001</v>
          </cell>
          <cell r="HA67">
            <v>0</v>
          </cell>
          <cell r="HB67">
            <v>0</v>
          </cell>
          <cell r="HC67">
            <v>0</v>
          </cell>
          <cell r="HD67">
            <v>0</v>
          </cell>
          <cell r="HE67">
            <v>0</v>
          </cell>
          <cell r="HF67">
            <v>0</v>
          </cell>
          <cell r="HG67">
            <v>0</v>
          </cell>
          <cell r="HH67">
            <v>0</v>
          </cell>
          <cell r="HI67">
            <v>0</v>
          </cell>
          <cell r="HJ67">
            <v>0</v>
          </cell>
          <cell r="HK67">
            <v>0</v>
          </cell>
          <cell r="HL67">
            <v>0</v>
          </cell>
          <cell r="HM67">
            <v>0</v>
          </cell>
          <cell r="HN67" t="e">
            <v>#N/A</v>
          </cell>
          <cell r="HO67">
            <v>196.79900000000001</v>
          </cell>
          <cell r="HP67">
            <v>201.80199999999999</v>
          </cell>
          <cell r="HQ67">
            <v>23.827000000000002</v>
          </cell>
          <cell r="HR67">
            <v>177.792</v>
          </cell>
          <cell r="HS67">
            <v>76.686999999999998</v>
          </cell>
          <cell r="HT67">
            <v>0</v>
          </cell>
          <cell r="HU67">
            <v>0</v>
          </cell>
          <cell r="HV67">
            <v>4.6539999999999999</v>
          </cell>
          <cell r="HW67">
            <v>0</v>
          </cell>
          <cell r="HX67">
            <v>0</v>
          </cell>
          <cell r="HY67">
            <v>0</v>
          </cell>
          <cell r="HZ67">
            <v>0</v>
          </cell>
          <cell r="IA67">
            <v>0</v>
          </cell>
          <cell r="IB67">
            <v>0</v>
          </cell>
          <cell r="IC67">
            <v>0</v>
          </cell>
          <cell r="ID67">
            <v>0</v>
          </cell>
          <cell r="IE67">
            <v>0</v>
          </cell>
          <cell r="IF67">
            <v>0</v>
          </cell>
          <cell r="IG67">
            <v>0</v>
          </cell>
          <cell r="IH67">
            <v>0</v>
          </cell>
          <cell r="II67">
            <v>2.0019999999999998</v>
          </cell>
          <cell r="IJ67">
            <v>0</v>
          </cell>
          <cell r="IK67">
            <v>0</v>
          </cell>
          <cell r="IL67">
            <v>0</v>
          </cell>
          <cell r="IM67">
            <v>0</v>
          </cell>
          <cell r="IN67">
            <v>2.0019999999999998</v>
          </cell>
          <cell r="IO67">
            <v>0</v>
          </cell>
          <cell r="IP67">
            <v>4.6539999999999999</v>
          </cell>
          <cell r="IQ67">
            <v>0</v>
          </cell>
          <cell r="IR67">
            <v>0</v>
          </cell>
          <cell r="IS67">
            <v>0</v>
          </cell>
          <cell r="IT67">
            <v>0</v>
          </cell>
          <cell r="IU67">
            <v>0</v>
          </cell>
          <cell r="IV67">
            <v>11.356999999999999</v>
          </cell>
          <cell r="IW67">
            <v>11.356999999999999</v>
          </cell>
          <cell r="IX67">
            <v>0</v>
          </cell>
          <cell r="IY67">
            <v>0</v>
          </cell>
          <cell r="IZ67">
            <v>0</v>
          </cell>
          <cell r="JA67">
            <v>8.9909999999999997</v>
          </cell>
          <cell r="JB67">
            <v>8.9909999999999997</v>
          </cell>
          <cell r="JC67">
            <v>0</v>
          </cell>
          <cell r="JD67">
            <v>0</v>
          </cell>
          <cell r="JE67">
            <v>0</v>
          </cell>
          <cell r="JF67">
            <v>0</v>
          </cell>
          <cell r="JG67">
            <v>0</v>
          </cell>
          <cell r="JH67">
            <v>0</v>
          </cell>
          <cell r="JI67">
            <v>0</v>
          </cell>
          <cell r="JJ67">
            <v>0</v>
          </cell>
          <cell r="JK67">
            <v>11.356999999999999</v>
          </cell>
          <cell r="JL67">
            <v>11.356999999999999</v>
          </cell>
          <cell r="JM67">
            <v>0</v>
          </cell>
          <cell r="JN67">
            <v>0</v>
          </cell>
          <cell r="JO67">
            <v>0</v>
          </cell>
          <cell r="JP67">
            <v>8.9909999999999997</v>
          </cell>
          <cell r="JQ67">
            <v>8.9909999999999997</v>
          </cell>
          <cell r="JR67">
            <v>0</v>
          </cell>
          <cell r="JS67">
            <v>0</v>
          </cell>
          <cell r="JT67">
            <v>0</v>
          </cell>
          <cell r="JU67">
            <v>0</v>
          </cell>
          <cell r="JV67">
            <v>0</v>
          </cell>
          <cell r="JW67">
            <v>13.066000000000001</v>
          </cell>
          <cell r="JX67">
            <v>72.890999999999991</v>
          </cell>
          <cell r="JY67">
            <v>127.01300000000001</v>
          </cell>
          <cell r="JZ67">
            <v>140.07900000000001</v>
          </cell>
          <cell r="KA67">
            <v>67.188000000000017</v>
          </cell>
          <cell r="KB67" t="str">
            <v/>
          </cell>
          <cell r="KC67">
            <v>61.363</v>
          </cell>
          <cell r="KD67">
            <v>1120.788</v>
          </cell>
          <cell r="KE67">
            <v>14143</v>
          </cell>
          <cell r="KF67">
            <v>19</v>
          </cell>
          <cell r="KG67">
            <v>0.64639999999999997</v>
          </cell>
          <cell r="KH67">
            <v>0</v>
          </cell>
          <cell r="KI67">
            <v>0</v>
          </cell>
          <cell r="KJ67">
            <v>0</v>
          </cell>
          <cell r="KK67">
            <v>0</v>
          </cell>
          <cell r="KL67">
            <v>0</v>
          </cell>
          <cell r="KM67">
            <v>60</v>
          </cell>
          <cell r="KN67">
            <v>8.73</v>
          </cell>
          <cell r="KO67">
            <v>99.01</v>
          </cell>
          <cell r="KP67">
            <v>0</v>
          </cell>
          <cell r="KQ67">
            <v>23.54</v>
          </cell>
          <cell r="KR67">
            <v>0</v>
          </cell>
          <cell r="KS67">
            <v>29.8</v>
          </cell>
          <cell r="KT67">
            <v>12.13</v>
          </cell>
          <cell r="KU67">
            <v>201.52</v>
          </cell>
          <cell r="KV67">
            <v>75.52</v>
          </cell>
          <cell r="KW67">
            <v>0</v>
          </cell>
          <cell r="KX67">
            <v>238</v>
          </cell>
          <cell r="KY67">
            <v>1182151</v>
          </cell>
          <cell r="KZ67">
            <v>14162</v>
          </cell>
          <cell r="LA67">
            <v>89.546300832925041</v>
          </cell>
          <cell r="LB67">
            <v>456.91</v>
          </cell>
          <cell r="LC67">
            <v>510.25</v>
          </cell>
          <cell r="LD67">
            <v>4.8993434590886817</v>
          </cell>
          <cell r="LE67">
            <v>1.6805535941251237E-2</v>
          </cell>
          <cell r="LF67">
            <v>238</v>
          </cell>
          <cell r="LG67">
            <v>83.473450077672652</v>
          </cell>
          <cell r="LH67" t="str">
            <v/>
          </cell>
          <cell r="LI67" t="str">
            <v>Business plans (£m)</v>
          </cell>
          <cell r="LJ67" t="str">
            <v>PR19 (£m)</v>
          </cell>
        </row>
        <row r="68">
          <cell r="A68" t="str">
            <v>SRN25</v>
          </cell>
          <cell r="B68" t="str">
            <v>SRN</v>
          </cell>
          <cell r="C68" t="str">
            <v>2024-25</v>
          </cell>
          <cell r="D68" t="str">
            <v>SRN</v>
          </cell>
          <cell r="E68" t="str">
            <v>SRN25</v>
          </cell>
          <cell r="F68">
            <v>1</v>
          </cell>
          <cell r="G68">
            <v>4.3639999999999999</v>
          </cell>
          <cell r="H68">
            <v>0</v>
          </cell>
          <cell r="I68">
            <v>4.6539999999999999</v>
          </cell>
          <cell r="J68">
            <v>0</v>
          </cell>
          <cell r="K68">
            <v>0</v>
          </cell>
          <cell r="L68">
            <v>0</v>
          </cell>
          <cell r="M68">
            <v>5.2809999999999997</v>
          </cell>
          <cell r="N68">
            <v>0.84899999999999998</v>
          </cell>
          <cell r="O68">
            <v>15.148</v>
          </cell>
          <cell r="P68">
            <v>0.99</v>
          </cell>
          <cell r="Q68">
            <v>16.138000000000002</v>
          </cell>
          <cell r="R68">
            <v>0</v>
          </cell>
          <cell r="S68">
            <v>3.2080000000000002</v>
          </cell>
          <cell r="T68">
            <v>0.85599999999999998</v>
          </cell>
          <cell r="U68">
            <v>3.762</v>
          </cell>
          <cell r="V68">
            <v>0</v>
          </cell>
          <cell r="W68">
            <v>7.8259999999999996</v>
          </cell>
          <cell r="X68">
            <v>0.152</v>
          </cell>
          <cell r="Y68">
            <v>7.9779999999999998</v>
          </cell>
          <cell r="Z68">
            <v>0.152</v>
          </cell>
          <cell r="AA68">
            <v>0</v>
          </cell>
          <cell r="AB68">
            <v>0.152</v>
          </cell>
          <cell r="AC68">
            <v>0.152</v>
          </cell>
          <cell r="AD68">
            <v>23.963999999999999</v>
          </cell>
          <cell r="AE68">
            <v>0.185</v>
          </cell>
          <cell r="AF68">
            <v>0</v>
          </cell>
          <cell r="AG68">
            <v>24.149000000000001</v>
          </cell>
          <cell r="AH68">
            <v>0</v>
          </cell>
          <cell r="AI68">
            <v>24.149000000000001</v>
          </cell>
          <cell r="AJ68">
            <v>0</v>
          </cell>
          <cell r="AK68">
            <v>0</v>
          </cell>
          <cell r="AL68">
            <v>0</v>
          </cell>
          <cell r="AM68">
            <v>0</v>
          </cell>
          <cell r="AN68">
            <v>0</v>
          </cell>
          <cell r="AO68">
            <v>0</v>
          </cell>
          <cell r="AP68">
            <v>0.505</v>
          </cell>
          <cell r="AQ68">
            <v>0.11700000000000001</v>
          </cell>
          <cell r="AR68">
            <v>0.622</v>
          </cell>
          <cell r="AS68">
            <v>0</v>
          </cell>
          <cell r="AT68">
            <v>0.622</v>
          </cell>
          <cell r="AU68">
            <v>0</v>
          </cell>
          <cell r="AV68">
            <v>0</v>
          </cell>
          <cell r="AW68">
            <v>0</v>
          </cell>
          <cell r="AX68">
            <v>0</v>
          </cell>
          <cell r="AY68">
            <v>0</v>
          </cell>
          <cell r="AZ68">
            <v>0</v>
          </cell>
          <cell r="BA68">
            <v>0</v>
          </cell>
          <cell r="BB68">
            <v>0</v>
          </cell>
          <cell r="BC68">
            <v>0</v>
          </cell>
          <cell r="BD68">
            <v>0</v>
          </cell>
          <cell r="BE68">
            <v>0</v>
          </cell>
          <cell r="BF68">
            <v>0</v>
          </cell>
          <cell r="BG68">
            <v>0.622</v>
          </cell>
          <cell r="BH68">
            <v>0</v>
          </cell>
          <cell r="BI68">
            <v>0</v>
          </cell>
          <cell r="BJ68">
            <v>0.622</v>
          </cell>
          <cell r="BK68">
            <v>0</v>
          </cell>
          <cell r="BL68">
            <v>0.622</v>
          </cell>
          <cell r="BM68">
            <v>10.76</v>
          </cell>
          <cell r="BN68">
            <v>0</v>
          </cell>
          <cell r="BO68">
            <v>0</v>
          </cell>
          <cell r="BP68">
            <v>0.06</v>
          </cell>
          <cell r="BQ68">
            <v>0</v>
          </cell>
          <cell r="BR68">
            <v>0</v>
          </cell>
          <cell r="BS68">
            <v>17.199000000000002</v>
          </cell>
          <cell r="BT68">
            <v>1.46</v>
          </cell>
          <cell r="BU68">
            <v>29.478999999999999</v>
          </cell>
          <cell r="BV68">
            <v>1</v>
          </cell>
          <cell r="BW68">
            <v>30.478999999999999</v>
          </cell>
          <cell r="BX68">
            <v>0</v>
          </cell>
          <cell r="BY68">
            <v>21.684000000000001</v>
          </cell>
          <cell r="BZ68">
            <v>0</v>
          </cell>
          <cell r="CA68">
            <v>18.818999999999999</v>
          </cell>
          <cell r="CB68">
            <v>0</v>
          </cell>
          <cell r="CC68">
            <v>40.503</v>
          </cell>
          <cell r="CD68">
            <v>1.337</v>
          </cell>
          <cell r="CE68">
            <v>41.84</v>
          </cell>
          <cell r="CF68">
            <v>1.337</v>
          </cell>
          <cell r="CG68">
            <v>0</v>
          </cell>
          <cell r="CH68">
            <v>1.337</v>
          </cell>
          <cell r="CI68">
            <v>1.337</v>
          </cell>
          <cell r="CJ68">
            <v>70.981999999999999</v>
          </cell>
          <cell r="CK68">
            <v>2.7429999999999999</v>
          </cell>
          <cell r="CL68">
            <v>0</v>
          </cell>
          <cell r="CM68">
            <v>73.724999999999994</v>
          </cell>
          <cell r="CN68">
            <v>0</v>
          </cell>
          <cell r="CO68">
            <v>73.724999999999994</v>
          </cell>
          <cell r="CP68">
            <v>3.1869999999999998</v>
          </cell>
          <cell r="CQ68">
            <v>0</v>
          </cell>
          <cell r="CR68">
            <v>0</v>
          </cell>
          <cell r="CS68">
            <v>0</v>
          </cell>
          <cell r="CT68">
            <v>13.92</v>
          </cell>
          <cell r="CU68">
            <v>0</v>
          </cell>
          <cell r="CV68">
            <v>20.902999999999999</v>
          </cell>
          <cell r="CW68">
            <v>8.6129999999999995</v>
          </cell>
          <cell r="CX68">
            <v>46.622999999999998</v>
          </cell>
          <cell r="CY68">
            <v>0.77400000000000002</v>
          </cell>
          <cell r="CZ68">
            <v>47.396999999999998</v>
          </cell>
          <cell r="DA68">
            <v>5.8620000000000001</v>
          </cell>
          <cell r="DB68">
            <v>8.3260000000000005</v>
          </cell>
          <cell r="DC68">
            <v>27.643999999999998</v>
          </cell>
          <cell r="DD68">
            <v>46.661000000000001</v>
          </cell>
          <cell r="DE68">
            <v>1.19</v>
          </cell>
          <cell r="DF68">
            <v>89.683000000000007</v>
          </cell>
          <cell r="DG68">
            <v>1.1439999999999999</v>
          </cell>
          <cell r="DH68">
            <v>90.826999999999998</v>
          </cell>
          <cell r="DI68">
            <v>21.222000000000001</v>
          </cell>
          <cell r="DJ68">
            <v>0</v>
          </cell>
          <cell r="DK68">
            <v>21.222000000000001</v>
          </cell>
          <cell r="DL68">
            <v>21.222000000000001</v>
          </cell>
          <cell r="DM68">
            <v>117.002</v>
          </cell>
          <cell r="DN68">
            <v>2.1280000000000001</v>
          </cell>
          <cell r="DO68">
            <v>0</v>
          </cell>
          <cell r="DP68">
            <v>119.13</v>
          </cell>
          <cell r="DQ68">
            <v>0</v>
          </cell>
          <cell r="DR68">
            <v>119.13</v>
          </cell>
          <cell r="DS68">
            <v>13.946999999999999</v>
          </cell>
          <cell r="DT68">
            <v>0</v>
          </cell>
          <cell r="DU68">
            <v>0</v>
          </cell>
          <cell r="DV68">
            <v>0.06</v>
          </cell>
          <cell r="DW68">
            <v>13.92</v>
          </cell>
          <cell r="DX68">
            <v>0</v>
          </cell>
          <cell r="DY68">
            <v>38.606999999999999</v>
          </cell>
          <cell r="DZ68">
            <v>10.19</v>
          </cell>
          <cell r="EA68">
            <v>76.72399999999999</v>
          </cell>
          <cell r="EB68">
            <v>1.774</v>
          </cell>
          <cell r="EC68">
            <v>78.49799999999999</v>
          </cell>
          <cell r="ED68">
            <v>5.8620000000000001</v>
          </cell>
          <cell r="EE68">
            <v>30.01</v>
          </cell>
          <cell r="EF68">
            <v>27.643999999999998</v>
          </cell>
          <cell r="EG68">
            <v>65.48</v>
          </cell>
          <cell r="EH68">
            <v>1.19</v>
          </cell>
          <cell r="EI68">
            <v>130.18600000000001</v>
          </cell>
          <cell r="EJ68">
            <v>2.4809999999999999</v>
          </cell>
          <cell r="EK68">
            <v>132.667</v>
          </cell>
          <cell r="EL68">
            <v>22.559000000000001</v>
          </cell>
          <cell r="EM68">
            <v>0</v>
          </cell>
          <cell r="EN68">
            <v>22.559000000000001</v>
          </cell>
          <cell r="EO68">
            <v>22.559000000000001</v>
          </cell>
          <cell r="EP68">
            <v>188.60599999999999</v>
          </cell>
          <cell r="EQ68">
            <v>4.8710000000000004</v>
          </cell>
          <cell r="ER68">
            <v>0</v>
          </cell>
          <cell r="ES68">
            <v>193.47699999999998</v>
          </cell>
          <cell r="ET68">
            <v>0</v>
          </cell>
          <cell r="EU68">
            <v>193.47699999999998</v>
          </cell>
          <cell r="EV68">
            <v>18.311</v>
          </cell>
          <cell r="EW68">
            <v>0</v>
          </cell>
          <cell r="EX68">
            <v>4.6539999999999999</v>
          </cell>
          <cell r="EY68">
            <v>0.06</v>
          </cell>
          <cell r="EZ68">
            <v>13.92</v>
          </cell>
          <cell r="FA68">
            <v>0</v>
          </cell>
          <cell r="FB68">
            <v>43.887999999999998</v>
          </cell>
          <cell r="FC68">
            <v>11.039</v>
          </cell>
          <cell r="FD68">
            <v>91.872</v>
          </cell>
          <cell r="FE68">
            <v>2.7639999999999998</v>
          </cell>
          <cell r="FF68">
            <v>94.635999999999996</v>
          </cell>
          <cell r="FG68">
            <v>5.8620000000000001</v>
          </cell>
          <cell r="FH68">
            <v>33.218000000000004</v>
          </cell>
          <cell r="FI68">
            <v>28.5</v>
          </cell>
          <cell r="FJ68">
            <v>69.242000000000004</v>
          </cell>
          <cell r="FK68">
            <v>1.19</v>
          </cell>
          <cell r="FL68">
            <v>138.012</v>
          </cell>
          <cell r="FM68">
            <v>2.633</v>
          </cell>
          <cell r="FN68">
            <v>140.64500000000001</v>
          </cell>
          <cell r="FO68">
            <v>22.710999999999999</v>
          </cell>
          <cell r="FP68">
            <v>0</v>
          </cell>
          <cell r="FQ68">
            <v>22.710999999999999</v>
          </cell>
          <cell r="FR68">
            <v>22.710999999999999</v>
          </cell>
          <cell r="FS68">
            <v>212.57</v>
          </cell>
          <cell r="FT68">
            <v>5.056</v>
          </cell>
          <cell r="FU68">
            <v>0</v>
          </cell>
          <cell r="FV68">
            <v>217.626</v>
          </cell>
          <cell r="FW68">
            <v>0</v>
          </cell>
          <cell r="FX68">
            <v>217.626</v>
          </cell>
          <cell r="FY68">
            <v>0</v>
          </cell>
          <cell r="FZ68">
            <v>0</v>
          </cell>
          <cell r="GA68">
            <v>0</v>
          </cell>
          <cell r="GB68" t="e">
            <v>#N/A</v>
          </cell>
          <cell r="GC68">
            <v>0</v>
          </cell>
          <cell r="GD68">
            <v>0</v>
          </cell>
          <cell r="GE68">
            <v>0</v>
          </cell>
          <cell r="GF68">
            <v>0</v>
          </cell>
          <cell r="GG68">
            <v>1.9850000000000001</v>
          </cell>
          <cell r="GH68">
            <v>11.367000000000001</v>
          </cell>
          <cell r="GI68">
            <v>50.09</v>
          </cell>
          <cell r="GJ68">
            <v>0</v>
          </cell>
          <cell r="GK68">
            <v>8.3559999999999999</v>
          </cell>
          <cell r="GL68">
            <v>12.276</v>
          </cell>
          <cell r="GM68">
            <v>8.9909999999999997</v>
          </cell>
          <cell r="GN68">
            <v>0.76500000000000001</v>
          </cell>
          <cell r="GO68">
            <v>0</v>
          </cell>
          <cell r="GP68">
            <v>0</v>
          </cell>
          <cell r="GQ68">
            <v>0</v>
          </cell>
          <cell r="GR68">
            <v>0</v>
          </cell>
          <cell r="GS68">
            <v>0</v>
          </cell>
          <cell r="GT68" t="e">
            <v>#N/A</v>
          </cell>
          <cell r="GU68">
            <v>0</v>
          </cell>
          <cell r="GV68">
            <v>0</v>
          </cell>
          <cell r="GW68">
            <v>0</v>
          </cell>
          <cell r="GX68">
            <v>4.2469999999999999</v>
          </cell>
          <cell r="GY68">
            <v>0</v>
          </cell>
          <cell r="GZ68">
            <v>0.85499999999999998</v>
          </cell>
          <cell r="HA68">
            <v>0</v>
          </cell>
          <cell r="HB68">
            <v>0</v>
          </cell>
          <cell r="HC68">
            <v>0</v>
          </cell>
          <cell r="HD68">
            <v>0</v>
          </cell>
          <cell r="HE68">
            <v>0</v>
          </cell>
          <cell r="HF68">
            <v>0</v>
          </cell>
          <cell r="HG68">
            <v>0</v>
          </cell>
          <cell r="HH68">
            <v>0</v>
          </cell>
          <cell r="HI68">
            <v>0</v>
          </cell>
          <cell r="HJ68">
            <v>0</v>
          </cell>
          <cell r="HK68">
            <v>0</v>
          </cell>
          <cell r="HL68">
            <v>0</v>
          </cell>
          <cell r="HM68">
            <v>0</v>
          </cell>
          <cell r="HN68" t="e">
            <v>#N/A</v>
          </cell>
          <cell r="HO68">
            <v>212.57</v>
          </cell>
          <cell r="HP68">
            <v>217.626</v>
          </cell>
          <cell r="HQ68">
            <v>23.963999999999999</v>
          </cell>
          <cell r="HR68">
            <v>193.47699999999998</v>
          </cell>
          <cell r="HS68">
            <v>98.932000000000002</v>
          </cell>
          <cell r="HT68">
            <v>0</v>
          </cell>
          <cell r="HU68">
            <v>0</v>
          </cell>
          <cell r="HV68">
            <v>4.6539999999999999</v>
          </cell>
          <cell r="HW68">
            <v>0</v>
          </cell>
          <cell r="HX68">
            <v>0</v>
          </cell>
          <cell r="HY68">
            <v>0</v>
          </cell>
          <cell r="HZ68">
            <v>0</v>
          </cell>
          <cell r="IA68">
            <v>0</v>
          </cell>
          <cell r="IB68">
            <v>0</v>
          </cell>
          <cell r="IC68">
            <v>0</v>
          </cell>
          <cell r="ID68">
            <v>0</v>
          </cell>
          <cell r="IE68">
            <v>0</v>
          </cell>
          <cell r="IF68">
            <v>0</v>
          </cell>
          <cell r="IG68">
            <v>0</v>
          </cell>
          <cell r="IH68">
            <v>0</v>
          </cell>
          <cell r="II68">
            <v>2.0019999999999998</v>
          </cell>
          <cell r="IJ68">
            <v>0</v>
          </cell>
          <cell r="IK68">
            <v>0</v>
          </cell>
          <cell r="IL68">
            <v>0</v>
          </cell>
          <cell r="IM68">
            <v>0</v>
          </cell>
          <cell r="IN68">
            <v>2.0019999999999998</v>
          </cell>
          <cell r="IO68">
            <v>0</v>
          </cell>
          <cell r="IP68">
            <v>4.6539999999999999</v>
          </cell>
          <cell r="IQ68">
            <v>0</v>
          </cell>
          <cell r="IR68">
            <v>0</v>
          </cell>
          <cell r="IS68">
            <v>0</v>
          </cell>
          <cell r="IT68">
            <v>0</v>
          </cell>
          <cell r="IU68">
            <v>0</v>
          </cell>
          <cell r="IV68">
            <v>12.276</v>
          </cell>
          <cell r="IW68">
            <v>12.276</v>
          </cell>
          <cell r="IX68">
            <v>0</v>
          </cell>
          <cell r="IY68">
            <v>0</v>
          </cell>
          <cell r="IZ68">
            <v>0</v>
          </cell>
          <cell r="JA68">
            <v>8.9909999999999997</v>
          </cell>
          <cell r="JB68">
            <v>8.9909999999999997</v>
          </cell>
          <cell r="JC68">
            <v>0</v>
          </cell>
          <cell r="JD68">
            <v>0</v>
          </cell>
          <cell r="JE68">
            <v>0</v>
          </cell>
          <cell r="JF68">
            <v>0</v>
          </cell>
          <cell r="JG68">
            <v>0</v>
          </cell>
          <cell r="JH68">
            <v>0</v>
          </cell>
          <cell r="JI68">
            <v>0</v>
          </cell>
          <cell r="JJ68">
            <v>0</v>
          </cell>
          <cell r="JK68">
            <v>12.276</v>
          </cell>
          <cell r="JL68">
            <v>12.276</v>
          </cell>
          <cell r="JM68">
            <v>0</v>
          </cell>
          <cell r="JN68">
            <v>0</v>
          </cell>
          <cell r="JO68">
            <v>0</v>
          </cell>
          <cell r="JP68">
            <v>8.9909999999999997</v>
          </cell>
          <cell r="JQ68">
            <v>8.9909999999999997</v>
          </cell>
          <cell r="JR68">
            <v>0</v>
          </cell>
          <cell r="JS68">
            <v>0</v>
          </cell>
          <cell r="JT68">
            <v>0</v>
          </cell>
          <cell r="JU68">
            <v>0</v>
          </cell>
          <cell r="JV68">
            <v>0</v>
          </cell>
          <cell r="JW68">
            <v>12.853</v>
          </cell>
          <cell r="JX68">
            <v>71.462999999999994</v>
          </cell>
          <cell r="JY68">
            <v>121.67100000000001</v>
          </cell>
          <cell r="JZ68">
            <v>134.524</v>
          </cell>
          <cell r="KA68">
            <v>63.061000000000007</v>
          </cell>
          <cell r="KB68" t="str">
            <v/>
          </cell>
          <cell r="KC68">
            <v>61.993000000000002</v>
          </cell>
          <cell r="KD68">
            <v>1132.29</v>
          </cell>
          <cell r="KE68">
            <v>14185</v>
          </cell>
          <cell r="KF68">
            <v>19</v>
          </cell>
          <cell r="KG68">
            <v>0.64639999999999997</v>
          </cell>
          <cell r="KH68">
            <v>0</v>
          </cell>
          <cell r="KI68">
            <v>0</v>
          </cell>
          <cell r="KJ68">
            <v>0</v>
          </cell>
          <cell r="KK68">
            <v>0</v>
          </cell>
          <cell r="KL68">
            <v>0</v>
          </cell>
          <cell r="KM68">
            <v>59.48</v>
          </cell>
          <cell r="KN68">
            <v>8.65</v>
          </cell>
          <cell r="KO68">
            <v>98.15</v>
          </cell>
          <cell r="KP68">
            <v>0</v>
          </cell>
          <cell r="KQ68">
            <v>23.34</v>
          </cell>
          <cell r="KR68">
            <v>0</v>
          </cell>
          <cell r="KS68">
            <v>13.75</v>
          </cell>
          <cell r="KT68">
            <v>11.42</v>
          </cell>
          <cell r="KU68">
            <v>211.13</v>
          </cell>
          <cell r="KV68">
            <v>79.91</v>
          </cell>
          <cell r="KW68">
            <v>0</v>
          </cell>
          <cell r="KX68">
            <v>231</v>
          </cell>
          <cell r="KY68">
            <v>1194283</v>
          </cell>
          <cell r="KZ68">
            <v>14204</v>
          </cell>
          <cell r="LA68">
            <v>92.667496985153136</v>
          </cell>
          <cell r="LB68">
            <v>468.74</v>
          </cell>
          <cell r="LC68">
            <v>505.82999999999993</v>
          </cell>
          <cell r="LD68">
            <v>4.9729158017515775</v>
          </cell>
          <cell r="LE68">
            <v>1.6263024500140805E-2</v>
          </cell>
          <cell r="LF68">
            <v>231</v>
          </cell>
          <cell r="LG68">
            <v>84.080751900872997</v>
          </cell>
          <cell r="LH68" t="str">
            <v/>
          </cell>
          <cell r="LI68" t="str">
            <v>Business plans (£m)</v>
          </cell>
          <cell r="LJ68" t="str">
            <v>PR19 (£m)</v>
          </cell>
        </row>
        <row r="69">
          <cell r="A69" t="str">
            <v>SVT12</v>
          </cell>
          <cell r="B69" t="str">
            <v>SVT</v>
          </cell>
          <cell r="C69" t="str">
            <v>2011-12</v>
          </cell>
          <cell r="D69" t="str">
            <v>SVH</v>
          </cell>
          <cell r="E69" t="str">
            <v>SVH12</v>
          </cell>
          <cell r="F69">
            <v>1.1050631792877967</v>
          </cell>
          <cell r="G69">
            <v>9.2825307060174929</v>
          </cell>
          <cell r="H69">
            <v>0</v>
          </cell>
          <cell r="I69">
            <v>14.697340284527698</v>
          </cell>
          <cell r="J69">
            <v>7.0724043474418998</v>
          </cell>
          <cell r="K69">
            <v>0</v>
          </cell>
          <cell r="L69">
            <v>9.3090522223203995E-4</v>
          </cell>
          <cell r="M69">
            <v>11.491726159370854</v>
          </cell>
          <cell r="N69">
            <v>3.5869396614945543</v>
          </cell>
          <cell r="O69">
            <v>46.131872064074635</v>
          </cell>
          <cell r="P69">
            <v>4.0887337633648482</v>
          </cell>
          <cell r="Q69">
            <v>50.220605827439478</v>
          </cell>
          <cell r="R69">
            <v>0</v>
          </cell>
          <cell r="S69">
            <v>1.5173557040318344</v>
          </cell>
          <cell r="T69">
            <v>2.652151630290712</v>
          </cell>
          <cell r="U69">
            <v>0.58226433661497923</v>
          </cell>
          <cell r="V69">
            <v>0</v>
          </cell>
          <cell r="W69">
            <v>4.7517716709375257</v>
          </cell>
          <cell r="X69">
            <v>0</v>
          </cell>
          <cell r="Y69">
            <v>4.7517716709375257</v>
          </cell>
          <cell r="Z69">
            <v>0</v>
          </cell>
          <cell r="AA69">
            <v>0</v>
          </cell>
          <cell r="AB69">
            <v>0</v>
          </cell>
          <cell r="AC69">
            <v>0</v>
          </cell>
          <cell r="AD69">
            <v>54.972377498377007</v>
          </cell>
          <cell r="AE69">
            <v>1.7858721763288503</v>
          </cell>
          <cell r="AF69">
            <v>0</v>
          </cell>
          <cell r="AG69">
            <v>56.758249674705901</v>
          </cell>
          <cell r="AH69">
            <v>-0.33151895378633789</v>
          </cell>
          <cell r="AI69">
            <v>56.426730720919558</v>
          </cell>
          <cell r="AJ69">
            <v>0</v>
          </cell>
          <cell r="AK69">
            <v>0</v>
          </cell>
          <cell r="AL69">
            <v>0</v>
          </cell>
          <cell r="AM69">
            <v>0</v>
          </cell>
          <cell r="AN69">
            <v>0</v>
          </cell>
          <cell r="AO69">
            <v>6.0752273812847903E-2</v>
          </cell>
          <cell r="AP69">
            <v>1.0443109054749489</v>
          </cell>
          <cell r="AQ69">
            <v>3.6428915042836816</v>
          </cell>
          <cell r="AR69">
            <v>4.7479546835714785</v>
          </cell>
          <cell r="AS69">
            <v>0</v>
          </cell>
          <cell r="AT69">
            <v>4.7479546835714785</v>
          </cell>
          <cell r="AU69">
            <v>1.1268548925757707</v>
          </cell>
          <cell r="AV69">
            <v>9.6346012708383777E-2</v>
          </cell>
          <cell r="AW69">
            <v>0.663037907572678</v>
          </cell>
          <cell r="AX69">
            <v>0.12466662314917545</v>
          </cell>
          <cell r="AY69">
            <v>0</v>
          </cell>
          <cell r="AZ69">
            <v>2.0109054360060079</v>
          </cell>
          <cell r="BA69">
            <v>0</v>
          </cell>
          <cell r="BB69">
            <v>2.0109054360060079</v>
          </cell>
          <cell r="BC69">
            <v>0</v>
          </cell>
          <cell r="BD69">
            <v>0</v>
          </cell>
          <cell r="BE69">
            <v>0</v>
          </cell>
          <cell r="BF69">
            <v>0</v>
          </cell>
          <cell r="BG69">
            <v>6.7588601195774869</v>
          </cell>
          <cell r="BH69">
            <v>7.0867943505113232E-2</v>
          </cell>
          <cell r="BI69">
            <v>0</v>
          </cell>
          <cell r="BJ69">
            <v>6.8297280630825972</v>
          </cell>
          <cell r="BK69">
            <v>-0.11050631792877968</v>
          </cell>
          <cell r="BL69">
            <v>6.719221745153817</v>
          </cell>
          <cell r="BM69">
            <v>24.311389944331527</v>
          </cell>
          <cell r="BN69">
            <v>0</v>
          </cell>
          <cell r="BO69">
            <v>0.44202527171511874</v>
          </cell>
          <cell r="BP69">
            <v>4.0887337633648482</v>
          </cell>
          <cell r="BQ69">
            <v>0</v>
          </cell>
          <cell r="BR69">
            <v>6.2749907572678249E-4</v>
          </cell>
          <cell r="BS69">
            <v>51.053291384020483</v>
          </cell>
          <cell r="BT69">
            <v>4.100040641332023</v>
          </cell>
          <cell r="BU69">
            <v>83.99610850383965</v>
          </cell>
          <cell r="BV69">
            <v>1.1050631792877967</v>
          </cell>
          <cell r="BW69">
            <v>85.101171683127447</v>
          </cell>
          <cell r="BX69">
            <v>0</v>
          </cell>
          <cell r="BY69">
            <v>45.084782602627769</v>
          </cell>
          <cell r="BZ69">
            <v>0.55253158964389837</v>
          </cell>
          <cell r="CA69">
            <v>6.5216678701123314</v>
          </cell>
          <cell r="CB69">
            <v>0</v>
          </cell>
          <cell r="CC69">
            <v>52.158982062383899</v>
          </cell>
          <cell r="CD69">
            <v>0</v>
          </cell>
          <cell r="CE69">
            <v>52.158982062383899</v>
          </cell>
          <cell r="CF69">
            <v>0</v>
          </cell>
          <cell r="CG69">
            <v>0</v>
          </cell>
          <cell r="CH69">
            <v>0</v>
          </cell>
          <cell r="CI69">
            <v>0</v>
          </cell>
          <cell r="CJ69">
            <v>137.26015374551136</v>
          </cell>
          <cell r="CK69">
            <v>5.0954051380176368</v>
          </cell>
          <cell r="CL69">
            <v>0</v>
          </cell>
          <cell r="CM69">
            <v>142.35555888352843</v>
          </cell>
          <cell r="CN69">
            <v>-2.7626579482194917</v>
          </cell>
          <cell r="CO69">
            <v>139.59290093530893</v>
          </cell>
          <cell r="CP69">
            <v>6.4093664398692205</v>
          </cell>
          <cell r="CQ69">
            <v>0</v>
          </cell>
          <cell r="CR69">
            <v>0</v>
          </cell>
          <cell r="CS69">
            <v>0</v>
          </cell>
          <cell r="CT69">
            <v>0</v>
          </cell>
          <cell r="CU69">
            <v>0.23388151650437386</v>
          </cell>
          <cell r="CV69">
            <v>99.553323573183675</v>
          </cell>
          <cell r="CW69">
            <v>33.314680636116726</v>
          </cell>
          <cell r="CX69">
            <v>139.51125216567354</v>
          </cell>
          <cell r="CY69">
            <v>0.663037907572678</v>
          </cell>
          <cell r="CZ69">
            <v>140.17429007324623</v>
          </cell>
          <cell r="DA69">
            <v>99.433875260818212</v>
          </cell>
          <cell r="DB69">
            <v>19.163690304395995</v>
          </cell>
          <cell r="DC69">
            <v>15.300546766445464</v>
          </cell>
          <cell r="DD69">
            <v>26.330940768556861</v>
          </cell>
          <cell r="DE69">
            <v>31.367091313203929</v>
          </cell>
          <cell r="DF69">
            <v>191.59614441342046</v>
          </cell>
          <cell r="DG69">
            <v>0</v>
          </cell>
          <cell r="DH69">
            <v>191.59614441342046</v>
          </cell>
          <cell r="DI69">
            <v>17.018101734044354</v>
          </cell>
          <cell r="DJ69">
            <v>0</v>
          </cell>
          <cell r="DK69">
            <v>0</v>
          </cell>
          <cell r="DL69">
            <v>17.018101734044354</v>
          </cell>
          <cell r="DM69">
            <v>314.75233275262235</v>
          </cell>
          <cell r="DN69">
            <v>6.8104093708413762</v>
          </cell>
          <cell r="DO69">
            <v>0</v>
          </cell>
          <cell r="DP69">
            <v>321.56274212346381</v>
          </cell>
          <cell r="DQ69">
            <v>-6.2988601219404412</v>
          </cell>
          <cell r="DR69">
            <v>315.26388200152337</v>
          </cell>
          <cell r="DS69">
            <v>30.720756384200751</v>
          </cell>
          <cell r="DT69">
            <v>0</v>
          </cell>
          <cell r="DU69">
            <v>0.44202527171511874</v>
          </cell>
          <cell r="DV69">
            <v>4.0887337633648482</v>
          </cell>
          <cell r="DW69">
            <v>0</v>
          </cell>
          <cell r="DX69">
            <v>0.2952612893929486</v>
          </cell>
          <cell r="DY69">
            <v>151.65092586267912</v>
          </cell>
          <cell r="DZ69">
            <v>41.057612781732438</v>
          </cell>
          <cell r="EA69">
            <v>228.25531535308471</v>
          </cell>
          <cell r="EB69">
            <v>1.768101086860475</v>
          </cell>
          <cell r="EC69">
            <v>230.02341643994512</v>
          </cell>
          <cell r="ED69">
            <v>100.56073015339398</v>
          </cell>
          <cell r="EE69">
            <v>64.344818919732148</v>
          </cell>
          <cell r="EF69">
            <v>16.516116263662038</v>
          </cell>
          <cell r="EG69">
            <v>32.97727526181837</v>
          </cell>
          <cell r="EH69">
            <v>31.367091313203929</v>
          </cell>
          <cell r="EI69">
            <v>245.76603191181039</v>
          </cell>
          <cell r="EJ69">
            <v>0</v>
          </cell>
          <cell r="EK69">
            <v>245.76603191181039</v>
          </cell>
          <cell r="EL69">
            <v>17.018101734044354</v>
          </cell>
          <cell r="EM69">
            <v>0</v>
          </cell>
          <cell r="EN69">
            <v>0</v>
          </cell>
          <cell r="EO69">
            <v>17.018101734044354</v>
          </cell>
          <cell r="EP69">
            <v>458.77134661771117</v>
          </cell>
          <cell r="EQ69">
            <v>11.976682452364127</v>
          </cell>
          <cell r="ER69">
            <v>0</v>
          </cell>
          <cell r="ES69">
            <v>470.74802907007484</v>
          </cell>
          <cell r="ET69">
            <v>-9.1720243880887136</v>
          </cell>
          <cell r="EU69">
            <v>461.57600468198609</v>
          </cell>
          <cell r="EV69">
            <v>40.003287090218137</v>
          </cell>
          <cell r="EW69">
            <v>0</v>
          </cell>
          <cell r="EX69">
            <v>15.139365556242815</v>
          </cell>
          <cell r="EY69">
            <v>11.161138110806746</v>
          </cell>
          <cell r="EZ69">
            <v>0</v>
          </cell>
          <cell r="FA69">
            <v>0.29619219461518059</v>
          </cell>
          <cell r="FB69">
            <v>163.14265202204993</v>
          </cell>
          <cell r="FC69">
            <v>44.644552443226985</v>
          </cell>
          <cell r="FD69">
            <v>274.38718741715996</v>
          </cell>
          <cell r="FE69">
            <v>5.8568348502253222</v>
          </cell>
          <cell r="FF69">
            <v>280.24402226738522</v>
          </cell>
          <cell r="FG69">
            <v>100.56073015339398</v>
          </cell>
          <cell r="FH69">
            <v>65.862174623763934</v>
          </cell>
          <cell r="FI69">
            <v>19.168267893952642</v>
          </cell>
          <cell r="FJ69">
            <v>33.55953959843329</v>
          </cell>
          <cell r="FK69">
            <v>31.367091313203929</v>
          </cell>
          <cell r="FL69">
            <v>250.51780358274797</v>
          </cell>
          <cell r="FM69">
            <v>0</v>
          </cell>
          <cell r="FN69">
            <v>250.51780358274797</v>
          </cell>
          <cell r="FO69">
            <v>17.018101734044354</v>
          </cell>
          <cell r="FP69">
            <v>0</v>
          </cell>
          <cell r="FQ69">
            <v>0</v>
          </cell>
          <cell r="FR69">
            <v>17.018101734044354</v>
          </cell>
          <cell r="FS69">
            <v>513.74372411608783</v>
          </cell>
          <cell r="FT69">
            <v>13.762554628692952</v>
          </cell>
          <cell r="FU69">
            <v>0</v>
          </cell>
          <cell r="FV69">
            <v>527.50627874478153</v>
          </cell>
          <cell r="FW69">
            <v>-9.5035433418750515</v>
          </cell>
          <cell r="FX69">
            <v>518.00273540290652</v>
          </cell>
          <cell r="FY69">
            <v>1.4269200000000009</v>
          </cell>
          <cell r="FZ69">
            <v>0</v>
          </cell>
          <cell r="GA69">
            <v>3.1479990041530431E-2</v>
          </cell>
          <cell r="GB69" t="e">
            <v>#N/A</v>
          </cell>
          <cell r="GC69" t="e">
            <v>#N/A</v>
          </cell>
          <cell r="GD69" t="e">
            <v>#N/A</v>
          </cell>
          <cell r="GE69">
            <v>2.4781822803384208</v>
          </cell>
          <cell r="GF69">
            <v>0.13022488848988245</v>
          </cell>
          <cell r="GG69">
            <v>2.7534880897552343</v>
          </cell>
          <cell r="GH69">
            <v>0</v>
          </cell>
          <cell r="GI69">
            <v>4.2488636314171782</v>
          </cell>
          <cell r="GJ69">
            <v>0</v>
          </cell>
          <cell r="GK69">
            <v>0</v>
          </cell>
          <cell r="GL69">
            <v>37.520210126358563</v>
          </cell>
          <cell r="GM69">
            <v>0</v>
          </cell>
          <cell r="GN69">
            <v>3.0814600972805857</v>
          </cell>
          <cell r="GO69">
            <v>19.857249883035809</v>
          </cell>
          <cell r="GP69">
            <v>2.3014228500674729</v>
          </cell>
          <cell r="GQ69" t="e">
            <v>#N/A</v>
          </cell>
          <cell r="GR69" t="e">
            <v>#N/A</v>
          </cell>
          <cell r="GS69" t="e">
            <v>#N/A</v>
          </cell>
          <cell r="GT69" t="e">
            <v>#N/A</v>
          </cell>
          <cell r="GU69" t="e">
            <v>#N/A</v>
          </cell>
          <cell r="GV69">
            <v>0.72348868699832092</v>
          </cell>
          <cell r="GW69">
            <v>10.968921045515591</v>
          </cell>
          <cell r="GX69">
            <v>0</v>
          </cell>
          <cell r="GY69">
            <v>0</v>
          </cell>
          <cell r="GZ69">
            <v>0</v>
          </cell>
          <cell r="HA69">
            <v>0</v>
          </cell>
          <cell r="HB69">
            <v>0</v>
          </cell>
          <cell r="HC69">
            <v>0</v>
          </cell>
          <cell r="HD69">
            <v>0</v>
          </cell>
          <cell r="HE69">
            <v>0</v>
          </cell>
          <cell r="HF69">
            <v>0</v>
          </cell>
          <cell r="HG69">
            <v>0</v>
          </cell>
          <cell r="HH69">
            <v>0</v>
          </cell>
          <cell r="HI69" t="e">
            <v>#N/A</v>
          </cell>
          <cell r="HJ69" t="e">
            <v>#N/A</v>
          </cell>
          <cell r="HK69" t="e">
            <v>#N/A</v>
          </cell>
          <cell r="HL69" t="e">
            <v>#N/A</v>
          </cell>
          <cell r="HM69" t="e">
            <v>#N/A</v>
          </cell>
          <cell r="HN69" t="e">
            <v>#N/A</v>
          </cell>
          <cell r="HO69">
            <v>513.74372411608783</v>
          </cell>
          <cell r="HP69">
            <v>518.00273540290652</v>
          </cell>
          <cell r="HQ69">
            <v>54.972377498377007</v>
          </cell>
          <cell r="HR69">
            <v>461.57600468198609</v>
          </cell>
          <cell r="HS69">
            <v>84.0949915692986</v>
          </cell>
          <cell r="HT69">
            <v>0</v>
          </cell>
          <cell r="HU69">
            <v>0</v>
          </cell>
          <cell r="HV69">
            <v>14.673143493117001</v>
          </cell>
          <cell r="HW69">
            <v>0</v>
          </cell>
          <cell r="HX69">
            <v>0</v>
          </cell>
          <cell r="HY69">
            <v>0</v>
          </cell>
          <cell r="HZ69">
            <v>0</v>
          </cell>
          <cell r="IA69">
            <v>0</v>
          </cell>
          <cell r="IB69">
            <v>0</v>
          </cell>
          <cell r="IC69">
            <v>0</v>
          </cell>
          <cell r="ID69">
            <v>0</v>
          </cell>
          <cell r="IE69">
            <v>0</v>
          </cell>
          <cell r="IF69">
            <v>0.39624153778679938</v>
          </cell>
          <cell r="IG69">
            <v>0</v>
          </cell>
          <cell r="IH69">
            <v>0</v>
          </cell>
          <cell r="II69">
            <v>0</v>
          </cell>
          <cell r="IJ69">
            <v>0</v>
          </cell>
          <cell r="IK69">
            <v>1.4669768958204467E-2</v>
          </cell>
          <cell r="IL69">
            <v>0</v>
          </cell>
          <cell r="IM69">
            <v>0</v>
          </cell>
          <cell r="IN69">
            <v>0</v>
          </cell>
          <cell r="IO69">
            <v>0</v>
          </cell>
          <cell r="IP69">
            <v>15.084054799861971</v>
          </cell>
          <cell r="IQ69">
            <v>0</v>
          </cell>
          <cell r="IR69">
            <v>0</v>
          </cell>
          <cell r="IS69">
            <v>0</v>
          </cell>
          <cell r="IT69">
            <v>0</v>
          </cell>
          <cell r="IU69">
            <v>0</v>
          </cell>
          <cell r="IV69">
            <v>37.520210126358563</v>
          </cell>
          <cell r="IW69">
            <v>37.520210126358563</v>
          </cell>
          <cell r="IX69">
            <v>0</v>
          </cell>
          <cell r="IY69">
            <v>0</v>
          </cell>
          <cell r="IZ69">
            <v>0</v>
          </cell>
          <cell r="JA69">
            <v>0</v>
          </cell>
          <cell r="JB69">
            <v>0</v>
          </cell>
          <cell r="JC69">
            <v>0</v>
          </cell>
          <cell r="JD69">
            <v>0</v>
          </cell>
          <cell r="JE69">
            <v>0</v>
          </cell>
          <cell r="JF69">
            <v>2.4781822803384208</v>
          </cell>
          <cell r="JG69">
            <v>2.4781822803384208</v>
          </cell>
          <cell r="JH69">
            <v>0</v>
          </cell>
          <cell r="JI69">
            <v>0</v>
          </cell>
          <cell r="JJ69">
            <v>0</v>
          </cell>
          <cell r="JK69">
            <v>35.265359223359219</v>
          </cell>
          <cell r="JL69">
            <v>35.265359223359219</v>
          </cell>
          <cell r="JM69">
            <v>0</v>
          </cell>
          <cell r="JN69">
            <v>0</v>
          </cell>
          <cell r="JO69">
            <v>0</v>
          </cell>
          <cell r="JP69">
            <v>4.3936014299320938</v>
          </cell>
          <cell r="JQ69">
            <v>4.3936014299320938</v>
          </cell>
          <cell r="JR69">
            <v>0</v>
          </cell>
          <cell r="JS69">
            <v>0</v>
          </cell>
          <cell r="JT69">
            <v>0</v>
          </cell>
          <cell r="JU69">
            <v>2.6456599533465623</v>
          </cell>
          <cell r="JV69">
            <v>2.6456599533465623</v>
          </cell>
          <cell r="JW69">
            <v>29.364947822084318</v>
          </cell>
          <cell r="JX69">
            <v>263.3656095014685</v>
          </cell>
          <cell r="JY69">
            <v>390.23269877946063</v>
          </cell>
          <cell r="JZ69">
            <v>419.59764660154497</v>
          </cell>
          <cell r="KA69">
            <v>156.23203710007647</v>
          </cell>
          <cell r="KB69">
            <v>7746555.3500000006</v>
          </cell>
          <cell r="KC69">
            <v>197.31700000000001</v>
          </cell>
          <cell r="KD69">
            <v>3247.453</v>
          </cell>
          <cell r="KE69">
            <v>46472.077553700001</v>
          </cell>
          <cell r="KF69">
            <v>231.0131442</v>
          </cell>
          <cell r="KG69">
            <v>0.29793148685258403</v>
          </cell>
          <cell r="KH69">
            <v>0</v>
          </cell>
          <cell r="KI69">
            <v>0</v>
          </cell>
          <cell r="KJ69">
            <v>0</v>
          </cell>
          <cell r="KK69">
            <v>0</v>
          </cell>
          <cell r="KL69">
            <v>0</v>
          </cell>
          <cell r="KM69">
            <v>176.19</v>
          </cell>
          <cell r="KN69">
            <v>1098.6780590644501</v>
          </cell>
          <cell r="KO69">
            <v>30.776518974631401</v>
          </cell>
          <cell r="KP69">
            <v>0</v>
          </cell>
          <cell r="KQ69">
            <v>213.66</v>
          </cell>
          <cell r="KR69">
            <v>53.68</v>
          </cell>
          <cell r="KS69">
            <v>27.83</v>
          </cell>
          <cell r="KT69">
            <v>0.24</v>
          </cell>
          <cell r="KU69">
            <v>239.25</v>
          </cell>
          <cell r="KV69">
            <v>18.559999999999999</v>
          </cell>
          <cell r="KW69">
            <v>0</v>
          </cell>
          <cell r="KX69">
            <v>741.12359550561803</v>
          </cell>
          <cell r="KY69">
            <v>3444770</v>
          </cell>
          <cell r="KZ69">
            <v>46703.090697899999</v>
          </cell>
          <cell r="LA69">
            <v>84.120951924783284</v>
          </cell>
          <cell r="LB69">
            <v>1563.6945780390815</v>
          </cell>
          <cell r="LC69">
            <v>1858.8645780390816</v>
          </cell>
          <cell r="LD69">
            <v>4.3552873645644494</v>
          </cell>
          <cell r="LE69">
            <v>1.5868834041404087E-2</v>
          </cell>
          <cell r="LF69">
            <v>741.12359550561803</v>
          </cell>
          <cell r="LG69">
            <v>73.758930052029598</v>
          </cell>
          <cell r="LH69">
            <v>1808.9271045820385</v>
          </cell>
          <cell r="LI69" t="str">
            <v>N/A</v>
          </cell>
          <cell r="LJ69" t="str">
            <v>PR09 (£m)</v>
          </cell>
        </row>
        <row r="70">
          <cell r="A70" t="str">
            <v>SVT13</v>
          </cell>
          <cell r="B70" t="str">
            <v>SVT</v>
          </cell>
          <cell r="C70" t="str">
            <v>2012-13</v>
          </cell>
          <cell r="D70" t="str">
            <v>SVH</v>
          </cell>
          <cell r="E70" t="str">
            <v>SVH13</v>
          </cell>
          <cell r="F70">
            <v>1.0790336496980155</v>
          </cell>
          <cell r="G70">
            <v>7.7690422778257116</v>
          </cell>
          <cell r="H70">
            <v>-0.32371009490940467</v>
          </cell>
          <cell r="I70">
            <v>11.76146678170837</v>
          </cell>
          <cell r="J70">
            <v>7.5532355478861088</v>
          </cell>
          <cell r="K70">
            <v>0</v>
          </cell>
          <cell r="L70">
            <v>1.1408622778257118E-4</v>
          </cell>
          <cell r="M70">
            <v>10.790222410752373</v>
          </cell>
          <cell r="N70">
            <v>3.6203711930193658</v>
          </cell>
          <cell r="O70">
            <v>41.170742202510283</v>
          </cell>
          <cell r="P70">
            <v>3.9924245038826576</v>
          </cell>
          <cell r="Q70">
            <v>45.163166706392943</v>
          </cell>
          <cell r="R70">
            <v>0</v>
          </cell>
          <cell r="S70">
            <v>1.7152784894319697</v>
          </cell>
          <cell r="T70">
            <v>1.2948403796376187</v>
          </cell>
          <cell r="U70">
            <v>0.22698208002445919</v>
          </cell>
          <cell r="V70">
            <v>0</v>
          </cell>
          <cell r="W70">
            <v>3.2371009490940468</v>
          </cell>
          <cell r="X70">
            <v>0</v>
          </cell>
          <cell r="Y70">
            <v>3.2371009490940468</v>
          </cell>
          <cell r="Z70">
            <v>0</v>
          </cell>
          <cell r="AA70">
            <v>0</v>
          </cell>
          <cell r="AB70">
            <v>0</v>
          </cell>
          <cell r="AC70">
            <v>0</v>
          </cell>
          <cell r="AD70">
            <v>48.400267655486985</v>
          </cell>
          <cell r="AE70">
            <v>0.54839813786003833</v>
          </cell>
          <cell r="AF70">
            <v>0</v>
          </cell>
          <cell r="AG70">
            <v>48.948665793346962</v>
          </cell>
          <cell r="AH70">
            <v>0</v>
          </cell>
          <cell r="AI70">
            <v>48.948665793346962</v>
          </cell>
          <cell r="AJ70">
            <v>2.0501639344262292</v>
          </cell>
          <cell r="AK70">
            <v>0</v>
          </cell>
          <cell r="AL70">
            <v>0</v>
          </cell>
          <cell r="AM70">
            <v>0</v>
          </cell>
          <cell r="AN70">
            <v>0</v>
          </cell>
          <cell r="AO70">
            <v>9.7916261121656814E-2</v>
          </cell>
          <cell r="AP70">
            <v>1.6285375783951681</v>
          </cell>
          <cell r="AQ70">
            <v>3.6764231843114596</v>
          </cell>
          <cell r="AR70">
            <v>7.4530409582545136</v>
          </cell>
          <cell r="AS70">
            <v>0</v>
          </cell>
          <cell r="AT70">
            <v>7.4530409582545136</v>
          </cell>
          <cell r="AU70">
            <v>2.2942630768494179</v>
          </cell>
          <cell r="AV70">
            <v>0.10835835758271928</v>
          </cell>
          <cell r="AW70">
            <v>1.9422605694564279</v>
          </cell>
          <cell r="AX70">
            <v>-4.5499261291772144E-4</v>
          </cell>
          <cell r="AY70">
            <v>0</v>
          </cell>
          <cell r="AZ70">
            <v>4.3444270112756476</v>
          </cell>
          <cell r="BA70">
            <v>0</v>
          </cell>
          <cell r="BB70">
            <v>4.3444270112756476</v>
          </cell>
          <cell r="BC70">
            <v>0</v>
          </cell>
          <cell r="BD70">
            <v>0</v>
          </cell>
          <cell r="BE70">
            <v>0</v>
          </cell>
          <cell r="BF70">
            <v>0</v>
          </cell>
          <cell r="BG70">
            <v>11.797467969530107</v>
          </cell>
          <cell r="BH70">
            <v>7.9313780269013687E-2</v>
          </cell>
          <cell r="BI70">
            <v>0</v>
          </cell>
          <cell r="BJ70">
            <v>11.876781749799159</v>
          </cell>
          <cell r="BK70">
            <v>0</v>
          </cell>
          <cell r="BL70">
            <v>11.876781749799159</v>
          </cell>
          <cell r="BM70">
            <v>24.062450388265749</v>
          </cell>
          <cell r="BN70">
            <v>0</v>
          </cell>
          <cell r="BO70">
            <v>0.32371009490940467</v>
          </cell>
          <cell r="BP70">
            <v>4.6398446937014661</v>
          </cell>
          <cell r="BQ70">
            <v>0</v>
          </cell>
          <cell r="BR70">
            <v>1.9078393960310613E-4</v>
          </cell>
          <cell r="BS70">
            <v>51.361810941685938</v>
          </cell>
          <cell r="BT70">
            <v>4.2849177273339834</v>
          </cell>
          <cell r="BU70">
            <v>84.672924629836089</v>
          </cell>
          <cell r="BV70">
            <v>1.0790336496980155</v>
          </cell>
          <cell r="BW70">
            <v>85.751958279534108</v>
          </cell>
          <cell r="BX70">
            <v>0</v>
          </cell>
          <cell r="BY70">
            <v>49.492296566725898</v>
          </cell>
          <cell r="BZ70">
            <v>0</v>
          </cell>
          <cell r="CA70">
            <v>19.026340189098089</v>
          </cell>
          <cell r="CB70">
            <v>0</v>
          </cell>
          <cell r="CC70">
            <v>68.518636755823991</v>
          </cell>
          <cell r="CD70">
            <v>0</v>
          </cell>
          <cell r="CE70">
            <v>68.518636755823991</v>
          </cell>
          <cell r="CF70">
            <v>0</v>
          </cell>
          <cell r="CG70">
            <v>0</v>
          </cell>
          <cell r="CH70">
            <v>0</v>
          </cell>
          <cell r="CI70">
            <v>0</v>
          </cell>
          <cell r="CJ70">
            <v>154.27059503535764</v>
          </cell>
          <cell r="CK70">
            <v>1.681452141703093</v>
          </cell>
          <cell r="CL70">
            <v>0</v>
          </cell>
          <cell r="CM70">
            <v>155.95204717706102</v>
          </cell>
          <cell r="CN70">
            <v>0</v>
          </cell>
          <cell r="CO70">
            <v>155.95204717706102</v>
          </cell>
          <cell r="CP70">
            <v>7.4453321829163075</v>
          </cell>
          <cell r="CQ70">
            <v>0</v>
          </cell>
          <cell r="CR70">
            <v>0</v>
          </cell>
          <cell r="CS70">
            <v>0</v>
          </cell>
          <cell r="CT70">
            <v>0</v>
          </cell>
          <cell r="CU70">
            <v>0.14735997840552309</v>
          </cell>
          <cell r="CV70">
            <v>92.217920435744603</v>
          </cell>
          <cell r="CW70">
            <v>34.493024737440507</v>
          </cell>
          <cell r="CX70">
            <v>134.30363733450662</v>
          </cell>
          <cell r="CY70">
            <v>1.0790336496980155</v>
          </cell>
          <cell r="CZ70">
            <v>135.38267098420462</v>
          </cell>
          <cell r="DA70">
            <v>111.43541504174934</v>
          </cell>
          <cell r="DB70">
            <v>53.350526587422607</v>
          </cell>
          <cell r="DC70">
            <v>25.464957656047844</v>
          </cell>
          <cell r="DD70">
            <v>14.610523554078277</v>
          </cell>
          <cell r="DE70">
            <v>26.994147508749808</v>
          </cell>
          <cell r="DF70">
            <v>231.85557034804785</v>
          </cell>
          <cell r="DG70">
            <v>0</v>
          </cell>
          <cell r="DH70">
            <v>231.85557034804785</v>
          </cell>
          <cell r="DI70">
            <v>29.025011656643656</v>
          </cell>
          <cell r="DJ70">
            <v>0</v>
          </cell>
          <cell r="DK70">
            <v>0</v>
          </cell>
          <cell r="DL70">
            <v>29.025011656643656</v>
          </cell>
          <cell r="DM70">
            <v>338.21322967560889</v>
          </cell>
          <cell r="DN70">
            <v>2.0961499071096439</v>
          </cell>
          <cell r="DO70">
            <v>0</v>
          </cell>
          <cell r="DP70">
            <v>340.30937958271835</v>
          </cell>
          <cell r="DQ70">
            <v>0</v>
          </cell>
          <cell r="DR70">
            <v>340.30937958271835</v>
          </cell>
          <cell r="DS70">
            <v>33.557946505608285</v>
          </cell>
          <cell r="DT70">
            <v>0</v>
          </cell>
          <cell r="DU70">
            <v>0.32371009490940467</v>
          </cell>
          <cell r="DV70">
            <v>4.6398446937014661</v>
          </cell>
          <cell r="DW70">
            <v>0</v>
          </cell>
          <cell r="DX70">
            <v>0.24546702346678301</v>
          </cell>
          <cell r="DY70">
            <v>145.20826895582573</v>
          </cell>
          <cell r="DZ70">
            <v>42.45436564908595</v>
          </cell>
          <cell r="EA70">
            <v>226.42960292259721</v>
          </cell>
          <cell r="EB70">
            <v>2.158067299396031</v>
          </cell>
          <cell r="EC70">
            <v>228.58767022199325</v>
          </cell>
          <cell r="ED70">
            <v>113.72967811859874</v>
          </cell>
          <cell r="EE70">
            <v>102.95118151173122</v>
          </cell>
          <cell r="EF70">
            <v>27.407218225504273</v>
          </cell>
          <cell r="EG70">
            <v>33.636408750563447</v>
          </cell>
          <cell r="EH70">
            <v>26.994147508749808</v>
          </cell>
          <cell r="EI70">
            <v>304.71863411514749</v>
          </cell>
          <cell r="EJ70">
            <v>0</v>
          </cell>
          <cell r="EK70">
            <v>304.71863411514749</v>
          </cell>
          <cell r="EL70">
            <v>29.025011656643656</v>
          </cell>
          <cell r="EM70">
            <v>0</v>
          </cell>
          <cell r="EN70">
            <v>0</v>
          </cell>
          <cell r="EO70">
            <v>29.025011656643656</v>
          </cell>
          <cell r="EP70">
            <v>504.28129268049662</v>
          </cell>
          <cell r="EQ70">
            <v>3.8569158290817507</v>
          </cell>
          <cell r="ER70">
            <v>0</v>
          </cell>
          <cell r="ES70">
            <v>508.13820850957853</v>
          </cell>
          <cell r="ET70">
            <v>0</v>
          </cell>
          <cell r="EU70">
            <v>508.13820850957853</v>
          </cell>
          <cell r="EV70">
            <v>41.32698878343399</v>
          </cell>
          <cell r="EW70">
            <v>-0.32371009490940467</v>
          </cell>
          <cell r="EX70">
            <v>12.085176876617773</v>
          </cell>
          <cell r="EY70">
            <v>12.193080241587577</v>
          </cell>
          <cell r="EZ70">
            <v>0</v>
          </cell>
          <cell r="FA70">
            <v>0.24558110969456534</v>
          </cell>
          <cell r="FB70">
            <v>155.99849136657809</v>
          </cell>
          <cell r="FC70">
            <v>46.074736842105267</v>
          </cell>
          <cell r="FD70">
            <v>267.60034512510782</v>
          </cell>
          <cell r="FE70">
            <v>6.1504918032786886</v>
          </cell>
          <cell r="FF70">
            <v>273.75083692838655</v>
          </cell>
          <cell r="FG70">
            <v>113.72967811859772</v>
          </cell>
          <cell r="FH70">
            <v>104.6664600011631</v>
          </cell>
          <cell r="FI70">
            <v>28.702058605141893</v>
          </cell>
          <cell r="FJ70">
            <v>33.863390830587882</v>
          </cell>
          <cell r="FK70">
            <v>26.994147508749808</v>
          </cell>
          <cell r="FL70">
            <v>307.95573506424154</v>
          </cell>
          <cell r="FM70">
            <v>0</v>
          </cell>
          <cell r="FN70">
            <v>307.95573506424154</v>
          </cell>
          <cell r="FO70">
            <v>29.025011656643656</v>
          </cell>
          <cell r="FP70">
            <v>0</v>
          </cell>
          <cell r="FQ70">
            <v>0</v>
          </cell>
          <cell r="FR70">
            <v>29.025011656643656</v>
          </cell>
          <cell r="FS70">
            <v>552.6815603359845</v>
          </cell>
          <cell r="FT70">
            <v>4.4053139669417831</v>
          </cell>
          <cell r="FU70">
            <v>0</v>
          </cell>
          <cell r="FV70">
            <v>557.08687430292571</v>
          </cell>
          <cell r="FW70">
            <v>0</v>
          </cell>
          <cell r="FX70">
            <v>557.08687430292571</v>
          </cell>
          <cell r="FY70">
            <v>7.5580960000000017</v>
          </cell>
          <cell r="FZ70">
            <v>2.0764000000000001E-2</v>
          </cell>
          <cell r="GA70">
            <v>6.2888346211837795E-2</v>
          </cell>
          <cell r="GB70" t="e">
            <v>#N/A</v>
          </cell>
          <cell r="GC70" t="e">
            <v>#N/A</v>
          </cell>
          <cell r="GD70" t="e">
            <v>#N/A</v>
          </cell>
          <cell r="GE70">
            <v>0.78365064470967138</v>
          </cell>
          <cell r="GF70">
            <v>-1.294839300603969E-2</v>
          </cell>
          <cell r="GG70">
            <v>1.8504116282243315</v>
          </cell>
          <cell r="GH70">
            <v>0</v>
          </cell>
          <cell r="GI70">
            <v>2.2452745096886515</v>
          </cell>
          <cell r="GJ70">
            <v>0</v>
          </cell>
          <cell r="GK70">
            <v>0</v>
          </cell>
          <cell r="GL70">
            <v>25.127456600517686</v>
          </cell>
          <cell r="GM70">
            <v>0</v>
          </cell>
          <cell r="GN70">
            <v>13.585007288952353</v>
          </cell>
          <cell r="GO70">
            <v>31.569394264695067</v>
          </cell>
          <cell r="GP70">
            <v>4.4139019748507335</v>
          </cell>
          <cell r="GQ70" t="e">
            <v>#N/A</v>
          </cell>
          <cell r="GR70" t="e">
            <v>#N/A</v>
          </cell>
          <cell r="GS70" t="e">
            <v>#N/A</v>
          </cell>
          <cell r="GT70" t="e">
            <v>#N/A</v>
          </cell>
          <cell r="GU70" t="e">
            <v>#N/A</v>
          </cell>
          <cell r="GV70">
            <v>0.54559930516134592</v>
          </cell>
          <cell r="GW70">
            <v>9.3888772771906819</v>
          </cell>
          <cell r="GX70">
            <v>0</v>
          </cell>
          <cell r="GY70">
            <v>0</v>
          </cell>
          <cell r="GZ70">
            <v>0</v>
          </cell>
          <cell r="HA70">
            <v>0</v>
          </cell>
          <cell r="HB70">
            <v>0</v>
          </cell>
          <cell r="HC70">
            <v>0</v>
          </cell>
          <cell r="HD70">
            <v>0</v>
          </cell>
          <cell r="HE70">
            <v>0</v>
          </cell>
          <cell r="HF70">
            <v>0</v>
          </cell>
          <cell r="HG70">
            <v>0</v>
          </cell>
          <cell r="HH70">
            <v>0</v>
          </cell>
          <cell r="HI70" t="e">
            <v>#N/A</v>
          </cell>
          <cell r="HJ70" t="e">
            <v>#N/A</v>
          </cell>
          <cell r="HK70" t="e">
            <v>#N/A</v>
          </cell>
          <cell r="HL70" t="e">
            <v>#N/A</v>
          </cell>
          <cell r="HM70" t="e">
            <v>#N/A</v>
          </cell>
          <cell r="HN70" t="e">
            <v>#N/A</v>
          </cell>
          <cell r="HO70">
            <v>552.6815603359845</v>
          </cell>
          <cell r="HP70">
            <v>557.08687430292571</v>
          </cell>
          <cell r="HQ70">
            <v>48.400267655486985</v>
          </cell>
          <cell r="HR70">
            <v>508.13820850957853</v>
          </cell>
          <cell r="HS70">
            <v>89.559513447196323</v>
          </cell>
          <cell r="HT70">
            <v>0</v>
          </cell>
          <cell r="HU70">
            <v>0</v>
          </cell>
          <cell r="HV70">
            <v>11.780679103125456</v>
          </cell>
          <cell r="HW70">
            <v>0</v>
          </cell>
          <cell r="HX70">
            <v>0</v>
          </cell>
          <cell r="HY70">
            <v>0</v>
          </cell>
          <cell r="HZ70">
            <v>0</v>
          </cell>
          <cell r="IA70">
            <v>0</v>
          </cell>
          <cell r="IB70">
            <v>0</v>
          </cell>
          <cell r="IC70">
            <v>0</v>
          </cell>
          <cell r="ID70">
            <v>0</v>
          </cell>
          <cell r="IE70">
            <v>0</v>
          </cell>
          <cell r="IF70">
            <v>0.35433417809855394</v>
          </cell>
          <cell r="IG70">
            <v>0</v>
          </cell>
          <cell r="IH70">
            <v>0</v>
          </cell>
          <cell r="II70">
            <v>0.12361183768629129</v>
          </cell>
          <cell r="IJ70">
            <v>0</v>
          </cell>
          <cell r="IK70">
            <v>2.3747092013805007E-2</v>
          </cell>
          <cell r="IL70">
            <v>0</v>
          </cell>
          <cell r="IM70">
            <v>0</v>
          </cell>
          <cell r="IN70">
            <v>0.12361183768629129</v>
          </cell>
          <cell r="IO70">
            <v>0</v>
          </cell>
          <cell r="IP70">
            <v>12.158760373237815</v>
          </cell>
          <cell r="IQ70">
            <v>0</v>
          </cell>
          <cell r="IR70">
            <v>0</v>
          </cell>
          <cell r="IS70">
            <v>0</v>
          </cell>
          <cell r="IT70">
            <v>0</v>
          </cell>
          <cell r="IU70">
            <v>0</v>
          </cell>
          <cell r="IV70">
            <v>25.127456600517686</v>
          </cell>
          <cell r="IW70">
            <v>25.127456600517686</v>
          </cell>
          <cell r="IX70">
            <v>0</v>
          </cell>
          <cell r="IY70">
            <v>0</v>
          </cell>
          <cell r="IZ70">
            <v>0</v>
          </cell>
          <cell r="JA70">
            <v>0</v>
          </cell>
          <cell r="JB70">
            <v>0</v>
          </cell>
          <cell r="JC70">
            <v>0</v>
          </cell>
          <cell r="JD70">
            <v>0</v>
          </cell>
          <cell r="JE70">
            <v>0</v>
          </cell>
          <cell r="JF70">
            <v>0.78365064470967138</v>
          </cell>
          <cell r="JG70">
            <v>0.78365064470967138</v>
          </cell>
          <cell r="JH70">
            <v>0</v>
          </cell>
          <cell r="JI70">
            <v>0</v>
          </cell>
          <cell r="JJ70">
            <v>0</v>
          </cell>
          <cell r="JK70">
            <v>35.265359223359219</v>
          </cell>
          <cell r="JL70">
            <v>35.265359223359219</v>
          </cell>
          <cell r="JM70">
            <v>0</v>
          </cell>
          <cell r="JN70">
            <v>0</v>
          </cell>
          <cell r="JO70">
            <v>0</v>
          </cell>
          <cell r="JP70">
            <v>4.3936014299320938</v>
          </cell>
          <cell r="JQ70">
            <v>4.3936014299320938</v>
          </cell>
          <cell r="JR70">
            <v>0</v>
          </cell>
          <cell r="JS70">
            <v>0</v>
          </cell>
          <cell r="JT70">
            <v>0</v>
          </cell>
          <cell r="JU70">
            <v>2.6456599533465623</v>
          </cell>
          <cell r="JV70">
            <v>2.6456599533465623</v>
          </cell>
          <cell r="JW70">
            <v>27.50418271721454</v>
          </cell>
          <cell r="JX70">
            <v>282.80518963377949</v>
          </cell>
          <cell r="JY70">
            <v>418.54102221647224</v>
          </cell>
          <cell r="JZ70">
            <v>446.04520493368676</v>
          </cell>
          <cell r="KA70">
            <v>163.24001529990727</v>
          </cell>
          <cell r="KB70">
            <v>7796096.5600000005</v>
          </cell>
          <cell r="KC70">
            <v>198.35300000000001</v>
          </cell>
          <cell r="KD70">
            <v>3264.5120000000002</v>
          </cell>
          <cell r="KE70">
            <v>46575.816509598997</v>
          </cell>
          <cell r="KF70">
            <v>235.8016964</v>
          </cell>
          <cell r="KG70">
            <v>0.28973020328447702</v>
          </cell>
          <cell r="KH70">
            <v>0</v>
          </cell>
          <cell r="KI70">
            <v>0</v>
          </cell>
          <cell r="KJ70">
            <v>0</v>
          </cell>
          <cell r="KK70">
            <v>0</v>
          </cell>
          <cell r="KL70">
            <v>0</v>
          </cell>
          <cell r="KM70">
            <v>204.12</v>
          </cell>
          <cell r="KN70">
            <v>1040.15395239441</v>
          </cell>
          <cell r="KO70">
            <v>28.226343369722098</v>
          </cell>
          <cell r="KP70">
            <v>0</v>
          </cell>
          <cell r="KQ70">
            <v>197.55</v>
          </cell>
          <cell r="KR70">
            <v>56.37</v>
          </cell>
          <cell r="KS70">
            <v>26.62</v>
          </cell>
          <cell r="KT70">
            <v>0.63</v>
          </cell>
          <cell r="KU70">
            <v>215.77</v>
          </cell>
          <cell r="KV70">
            <v>21.43</v>
          </cell>
          <cell r="KW70">
            <v>0</v>
          </cell>
          <cell r="KX70">
            <v>743.13165266106444</v>
          </cell>
          <cell r="KY70">
            <v>3462865.0000000005</v>
          </cell>
          <cell r="KZ70">
            <v>46811.618205998995</v>
          </cell>
          <cell r="LA70">
            <v>84.334990609674577</v>
          </cell>
          <cell r="LB70">
            <v>1510.3302957641322</v>
          </cell>
          <cell r="LC70">
            <v>1790.8702957641322</v>
          </cell>
          <cell r="LD70">
            <v>4.3480021085881795</v>
          </cell>
          <cell r="LE70">
            <v>1.5874940477187578E-2</v>
          </cell>
          <cell r="LF70">
            <v>743.13165266106444</v>
          </cell>
          <cell r="LG70">
            <v>73.974477548742968</v>
          </cell>
          <cell r="LH70">
            <v>1828.4500115042185</v>
          </cell>
          <cell r="LI70" t="str">
            <v>N/A</v>
          </cell>
          <cell r="LJ70" t="str">
            <v>PR09 (£m)</v>
          </cell>
        </row>
        <row r="71">
          <cell r="A71" t="str">
            <v>SVT14</v>
          </cell>
          <cell r="B71" t="str">
            <v>SVT</v>
          </cell>
          <cell r="C71" t="str">
            <v>2013-14</v>
          </cell>
          <cell r="D71" t="str">
            <v>SVH</v>
          </cell>
          <cell r="E71" t="str">
            <v>SVH14</v>
          </cell>
          <cell r="F71">
            <v>1.0569641649763351</v>
          </cell>
          <cell r="G71">
            <v>8.6129742321438361</v>
          </cell>
          <cell r="H71">
            <v>-0.22177955220581172</v>
          </cell>
          <cell r="I71">
            <v>11.638086397622214</v>
          </cell>
          <cell r="J71">
            <v>7.5662885446247437</v>
          </cell>
          <cell r="K71">
            <v>0</v>
          </cell>
          <cell r="L71">
            <v>5.2164352434077069E-4</v>
          </cell>
          <cell r="M71">
            <v>10.40307414025907</v>
          </cell>
          <cell r="N71">
            <v>3.6281482286484592</v>
          </cell>
          <cell r="O71">
            <v>41.627313634616762</v>
          </cell>
          <cell r="P71">
            <v>3.9497892398627514</v>
          </cell>
          <cell r="Q71">
            <v>45.577102874479522</v>
          </cell>
          <cell r="R71">
            <v>0</v>
          </cell>
          <cell r="S71">
            <v>0.89273506241056177</v>
          </cell>
          <cell r="T71">
            <v>1.2842114604462471</v>
          </cell>
          <cell r="U71">
            <v>1.0478511444859895</v>
          </cell>
          <cell r="V71">
            <v>0</v>
          </cell>
          <cell r="W71">
            <v>3.2247976673427985</v>
          </cell>
          <cell r="X71">
            <v>0</v>
          </cell>
          <cell r="Y71">
            <v>3.2247976673427985</v>
          </cell>
          <cell r="Z71">
            <v>0</v>
          </cell>
          <cell r="AA71">
            <v>0</v>
          </cell>
          <cell r="AB71">
            <v>0</v>
          </cell>
          <cell r="AC71">
            <v>0</v>
          </cell>
          <cell r="AD71">
            <v>48.801900541822313</v>
          </cell>
          <cell r="AE71">
            <v>2.3494877540838415</v>
          </cell>
          <cell r="AF71">
            <v>0</v>
          </cell>
          <cell r="AG71">
            <v>51.151388295906244</v>
          </cell>
          <cell r="AH71">
            <v>0</v>
          </cell>
          <cell r="AI71">
            <v>51.151388295906244</v>
          </cell>
          <cell r="AJ71">
            <v>2.3337704063453542</v>
          </cell>
          <cell r="AK71">
            <v>0</v>
          </cell>
          <cell r="AL71">
            <v>4.1757526365086568E-4</v>
          </cell>
          <cell r="AM71">
            <v>0</v>
          </cell>
          <cell r="AN71">
            <v>0</v>
          </cell>
          <cell r="AO71">
            <v>0.14759096687626772</v>
          </cell>
          <cell r="AP71">
            <v>1.5099417751320003</v>
          </cell>
          <cell r="AQ71">
            <v>3.6925478057448662</v>
          </cell>
          <cell r="AR71">
            <v>7.6842685293621331</v>
          </cell>
          <cell r="AS71">
            <v>0</v>
          </cell>
          <cell r="AT71">
            <v>7.6842685293621331</v>
          </cell>
          <cell r="AU71">
            <v>2.9072030161569424</v>
          </cell>
          <cell r="AV71">
            <v>8.8806417883764505E-2</v>
          </cell>
          <cell r="AW71">
            <v>0.88362204192021609</v>
          </cell>
          <cell r="AX71">
            <v>-2.1428025752352262E-5</v>
          </cell>
          <cell r="AY71">
            <v>0</v>
          </cell>
          <cell r="AZ71">
            <v>3.8796100479351705</v>
          </cell>
          <cell r="BA71">
            <v>0</v>
          </cell>
          <cell r="BB71">
            <v>3.8796100479351705</v>
          </cell>
          <cell r="BC71">
            <v>0.12651966751183227</v>
          </cell>
          <cell r="BD71">
            <v>0</v>
          </cell>
          <cell r="BE71">
            <v>0</v>
          </cell>
          <cell r="BF71">
            <v>0.12651966751183227</v>
          </cell>
          <cell r="BG71">
            <v>11.437358909785429</v>
          </cell>
          <cell r="BH71">
            <v>0.35276559323115886</v>
          </cell>
          <cell r="BI71">
            <v>0</v>
          </cell>
          <cell r="BJ71">
            <v>11.790124503016536</v>
          </cell>
          <cell r="BK71">
            <v>0</v>
          </cell>
          <cell r="BL71">
            <v>11.790124503016536</v>
          </cell>
          <cell r="BM71">
            <v>26.188499532537239</v>
          </cell>
          <cell r="BN71">
            <v>0</v>
          </cell>
          <cell r="BO71">
            <v>0.36029365774116345</v>
          </cell>
          <cell r="BP71">
            <v>3.9722732332758608</v>
          </cell>
          <cell r="BQ71">
            <v>0</v>
          </cell>
          <cell r="BR71">
            <v>1.8673385902636911E-3</v>
          </cell>
          <cell r="BS71">
            <v>50.910467641121087</v>
          </cell>
          <cell r="BT71">
            <v>4.4113254631025782</v>
          </cell>
          <cell r="BU71">
            <v>85.844726866368191</v>
          </cell>
          <cell r="BV71">
            <v>1.2142818655661551</v>
          </cell>
          <cell r="BW71">
            <v>87.05900873193427</v>
          </cell>
          <cell r="BX71">
            <v>0</v>
          </cell>
          <cell r="BY71">
            <v>49.738453034136377</v>
          </cell>
          <cell r="BZ71">
            <v>0.6447481406355644</v>
          </cell>
          <cell r="CA71">
            <v>19.907029724484293</v>
          </cell>
          <cell r="CB71">
            <v>0</v>
          </cell>
          <cell r="CC71">
            <v>70.29023089925623</v>
          </cell>
          <cell r="CD71">
            <v>0</v>
          </cell>
          <cell r="CE71">
            <v>70.29023089925623</v>
          </cell>
          <cell r="CF71">
            <v>0</v>
          </cell>
          <cell r="CG71">
            <v>0</v>
          </cell>
          <cell r="CH71">
            <v>0</v>
          </cell>
          <cell r="CI71">
            <v>0</v>
          </cell>
          <cell r="CJ71">
            <v>157.3492396311905</v>
          </cell>
          <cell r="CK71">
            <v>7.1655301253528574</v>
          </cell>
          <cell r="CL71">
            <v>0</v>
          </cell>
          <cell r="CM71">
            <v>164.51476975654288</v>
          </cell>
          <cell r="CN71">
            <v>0</v>
          </cell>
          <cell r="CO71">
            <v>164.51476975654288</v>
          </cell>
          <cell r="CP71">
            <v>7.8163457739238806</v>
          </cell>
          <cell r="CQ71">
            <v>0</v>
          </cell>
          <cell r="CR71">
            <v>2.4752805537314845E-2</v>
          </cell>
          <cell r="CS71">
            <v>0</v>
          </cell>
          <cell r="CT71">
            <v>0</v>
          </cell>
          <cell r="CU71">
            <v>0.24042260745774166</v>
          </cell>
          <cell r="CV71">
            <v>90.917960812222248</v>
          </cell>
          <cell r="CW71">
            <v>34.867687086855334</v>
          </cell>
          <cell r="CX71">
            <v>133.8671690859959</v>
          </cell>
          <cell r="CY71">
            <v>0.88873654475506225</v>
          </cell>
          <cell r="CZ71">
            <v>134.75590563075096</v>
          </cell>
          <cell r="DA71">
            <v>100.37929878348467</v>
          </cell>
          <cell r="DB71">
            <v>54.64930320702473</v>
          </cell>
          <cell r="DC71">
            <v>41.713192486941693</v>
          </cell>
          <cell r="DD71">
            <v>18.293156983344904</v>
          </cell>
          <cell r="DE71">
            <v>25.910011622891478</v>
          </cell>
          <cell r="DF71">
            <v>240.94496308368642</v>
          </cell>
          <cell r="DG71">
            <v>0</v>
          </cell>
          <cell r="DH71">
            <v>240.94496308368642</v>
          </cell>
          <cell r="DI71">
            <v>28.756321016695392</v>
          </cell>
          <cell r="DJ71">
            <v>0</v>
          </cell>
          <cell r="DK71">
            <v>0</v>
          </cell>
          <cell r="DL71">
            <v>28.756321016695392</v>
          </cell>
          <cell r="DM71">
            <v>346.94454769774302</v>
          </cell>
          <cell r="DN71">
            <v>8.7477392122613065</v>
          </cell>
          <cell r="DO71">
            <v>0</v>
          </cell>
          <cell r="DP71">
            <v>355.69228691000444</v>
          </cell>
          <cell r="DQ71">
            <v>0</v>
          </cell>
          <cell r="DR71">
            <v>355.69228691000444</v>
          </cell>
          <cell r="DS71">
            <v>36.33861571280648</v>
          </cell>
          <cell r="DT71">
            <v>0</v>
          </cell>
          <cell r="DU71">
            <v>0.38546403854212918</v>
          </cell>
          <cell r="DV71">
            <v>3.9722732332758608</v>
          </cell>
          <cell r="DW71">
            <v>0</v>
          </cell>
          <cell r="DX71">
            <v>0.38988091292427307</v>
          </cell>
          <cell r="DY71">
            <v>143.33837022847533</v>
          </cell>
          <cell r="DZ71">
            <v>42.971560355702785</v>
          </cell>
          <cell r="EA71">
            <v>227.39616448172623</v>
          </cell>
          <cell r="EB71">
            <v>2.1030184103212175</v>
          </cell>
          <cell r="EC71">
            <v>229.49918289204737</v>
          </cell>
          <cell r="ED71">
            <v>103.28650179964161</v>
          </cell>
          <cell r="EE71">
            <v>104.47656265904487</v>
          </cell>
          <cell r="EF71">
            <v>43.241562669497469</v>
          </cell>
          <cell r="EG71">
            <v>38.200165279803443</v>
          </cell>
          <cell r="EH71">
            <v>25.910011622891478</v>
          </cell>
          <cell r="EI71">
            <v>315.11480403087785</v>
          </cell>
          <cell r="EJ71">
            <v>0</v>
          </cell>
          <cell r="EK71">
            <v>315.11480403087785</v>
          </cell>
          <cell r="EL71">
            <v>28.882840684207224</v>
          </cell>
          <cell r="EM71">
            <v>0</v>
          </cell>
          <cell r="EN71">
            <v>0</v>
          </cell>
          <cell r="EO71">
            <v>28.882840684207224</v>
          </cell>
          <cell r="EP71">
            <v>515.73114623871902</v>
          </cell>
          <cell r="EQ71">
            <v>16.266034930845322</v>
          </cell>
          <cell r="ER71">
            <v>0</v>
          </cell>
          <cell r="ES71">
            <v>531.99718116956387</v>
          </cell>
          <cell r="ET71">
            <v>0</v>
          </cell>
          <cell r="EU71">
            <v>531.99718116956387</v>
          </cell>
          <cell r="EV71">
            <v>44.951589944950214</v>
          </cell>
          <cell r="EW71">
            <v>-0.22177955220581172</v>
          </cell>
          <cell r="EX71">
            <v>12.023550436164332</v>
          </cell>
          <cell r="EY71">
            <v>11.538561777900604</v>
          </cell>
          <cell r="EZ71">
            <v>0</v>
          </cell>
          <cell r="FA71">
            <v>0.39040255644861382</v>
          </cell>
          <cell r="FB71">
            <v>153.74144436873397</v>
          </cell>
          <cell r="FC71">
            <v>46.599708584351163</v>
          </cell>
          <cell r="FD71">
            <v>269.02347811634337</v>
          </cell>
          <cell r="FE71">
            <v>6.0528076501839694</v>
          </cell>
          <cell r="FF71">
            <v>275.07628576652672</v>
          </cell>
          <cell r="FG71">
            <v>103.28650179964151</v>
          </cell>
          <cell r="FH71">
            <v>105.36929772145541</v>
          </cell>
          <cell r="FI71">
            <v>44.52577412994372</v>
          </cell>
          <cell r="FJ71">
            <v>39.248016424289361</v>
          </cell>
          <cell r="FK71">
            <v>25.910011622891478</v>
          </cell>
          <cell r="FL71">
            <v>318.33960169822063</v>
          </cell>
          <cell r="FM71">
            <v>0</v>
          </cell>
          <cell r="FN71">
            <v>318.33960169822063</v>
          </cell>
          <cell r="FO71">
            <v>28.882840684207121</v>
          </cell>
          <cell r="FP71">
            <v>0</v>
          </cell>
          <cell r="FQ71">
            <v>0</v>
          </cell>
          <cell r="FR71">
            <v>28.882840684207121</v>
          </cell>
          <cell r="FS71">
            <v>564.53304678054121</v>
          </cell>
          <cell r="FT71">
            <v>18.615522684929061</v>
          </cell>
          <cell r="FU71">
            <v>0</v>
          </cell>
          <cell r="FV71">
            <v>583.14856946547047</v>
          </cell>
          <cell r="FW71">
            <v>0</v>
          </cell>
          <cell r="FX71">
            <v>583.14856946547047</v>
          </cell>
          <cell r="FY71">
            <v>9.2655090000000033</v>
          </cell>
          <cell r="FZ71">
            <v>3.1197000000000023E-2</v>
          </cell>
          <cell r="GA71">
            <v>0.68861654115172399</v>
          </cell>
          <cell r="GB71" t="e">
            <v>#N/A</v>
          </cell>
          <cell r="GC71" t="e">
            <v>#N/A</v>
          </cell>
          <cell r="GD71" t="e">
            <v>#N/A</v>
          </cell>
          <cell r="GE71">
            <v>0.78790375610277197</v>
          </cell>
          <cell r="GF71">
            <v>0.5481832180662608</v>
          </cell>
          <cell r="GG71">
            <v>1.8255273748505911</v>
          </cell>
          <cell r="GH71">
            <v>0</v>
          </cell>
          <cell r="GI71">
            <v>3.2748245851029347</v>
          </cell>
          <cell r="GJ71">
            <v>0</v>
          </cell>
          <cell r="GK71">
            <v>0</v>
          </cell>
          <cell r="GL71">
            <v>28.839267241379304</v>
          </cell>
          <cell r="GM71">
            <v>0</v>
          </cell>
          <cell r="GN71">
            <v>11.153379609601856</v>
          </cell>
          <cell r="GO71">
            <v>43.536720595029642</v>
          </cell>
          <cell r="GP71">
            <v>11.309475015985459</v>
          </cell>
          <cell r="GQ71" t="e">
            <v>#N/A</v>
          </cell>
          <cell r="GR71" t="e">
            <v>#N/A</v>
          </cell>
          <cell r="GS71" t="e">
            <v>#N/A</v>
          </cell>
          <cell r="GT71" t="e">
            <v>#N/A</v>
          </cell>
          <cell r="GU71" t="e">
            <v>#N/A</v>
          </cell>
          <cell r="GV71">
            <v>0.31375214219567266</v>
          </cell>
          <cell r="GW71">
            <v>7.4067392860091257</v>
          </cell>
          <cell r="GX71">
            <v>0</v>
          </cell>
          <cell r="GY71">
            <v>0</v>
          </cell>
          <cell r="GZ71">
            <v>0</v>
          </cell>
          <cell r="HA71">
            <v>0</v>
          </cell>
          <cell r="HB71">
            <v>0</v>
          </cell>
          <cell r="HC71">
            <v>0</v>
          </cell>
          <cell r="HD71">
            <v>0</v>
          </cell>
          <cell r="HE71">
            <v>0</v>
          </cell>
          <cell r="HF71">
            <v>0</v>
          </cell>
          <cell r="HG71">
            <v>0</v>
          </cell>
          <cell r="HH71">
            <v>0</v>
          </cell>
          <cell r="HI71" t="e">
            <v>#N/A</v>
          </cell>
          <cell r="HJ71" t="e">
            <v>#N/A</v>
          </cell>
          <cell r="HK71" t="e">
            <v>#N/A</v>
          </cell>
          <cell r="HL71" t="e">
            <v>#N/A</v>
          </cell>
          <cell r="HM71" t="e">
            <v>#N/A</v>
          </cell>
          <cell r="HN71" t="e">
            <v>#N/A</v>
          </cell>
          <cell r="HO71">
            <v>564.53304678054121</v>
          </cell>
          <cell r="HP71">
            <v>583.14856946547047</v>
          </cell>
          <cell r="HQ71">
            <v>48.801900541822313</v>
          </cell>
          <cell r="HR71">
            <v>531.99718116956387</v>
          </cell>
          <cell r="HS71">
            <v>109.6843893654744</v>
          </cell>
          <cell r="HT71">
            <v>0</v>
          </cell>
          <cell r="HU71">
            <v>0</v>
          </cell>
          <cell r="HV71">
            <v>11.638086397622214</v>
          </cell>
          <cell r="HW71">
            <v>0</v>
          </cell>
          <cell r="HX71">
            <v>0</v>
          </cell>
          <cell r="HY71">
            <v>0</v>
          </cell>
          <cell r="HZ71">
            <v>0</v>
          </cell>
          <cell r="IA71">
            <v>4.1757526365086568E-4</v>
          </cell>
          <cell r="IB71">
            <v>0</v>
          </cell>
          <cell r="IC71">
            <v>0</v>
          </cell>
          <cell r="ID71">
            <v>0</v>
          </cell>
          <cell r="IE71">
            <v>0</v>
          </cell>
          <cell r="IF71">
            <v>0.36029365774116345</v>
          </cell>
          <cell r="IG71">
            <v>0</v>
          </cell>
          <cell r="IH71">
            <v>0</v>
          </cell>
          <cell r="II71">
            <v>2.2999095135180941E-3</v>
          </cell>
          <cell r="IJ71">
            <v>0</v>
          </cell>
          <cell r="IK71">
            <v>2.4752805537314845E-2</v>
          </cell>
          <cell r="IL71">
            <v>0</v>
          </cell>
          <cell r="IM71">
            <v>0</v>
          </cell>
          <cell r="IN71">
            <v>2.2999095135180941E-3</v>
          </cell>
          <cell r="IO71">
            <v>0</v>
          </cell>
          <cell r="IP71">
            <v>12.023550436164332</v>
          </cell>
          <cell r="IQ71">
            <v>0</v>
          </cell>
          <cell r="IR71">
            <v>0</v>
          </cell>
          <cell r="IS71">
            <v>0</v>
          </cell>
          <cell r="IT71">
            <v>0</v>
          </cell>
          <cell r="IU71">
            <v>0</v>
          </cell>
          <cell r="IV71">
            <v>28.839267241379304</v>
          </cell>
          <cell r="IW71">
            <v>28.839267241379304</v>
          </cell>
          <cell r="IX71">
            <v>0</v>
          </cell>
          <cell r="IY71">
            <v>0</v>
          </cell>
          <cell r="IZ71">
            <v>0</v>
          </cell>
          <cell r="JA71">
            <v>0</v>
          </cell>
          <cell r="JB71">
            <v>0</v>
          </cell>
          <cell r="JC71">
            <v>0</v>
          </cell>
          <cell r="JD71">
            <v>0</v>
          </cell>
          <cell r="JE71">
            <v>0</v>
          </cell>
          <cell r="JF71">
            <v>0.78790375610277197</v>
          </cell>
          <cell r="JG71">
            <v>0.78790375610277197</v>
          </cell>
          <cell r="JH71">
            <v>0</v>
          </cell>
          <cell r="JI71">
            <v>0</v>
          </cell>
          <cell r="JJ71">
            <v>0</v>
          </cell>
          <cell r="JK71">
            <v>35.265359223359219</v>
          </cell>
          <cell r="JL71">
            <v>35.265359223359219</v>
          </cell>
          <cell r="JM71">
            <v>0</v>
          </cell>
          <cell r="JN71">
            <v>0</v>
          </cell>
          <cell r="JO71">
            <v>0</v>
          </cell>
          <cell r="JP71">
            <v>4.3936014299320938</v>
          </cell>
          <cell r="JQ71">
            <v>4.3936014299320938</v>
          </cell>
          <cell r="JR71">
            <v>0</v>
          </cell>
          <cell r="JS71">
            <v>0</v>
          </cell>
          <cell r="JT71">
            <v>0</v>
          </cell>
          <cell r="JU71">
            <v>2.6456599533465623</v>
          </cell>
          <cell r="JV71">
            <v>2.6456599533465623</v>
          </cell>
          <cell r="JW71">
            <v>27.253814070756743</v>
          </cell>
          <cell r="JX71">
            <v>274.33149627208178</v>
          </cell>
          <cell r="JY71">
            <v>412.13036963413629</v>
          </cell>
          <cell r="JZ71">
            <v>439.38418370489302</v>
          </cell>
          <cell r="KA71">
            <v>165.05268743281124</v>
          </cell>
          <cell r="KB71">
            <v>7842946.254999999</v>
          </cell>
          <cell r="KC71">
            <v>199.47200000000001</v>
          </cell>
          <cell r="KD71">
            <v>3282.9270000000001</v>
          </cell>
          <cell r="KE71">
            <v>46656.855737799</v>
          </cell>
          <cell r="KF71">
            <v>238.8229403</v>
          </cell>
          <cell r="KG71">
            <v>0.294133233274948</v>
          </cell>
          <cell r="KH71">
            <v>0</v>
          </cell>
          <cell r="KI71">
            <v>0</v>
          </cell>
          <cell r="KJ71">
            <v>0</v>
          </cell>
          <cell r="KK71">
            <v>0</v>
          </cell>
          <cell r="KL71">
            <v>0</v>
          </cell>
          <cell r="KM71">
            <v>223.82</v>
          </cell>
          <cell r="KN71">
            <v>1050.0057682613999</v>
          </cell>
          <cell r="KO71">
            <v>27.511739388412401</v>
          </cell>
          <cell r="KP71">
            <v>0</v>
          </cell>
          <cell r="KQ71">
            <v>198.67</v>
          </cell>
          <cell r="KR71">
            <v>53.2</v>
          </cell>
          <cell r="KS71">
            <v>25.65</v>
          </cell>
          <cell r="KT71">
            <v>0.45</v>
          </cell>
          <cell r="KU71">
            <v>223.31</v>
          </cell>
          <cell r="KV71">
            <v>37.43</v>
          </cell>
          <cell r="KW71">
            <v>0</v>
          </cell>
          <cell r="KX71">
            <v>747.09902370990233</v>
          </cell>
          <cell r="KY71">
            <v>3482399.0000000005</v>
          </cell>
          <cell r="KZ71">
            <v>46895.678678099001</v>
          </cell>
          <cell r="LA71">
            <v>84.917780717821756</v>
          </cell>
          <cell r="LB71">
            <v>1562.5275076498124</v>
          </cell>
          <cell r="LC71">
            <v>1840.0475076498126</v>
          </cell>
          <cell r="LD71">
            <v>4.3669140303342164</v>
          </cell>
          <cell r="LE71">
            <v>1.5931084585386522E-2</v>
          </cell>
          <cell r="LF71">
            <v>747.09902370990233</v>
          </cell>
          <cell r="LG71">
            <v>74.25841992614842</v>
          </cell>
          <cell r="LH71">
            <v>1841.3023602289115</v>
          </cell>
          <cell r="LI71" t="str">
            <v>N/A</v>
          </cell>
          <cell r="LJ71" t="str">
            <v>PR09 (£m)</v>
          </cell>
        </row>
        <row r="72">
          <cell r="A72" t="str">
            <v>SVT15</v>
          </cell>
          <cell r="B72" t="str">
            <v>SVT</v>
          </cell>
          <cell r="C72" t="str">
            <v>2014-15</v>
          </cell>
          <cell r="D72" t="str">
            <v>SVH</v>
          </cell>
          <cell r="E72" t="str">
            <v>SVH15</v>
          </cell>
          <cell r="F72">
            <v>1.0450405281189941</v>
          </cell>
          <cell r="G72">
            <v>9.2643149985214244</v>
          </cell>
          <cell r="H72">
            <v>-0.25939913165786532</v>
          </cell>
          <cell r="I72">
            <v>11.482839966398139</v>
          </cell>
          <cell r="J72">
            <v>7.759160066866988</v>
          </cell>
          <cell r="K72">
            <v>0</v>
          </cell>
          <cell r="L72">
            <v>1.82592616194535E-3</v>
          </cell>
          <cell r="M72">
            <v>11.493642850908307</v>
          </cell>
          <cell r="N72">
            <v>3.5827270143897239</v>
          </cell>
          <cell r="O72">
            <v>43.325111691588653</v>
          </cell>
          <cell r="P72">
            <v>3.6176710573481445</v>
          </cell>
          <cell r="Q72">
            <v>46.9427827489368</v>
          </cell>
          <cell r="R72">
            <v>0</v>
          </cell>
          <cell r="S72">
            <v>1.6094888124733722</v>
          </cell>
          <cell r="T72">
            <v>0.36889930642600488</v>
          </cell>
          <cell r="U72">
            <v>2.3909263291661373</v>
          </cell>
          <cell r="V72">
            <v>0</v>
          </cell>
          <cell r="W72">
            <v>4.3693144480655146</v>
          </cell>
          <cell r="X72">
            <v>0</v>
          </cell>
          <cell r="Y72">
            <v>4.3693144480655146</v>
          </cell>
          <cell r="Z72">
            <v>0</v>
          </cell>
          <cell r="AA72">
            <v>0</v>
          </cell>
          <cell r="AB72">
            <v>0</v>
          </cell>
          <cell r="AC72">
            <v>0</v>
          </cell>
          <cell r="AD72">
            <v>51.312097197002309</v>
          </cell>
          <cell r="AE72">
            <v>1.9380768662739678</v>
          </cell>
          <cell r="AF72">
            <v>0</v>
          </cell>
          <cell r="AG72">
            <v>53.250174063276255</v>
          </cell>
          <cell r="AH72">
            <v>1.6390345872635275</v>
          </cell>
          <cell r="AI72">
            <v>54.889208650539736</v>
          </cell>
          <cell r="AJ72">
            <v>2.3733016418163064</v>
          </cell>
          <cell r="AK72">
            <v>0</v>
          </cell>
          <cell r="AL72">
            <v>0</v>
          </cell>
          <cell r="AM72">
            <v>7.2266642600484682E-6</v>
          </cell>
          <cell r="AN72">
            <v>0</v>
          </cell>
          <cell r="AO72">
            <v>0.19127715379292953</v>
          </cell>
          <cell r="AP72">
            <v>1.710107379092338</v>
          </cell>
          <cell r="AQ72">
            <v>3.6815446721768694</v>
          </cell>
          <cell r="AR72">
            <v>7.9562380735426945</v>
          </cell>
          <cell r="AS72">
            <v>0</v>
          </cell>
          <cell r="AT72">
            <v>7.9562380735426945</v>
          </cell>
          <cell r="AU72">
            <v>0.79150810612152411</v>
          </cell>
          <cell r="AV72">
            <v>0.24188343226760362</v>
          </cell>
          <cell r="AW72">
            <v>1.3710931728921203</v>
          </cell>
          <cell r="AX72">
            <v>0.21270919746415878</v>
          </cell>
          <cell r="AY72">
            <v>0</v>
          </cell>
          <cell r="AZ72">
            <v>2.6171939087454055</v>
          </cell>
          <cell r="BA72">
            <v>0</v>
          </cell>
          <cell r="BB72">
            <v>2.6171939087454055</v>
          </cell>
          <cell r="BC72">
            <v>0</v>
          </cell>
          <cell r="BD72">
            <v>0</v>
          </cell>
          <cell r="BE72">
            <v>0</v>
          </cell>
          <cell r="BF72">
            <v>0</v>
          </cell>
          <cell r="BG72">
            <v>10.573431982288005</v>
          </cell>
          <cell r="BH72">
            <v>0.29049758775663348</v>
          </cell>
          <cell r="BI72">
            <v>0</v>
          </cell>
          <cell r="BJ72">
            <v>10.863929570044665</v>
          </cell>
          <cell r="BK72">
            <v>0.23726589090760811</v>
          </cell>
          <cell r="BL72">
            <v>11.101195460952267</v>
          </cell>
          <cell r="BM72">
            <v>27.210343710934229</v>
          </cell>
          <cell r="BN72">
            <v>0</v>
          </cell>
          <cell r="BO72">
            <v>0.35188856936048618</v>
          </cell>
          <cell r="BP72">
            <v>4.5792692988277413</v>
          </cell>
          <cell r="BQ72">
            <v>0</v>
          </cell>
          <cell r="BR72">
            <v>6.0210950564051147E-3</v>
          </cell>
          <cell r="BS72">
            <v>55.62334619778197</v>
          </cell>
          <cell r="BT72">
            <v>4.4936764475498219</v>
          </cell>
          <cell r="BU72">
            <v>92.264545319510574</v>
          </cell>
          <cell r="BV72">
            <v>1.3560800451590407</v>
          </cell>
          <cell r="BW72">
            <v>93.620625364669664</v>
          </cell>
          <cell r="BX72">
            <v>0</v>
          </cell>
          <cell r="BY72">
            <v>66.441301852326347</v>
          </cell>
          <cell r="BZ72">
            <v>3.6576418484164798E-2</v>
          </cell>
          <cell r="CA72">
            <v>10.919913322738424</v>
          </cell>
          <cell r="CB72">
            <v>0</v>
          </cell>
          <cell r="CC72">
            <v>77.397791593548931</v>
          </cell>
          <cell r="CD72">
            <v>0</v>
          </cell>
          <cell r="CE72">
            <v>77.397791593548931</v>
          </cell>
          <cell r="CF72">
            <v>0</v>
          </cell>
          <cell r="CG72">
            <v>0</v>
          </cell>
          <cell r="CH72">
            <v>0</v>
          </cell>
          <cell r="CI72">
            <v>0</v>
          </cell>
          <cell r="CJ72">
            <v>171.01841695821841</v>
          </cell>
          <cell r="CK72">
            <v>5.9407776225391764</v>
          </cell>
          <cell r="CL72">
            <v>0</v>
          </cell>
          <cell r="CM72">
            <v>176.95919458075778</v>
          </cell>
          <cell r="CN72">
            <v>5.6103298584354429</v>
          </cell>
          <cell r="CO72">
            <v>182.56952443919224</v>
          </cell>
          <cell r="CP72">
            <v>7.7678018102614317</v>
          </cell>
          <cell r="CQ72">
            <v>0</v>
          </cell>
          <cell r="CR72">
            <v>2.5036426172269999E-3</v>
          </cell>
          <cell r="CS72">
            <v>0</v>
          </cell>
          <cell r="CT72">
            <v>0</v>
          </cell>
          <cell r="CU72">
            <v>0.20951342452076338</v>
          </cell>
          <cell r="CV72">
            <v>91.128381998267002</v>
          </cell>
          <cell r="CW72">
            <v>35.333695857874964</v>
          </cell>
          <cell r="CX72">
            <v>134.44189673354046</v>
          </cell>
          <cell r="CY72">
            <v>0.66130060115317135</v>
          </cell>
          <cell r="CZ72">
            <v>135.10319733469365</v>
          </cell>
          <cell r="DA72">
            <v>94.136643195755326</v>
          </cell>
          <cell r="DB72">
            <v>51.274594449338935</v>
          </cell>
          <cell r="DC72">
            <v>37.567484184339136</v>
          </cell>
          <cell r="DD72">
            <v>27.247786040773018</v>
          </cell>
          <cell r="DE72">
            <v>36.682520050208417</v>
          </cell>
          <cell r="DF72">
            <v>246.90902792041484</v>
          </cell>
          <cell r="DG72">
            <v>0</v>
          </cell>
          <cell r="DH72">
            <v>246.90902792041484</v>
          </cell>
          <cell r="DI72">
            <v>33.130555854962232</v>
          </cell>
          <cell r="DJ72">
            <v>0</v>
          </cell>
          <cell r="DK72">
            <v>0</v>
          </cell>
          <cell r="DL72">
            <v>33.130555854962232</v>
          </cell>
          <cell r="DM72">
            <v>348.88166940014622</v>
          </cell>
          <cell r="DN72">
            <v>6.734977991624187</v>
          </cell>
          <cell r="DO72">
            <v>0</v>
          </cell>
          <cell r="DP72">
            <v>355.61664739177047</v>
          </cell>
          <cell r="DQ72">
            <v>7.7479485364610232</v>
          </cell>
          <cell r="DR72">
            <v>363.36459592823178</v>
          </cell>
          <cell r="DS72">
            <v>37.351447163011969</v>
          </cell>
          <cell r="DT72">
            <v>0</v>
          </cell>
          <cell r="DU72">
            <v>0.3543922119777132</v>
          </cell>
          <cell r="DV72">
            <v>4.579276525492002</v>
          </cell>
          <cell r="DW72">
            <v>0</v>
          </cell>
          <cell r="DX72">
            <v>0.40681167337009805</v>
          </cell>
          <cell r="DY72">
            <v>148.46183557514129</v>
          </cell>
          <cell r="DZ72">
            <v>43.508916977601658</v>
          </cell>
          <cell r="EA72">
            <v>234.66268012659373</v>
          </cell>
          <cell r="EB72">
            <v>2.0173806463122119</v>
          </cell>
          <cell r="EC72">
            <v>236.68006077290599</v>
          </cell>
          <cell r="ED72">
            <v>94.928151301876838</v>
          </cell>
          <cell r="EE72">
            <v>117.95777973393288</v>
          </cell>
          <cell r="EF72">
            <v>38.97515377571542</v>
          </cell>
          <cell r="EG72">
            <v>38.380408560975603</v>
          </cell>
          <cell r="EH72">
            <v>36.682520050208417</v>
          </cell>
          <cell r="EI72">
            <v>326.92401342270915</v>
          </cell>
          <cell r="EJ72">
            <v>0</v>
          </cell>
          <cell r="EK72">
            <v>326.92401342270915</v>
          </cell>
          <cell r="EL72">
            <v>33.130555854962232</v>
          </cell>
          <cell r="EM72">
            <v>0</v>
          </cell>
          <cell r="EN72">
            <v>0</v>
          </cell>
          <cell r="EO72">
            <v>33.130555854962232</v>
          </cell>
          <cell r="EP72">
            <v>530.47351834065262</v>
          </cell>
          <cell r="EQ72">
            <v>12.966253201919995</v>
          </cell>
          <cell r="ER72">
            <v>0</v>
          </cell>
          <cell r="ES72">
            <v>543.439771542573</v>
          </cell>
          <cell r="ET72">
            <v>13.595544285804076</v>
          </cell>
          <cell r="EU72">
            <v>557.03531582837638</v>
          </cell>
          <cell r="EV72">
            <v>46.615762161533333</v>
          </cell>
          <cell r="EW72">
            <v>-0.25939913165786532</v>
          </cell>
          <cell r="EX72">
            <v>11.837232178375814</v>
          </cell>
          <cell r="EY72">
            <v>12.338436592358988</v>
          </cell>
          <cell r="EZ72">
            <v>0</v>
          </cell>
          <cell r="FA72">
            <v>0.40863759953204337</v>
          </cell>
          <cell r="FB72">
            <v>159.95547842604893</v>
          </cell>
          <cell r="FC72">
            <v>47.091643991991347</v>
          </cell>
          <cell r="FD72">
            <v>277.98779181818259</v>
          </cell>
          <cell r="FE72">
            <v>5.6350517036603565</v>
          </cell>
          <cell r="FF72">
            <v>283.62284352184281</v>
          </cell>
          <cell r="FG72">
            <v>94.928151301876838</v>
          </cell>
          <cell r="FH72">
            <v>119.56726854640527</v>
          </cell>
          <cell r="FI72">
            <v>39.344053082141428</v>
          </cell>
          <cell r="FJ72">
            <v>40.771334890141674</v>
          </cell>
          <cell r="FK72">
            <v>36.682520050208417</v>
          </cell>
          <cell r="FL72">
            <v>331.29332787077465</v>
          </cell>
          <cell r="FM72">
            <v>0</v>
          </cell>
          <cell r="FN72">
            <v>331.29332787077465</v>
          </cell>
          <cell r="FO72">
            <v>33.130555854962232</v>
          </cell>
          <cell r="FP72">
            <v>0</v>
          </cell>
          <cell r="FQ72">
            <v>0</v>
          </cell>
          <cell r="FR72">
            <v>33.130555854962232</v>
          </cell>
          <cell r="FS72">
            <v>581.7856155376553</v>
          </cell>
          <cell r="FT72">
            <v>14.904330068193918</v>
          </cell>
          <cell r="FU72">
            <v>0</v>
          </cell>
          <cell r="FV72">
            <v>596.68994560584997</v>
          </cell>
          <cell r="FW72">
            <v>15.2345788730675</v>
          </cell>
          <cell r="FX72">
            <v>611.92452447891765</v>
          </cell>
          <cell r="FY72">
            <v>3.6832020000000019</v>
          </cell>
          <cell r="FZ72">
            <v>0.14607600000000001</v>
          </cell>
          <cell r="GA72">
            <v>0.86405619736079564</v>
          </cell>
          <cell r="GB72" t="e">
            <v>#N/A</v>
          </cell>
          <cell r="GC72" t="e">
            <v>#N/A</v>
          </cell>
          <cell r="GD72" t="e">
            <v>#N/A</v>
          </cell>
          <cell r="GE72">
            <v>1.1719938940589976</v>
          </cell>
          <cell r="GF72">
            <v>3.4035437357982623</v>
          </cell>
          <cell r="GG72">
            <v>2.6511125321451163</v>
          </cell>
          <cell r="GH72">
            <v>0</v>
          </cell>
          <cell r="GI72">
            <v>11.33906793175262</v>
          </cell>
          <cell r="GJ72">
            <v>0</v>
          </cell>
          <cell r="GK72">
            <v>0</v>
          </cell>
          <cell r="GL72">
            <v>47.643397676944943</v>
          </cell>
          <cell r="GM72">
            <v>0</v>
          </cell>
          <cell r="GN72">
            <v>0.72227073497579963</v>
          </cell>
          <cell r="GO72">
            <v>33.734532251182735</v>
          </cell>
          <cell r="GP72">
            <v>8.6796703952887118</v>
          </cell>
          <cell r="GQ72" t="e">
            <v>#N/A</v>
          </cell>
          <cell r="GR72" t="e">
            <v>#N/A</v>
          </cell>
          <cell r="GS72" t="e">
            <v>#N/A</v>
          </cell>
          <cell r="GT72" t="e">
            <v>#N/A</v>
          </cell>
          <cell r="GU72" t="e">
            <v>#N/A</v>
          </cell>
          <cell r="GV72">
            <v>0.50072012997160531</v>
          </cell>
          <cell r="GW72">
            <v>6.0633251441464031</v>
          </cell>
          <cell r="GX72">
            <v>0</v>
          </cell>
          <cell r="GY72">
            <v>2.5080972674855859E-2</v>
          </cell>
          <cell r="GZ72">
            <v>0</v>
          </cell>
          <cell r="HA72">
            <v>0</v>
          </cell>
          <cell r="HB72">
            <v>0</v>
          </cell>
          <cell r="HC72">
            <v>0</v>
          </cell>
          <cell r="HD72">
            <v>0</v>
          </cell>
          <cell r="HE72">
            <v>0</v>
          </cell>
          <cell r="HF72">
            <v>0</v>
          </cell>
          <cell r="HG72">
            <v>0</v>
          </cell>
          <cell r="HH72">
            <v>0</v>
          </cell>
          <cell r="HI72" t="e">
            <v>#N/A</v>
          </cell>
          <cell r="HJ72" t="e">
            <v>#N/A</v>
          </cell>
          <cell r="HK72" t="e">
            <v>#N/A</v>
          </cell>
          <cell r="HL72" t="e">
            <v>#N/A</v>
          </cell>
          <cell r="HM72" t="e">
            <v>#N/A</v>
          </cell>
          <cell r="HN72" t="e">
            <v>#N/A</v>
          </cell>
          <cell r="HO72">
            <v>581.7856155376553</v>
          </cell>
          <cell r="HP72">
            <v>611.92452447891765</v>
          </cell>
          <cell r="HQ72">
            <v>51.312097197002309</v>
          </cell>
          <cell r="HR72">
            <v>557.03531582837638</v>
          </cell>
          <cell r="HS72">
            <v>116.79877159630085</v>
          </cell>
          <cell r="HT72">
            <v>0</v>
          </cell>
          <cell r="HU72">
            <v>0</v>
          </cell>
          <cell r="HV72">
            <v>11.482839966398139</v>
          </cell>
          <cell r="HW72">
            <v>0</v>
          </cell>
          <cell r="HX72">
            <v>0</v>
          </cell>
          <cell r="HY72">
            <v>0</v>
          </cell>
          <cell r="HZ72">
            <v>0</v>
          </cell>
          <cell r="IA72">
            <v>0</v>
          </cell>
          <cell r="IB72">
            <v>0</v>
          </cell>
          <cell r="IC72">
            <v>0</v>
          </cell>
          <cell r="ID72">
            <v>0</v>
          </cell>
          <cell r="IE72">
            <v>0</v>
          </cell>
          <cell r="IF72">
            <v>0.35188856936048618</v>
          </cell>
          <cell r="IG72">
            <v>0</v>
          </cell>
          <cell r="IH72">
            <v>0</v>
          </cell>
          <cell r="II72">
            <v>0.30994957908984039</v>
          </cell>
          <cell r="IJ72">
            <v>0</v>
          </cell>
          <cell r="IK72">
            <v>2.5036426172269999E-3</v>
          </cell>
          <cell r="IL72">
            <v>0</v>
          </cell>
          <cell r="IM72">
            <v>0</v>
          </cell>
          <cell r="IN72">
            <v>0.30994957908984039</v>
          </cell>
          <cell r="IO72">
            <v>0</v>
          </cell>
          <cell r="IP72">
            <v>11.837232178375814</v>
          </cell>
          <cell r="IQ72">
            <v>0</v>
          </cell>
          <cell r="IR72">
            <v>0</v>
          </cell>
          <cell r="IS72">
            <v>0</v>
          </cell>
          <cell r="IT72">
            <v>0</v>
          </cell>
          <cell r="IU72">
            <v>0</v>
          </cell>
          <cell r="IV72">
            <v>47.643397676944943</v>
          </cell>
          <cell r="IW72">
            <v>47.643397676944943</v>
          </cell>
          <cell r="IX72">
            <v>0</v>
          </cell>
          <cell r="IY72">
            <v>0</v>
          </cell>
          <cell r="IZ72">
            <v>0</v>
          </cell>
          <cell r="JA72">
            <v>0</v>
          </cell>
          <cell r="JB72">
            <v>0</v>
          </cell>
          <cell r="JC72">
            <v>0</v>
          </cell>
          <cell r="JD72">
            <v>0</v>
          </cell>
          <cell r="JE72">
            <v>0</v>
          </cell>
          <cell r="JF72">
            <v>1.1719938940589976</v>
          </cell>
          <cell r="JG72">
            <v>1.1719938940589976</v>
          </cell>
          <cell r="JH72">
            <v>0</v>
          </cell>
          <cell r="JI72">
            <v>0</v>
          </cell>
          <cell r="JJ72">
            <v>0</v>
          </cell>
          <cell r="JK72">
            <v>35.265359223359219</v>
          </cell>
          <cell r="JL72">
            <v>35.265359223359219</v>
          </cell>
          <cell r="JM72">
            <v>0</v>
          </cell>
          <cell r="JN72">
            <v>0</v>
          </cell>
          <cell r="JO72">
            <v>0</v>
          </cell>
          <cell r="JP72">
            <v>4.3936014299320938</v>
          </cell>
          <cell r="JQ72">
            <v>4.3936014299320938</v>
          </cell>
          <cell r="JR72">
            <v>0</v>
          </cell>
          <cell r="JS72">
            <v>0</v>
          </cell>
          <cell r="JT72">
            <v>0</v>
          </cell>
          <cell r="JU72">
            <v>2.6456599533465623</v>
          </cell>
          <cell r="JV72">
            <v>2.6456599533465623</v>
          </cell>
          <cell r="JW72">
            <v>29.869033523274169</v>
          </cell>
          <cell r="JX72">
            <v>289.19309887005755</v>
          </cell>
          <cell r="JY72">
            <v>448.36146596473736</v>
          </cell>
          <cell r="JZ72">
            <v>478.23049948801156</v>
          </cell>
          <cell r="KA72">
            <v>189.03740061795401</v>
          </cell>
          <cell r="KB72">
            <v>7900868.7549999999</v>
          </cell>
          <cell r="KC72">
            <v>209.92699999999999</v>
          </cell>
          <cell r="KD72">
            <v>3290.1660000000002</v>
          </cell>
          <cell r="KE72">
            <v>46726.641792002003</v>
          </cell>
          <cell r="KF72">
            <v>237.28812919999999</v>
          </cell>
          <cell r="KG72">
            <v>0.29645435956155902</v>
          </cell>
          <cell r="KH72">
            <v>0</v>
          </cell>
          <cell r="KI72">
            <v>0</v>
          </cell>
          <cell r="KJ72">
            <v>0</v>
          </cell>
          <cell r="KK72">
            <v>0</v>
          </cell>
          <cell r="KL72">
            <v>0</v>
          </cell>
          <cell r="KM72">
            <v>209.01</v>
          </cell>
          <cell r="KN72">
            <v>1062.2947864970099</v>
          </cell>
          <cell r="KO72">
            <v>27.424226310493999</v>
          </cell>
          <cell r="KP72">
            <v>0</v>
          </cell>
          <cell r="KQ72">
            <v>189.5</v>
          </cell>
          <cell r="KR72">
            <v>50.18</v>
          </cell>
          <cell r="KS72">
            <v>26.6</v>
          </cell>
          <cell r="KT72">
            <v>0.52</v>
          </cell>
          <cell r="KU72">
            <v>240.9</v>
          </cell>
          <cell r="KV72">
            <v>38.479999999999997</v>
          </cell>
          <cell r="KW72">
            <v>0</v>
          </cell>
          <cell r="KX72">
            <v>746.00836820083691</v>
          </cell>
          <cell r="KY72">
            <v>3500093.0000000005</v>
          </cell>
          <cell r="KZ72">
            <v>46963.929921202005</v>
          </cell>
          <cell r="LA72">
            <v>85.566767891995582</v>
          </cell>
          <cell r="LB72">
            <v>1578.6290128075041</v>
          </cell>
          <cell r="LC72">
            <v>1844.909012807504</v>
          </cell>
          <cell r="LD72">
            <v>4.4008562124115773</v>
          </cell>
          <cell r="LE72">
            <v>1.5884709168345158E-2</v>
          </cell>
          <cell r="LF72">
            <v>746.00836820083691</v>
          </cell>
          <cell r="LG72">
            <v>74.527259662311039</v>
          </cell>
          <cell r="LH72">
            <v>1858.9684112940313</v>
          </cell>
          <cell r="LI72" t="str">
            <v>Historical (£m)</v>
          </cell>
          <cell r="LJ72" t="str">
            <v>PR09 (£m)</v>
          </cell>
        </row>
        <row r="73">
          <cell r="A73" t="str">
            <v>SVT16</v>
          </cell>
          <cell r="B73" t="str">
            <v>SVT</v>
          </cell>
          <cell r="C73" t="str">
            <v>2015-16</v>
          </cell>
          <cell r="D73" t="str">
            <v>SVH</v>
          </cell>
          <cell r="E73" t="str">
            <v>SVH16</v>
          </cell>
          <cell r="F73">
            <v>1.0404326123128118</v>
          </cell>
          <cell r="G73">
            <v>9.9419102694704335</v>
          </cell>
          <cell r="H73">
            <v>-0.25499180489850243</v>
          </cell>
          <cell r="I73">
            <v>11.392737104825288</v>
          </cell>
          <cell r="J73">
            <v>7.8962082866888501</v>
          </cell>
          <cell r="K73">
            <v>0</v>
          </cell>
          <cell r="L73">
            <v>1.4974114242928449E-3</v>
          </cell>
          <cell r="M73">
            <v>17.447184461406032</v>
          </cell>
          <cell r="N73">
            <v>3.3807916706495909</v>
          </cell>
          <cell r="O73">
            <v>49.8053373995659</v>
          </cell>
          <cell r="P73">
            <v>2.3819264045214057</v>
          </cell>
          <cell r="Q73">
            <v>52.187263804087301</v>
          </cell>
          <cell r="R73">
            <v>0</v>
          </cell>
          <cell r="S73">
            <v>6.172792909078435</v>
          </cell>
          <cell r="T73">
            <v>9.3498476705490829E-2</v>
          </cell>
          <cell r="U73">
            <v>7.7912938472490483</v>
          </cell>
          <cell r="V73">
            <v>0</v>
          </cell>
          <cell r="W73">
            <v>14.057585233032922</v>
          </cell>
          <cell r="X73">
            <v>0</v>
          </cell>
          <cell r="Y73">
            <v>14.057585233032922</v>
          </cell>
          <cell r="Z73">
            <v>0</v>
          </cell>
          <cell r="AA73">
            <v>0</v>
          </cell>
          <cell r="AB73">
            <v>0</v>
          </cell>
          <cell r="AC73">
            <v>0</v>
          </cell>
          <cell r="AD73">
            <v>66.244849037120332</v>
          </cell>
          <cell r="AE73">
            <v>1.2824291833650798</v>
          </cell>
          <cell r="AF73">
            <v>0</v>
          </cell>
          <cell r="AG73">
            <v>67.5272782204854</v>
          </cell>
          <cell r="AH73">
            <v>-4.6459851550518207</v>
          </cell>
          <cell r="AI73">
            <v>62.881293065433603</v>
          </cell>
          <cell r="AJ73">
            <v>2.6906970548382141</v>
          </cell>
          <cell r="AK73">
            <v>0</v>
          </cell>
          <cell r="AL73">
            <v>1.1787780770293682E-4</v>
          </cell>
          <cell r="AM73">
            <v>0</v>
          </cell>
          <cell r="AN73">
            <v>0.4550852246256239</v>
          </cell>
          <cell r="AO73">
            <v>1.0461789216306154E-2</v>
          </cell>
          <cell r="AP73">
            <v>2.4719890702093821</v>
          </cell>
          <cell r="AQ73">
            <v>2.8662364970518119</v>
          </cell>
          <cell r="AR73">
            <v>8.4945875137490354</v>
          </cell>
          <cell r="AS73">
            <v>0</v>
          </cell>
          <cell r="AT73">
            <v>8.4945875137490354</v>
          </cell>
          <cell r="AU73">
            <v>0</v>
          </cell>
          <cell r="AV73">
            <v>1.653228851664504</v>
          </cell>
          <cell r="AW73">
            <v>19.189664190349415</v>
          </cell>
          <cell r="AX73">
            <v>1.6537926076539098</v>
          </cell>
          <cell r="AY73">
            <v>0</v>
          </cell>
          <cell r="AZ73">
            <v>22.496685649667757</v>
          </cell>
          <cell r="BA73">
            <v>0</v>
          </cell>
          <cell r="BB73">
            <v>22.496685649667757</v>
          </cell>
          <cell r="BC73">
            <v>0</v>
          </cell>
          <cell r="BD73">
            <v>0</v>
          </cell>
          <cell r="BE73">
            <v>0</v>
          </cell>
          <cell r="BF73">
            <v>0</v>
          </cell>
          <cell r="BG73">
            <v>30.9912731634168</v>
          </cell>
          <cell r="BH73">
            <v>0.15101211464365627</v>
          </cell>
          <cell r="BI73">
            <v>0</v>
          </cell>
          <cell r="BJ73">
            <v>31.142285278060466</v>
          </cell>
          <cell r="BK73">
            <v>-8.0168898188746392E-3</v>
          </cell>
          <cell r="BL73">
            <v>31.134268388241637</v>
          </cell>
          <cell r="BM73">
            <v>28.548507444179116</v>
          </cell>
          <cell r="BN73">
            <v>0</v>
          </cell>
          <cell r="BO73">
            <v>0.27847591429895124</v>
          </cell>
          <cell r="BP73">
            <v>4.2953059740099828</v>
          </cell>
          <cell r="BQ73">
            <v>0</v>
          </cell>
          <cell r="BR73">
            <v>2.2020163193011644E-2</v>
          </cell>
          <cell r="BS73">
            <v>55.368230576233849</v>
          </cell>
          <cell r="BT73">
            <v>4.8369828958715724</v>
          </cell>
          <cell r="BU73">
            <v>93.349522967786442</v>
          </cell>
          <cell r="BV73">
            <v>1.6355005337488191</v>
          </cell>
          <cell r="BW73">
            <v>94.985023501535238</v>
          </cell>
          <cell r="BX73">
            <v>0</v>
          </cell>
          <cell r="BY73">
            <v>54.390049863433205</v>
          </cell>
          <cell r="BZ73">
            <v>0.63705688851913467</v>
          </cell>
          <cell r="CA73">
            <v>25.019612509312221</v>
          </cell>
          <cell r="CB73">
            <v>0</v>
          </cell>
          <cell r="CC73">
            <v>80.046719261264556</v>
          </cell>
          <cell r="CD73">
            <v>0</v>
          </cell>
          <cell r="CE73">
            <v>80.046719261264556</v>
          </cell>
          <cell r="CF73">
            <v>0</v>
          </cell>
          <cell r="CG73">
            <v>0</v>
          </cell>
          <cell r="CH73">
            <v>0</v>
          </cell>
          <cell r="CI73">
            <v>0</v>
          </cell>
          <cell r="CJ73">
            <v>175.03174276279918</v>
          </cell>
          <cell r="CK73">
            <v>2.9299605911025037</v>
          </cell>
          <cell r="CL73">
            <v>0</v>
          </cell>
          <cell r="CM73">
            <v>177.96170335390156</v>
          </cell>
          <cell r="CN73">
            <v>-0.15554053414658595</v>
          </cell>
          <cell r="CO73">
            <v>177.80616281975495</v>
          </cell>
          <cell r="CP73">
            <v>8.6805290894668676</v>
          </cell>
          <cell r="CQ73">
            <v>0</v>
          </cell>
          <cell r="CR73">
            <v>1.0204515276390758E-2</v>
          </cell>
          <cell r="CS73">
            <v>0</v>
          </cell>
          <cell r="CT73">
            <v>80.951483660565714</v>
          </cell>
          <cell r="CU73">
            <v>0.14963755695840264</v>
          </cell>
          <cell r="CV73">
            <v>86.248551008830475</v>
          </cell>
          <cell r="CW73">
            <v>35.905448712120467</v>
          </cell>
          <cell r="CX73">
            <v>211.94585454321734</v>
          </cell>
          <cell r="CY73">
            <v>1.3331590515075873</v>
          </cell>
          <cell r="CZ73">
            <v>213.27901359472511</v>
          </cell>
          <cell r="DA73">
            <v>0</v>
          </cell>
          <cell r="DB73">
            <v>44.749348642046769</v>
          </cell>
          <cell r="DC73">
            <v>24.752674776965449</v>
          </cell>
          <cell r="DD73">
            <v>11.895474290599676</v>
          </cell>
          <cell r="DE73">
            <v>40.0275234608985</v>
          </cell>
          <cell r="DF73">
            <v>121.42502117050996</v>
          </cell>
          <cell r="DG73">
            <v>0</v>
          </cell>
          <cell r="DH73">
            <v>121.42502117050996</v>
          </cell>
          <cell r="DI73">
            <v>22.172659400998331</v>
          </cell>
          <cell r="DJ73">
            <v>0</v>
          </cell>
          <cell r="DK73">
            <v>0</v>
          </cell>
          <cell r="DL73">
            <v>22.172659400998331</v>
          </cell>
          <cell r="DM73">
            <v>312.53137536423782</v>
          </cell>
          <cell r="DN73">
            <v>2.9929960420076336</v>
          </cell>
          <cell r="DO73">
            <v>0</v>
          </cell>
          <cell r="DP73">
            <v>315.52437140624494</v>
          </cell>
          <cell r="DQ73">
            <v>-0.15889185998959535</v>
          </cell>
          <cell r="DR73">
            <v>315.36547954625536</v>
          </cell>
          <cell r="DS73">
            <v>39.919733588484199</v>
          </cell>
          <cell r="DT73">
            <v>0</v>
          </cell>
          <cell r="DU73">
            <v>0.28879830738304496</v>
          </cell>
          <cell r="DV73">
            <v>4.2953059740099828</v>
          </cell>
          <cell r="DW73">
            <v>81.406568885191334</v>
          </cell>
          <cell r="DX73">
            <v>0.18211950936772045</v>
          </cell>
          <cell r="DY73">
            <v>144.08877065527372</v>
          </cell>
          <cell r="DZ73">
            <v>43.608668105043847</v>
          </cell>
          <cell r="EA73">
            <v>313.7899650247528</v>
          </cell>
          <cell r="EB73">
            <v>2.9686595852564066</v>
          </cell>
          <cell r="EC73">
            <v>316.75862461000941</v>
          </cell>
          <cell r="ED73">
            <v>0</v>
          </cell>
          <cell r="EE73">
            <v>100.79262735714448</v>
          </cell>
          <cell r="EF73">
            <v>44.579395855834001</v>
          </cell>
          <cell r="EG73">
            <v>38.568879407565802</v>
          </cell>
          <cell r="EH73">
            <v>40.0275234608985</v>
          </cell>
          <cell r="EI73">
            <v>223.96842608144229</v>
          </cell>
          <cell r="EJ73">
            <v>0</v>
          </cell>
          <cell r="EK73">
            <v>223.96842608144229</v>
          </cell>
          <cell r="EL73">
            <v>22.172659400998331</v>
          </cell>
          <cell r="EM73">
            <v>0</v>
          </cell>
          <cell r="EN73">
            <v>0</v>
          </cell>
          <cell r="EO73">
            <v>22.172659400998331</v>
          </cell>
          <cell r="EP73">
            <v>518.55439129045374</v>
          </cell>
          <cell r="EQ73">
            <v>6.0739687477537938</v>
          </cell>
          <cell r="ER73">
            <v>0</v>
          </cell>
          <cell r="ES73">
            <v>524.62836003820689</v>
          </cell>
          <cell r="ET73">
            <v>-0.3224492839550559</v>
          </cell>
          <cell r="EU73">
            <v>524.30591075425195</v>
          </cell>
          <cell r="EV73">
            <v>49.861643857954547</v>
          </cell>
          <cell r="EW73">
            <v>-0.25499180489850243</v>
          </cell>
          <cell r="EX73">
            <v>11.681535412208309</v>
          </cell>
          <cell r="EY73">
            <v>12.191514260698833</v>
          </cell>
          <cell r="EZ73">
            <v>81.406568885191334</v>
          </cell>
          <cell r="FA73">
            <v>0.18361692079201328</v>
          </cell>
          <cell r="FB73">
            <v>161.53595511667876</v>
          </cell>
          <cell r="FC73">
            <v>46.989459775693412</v>
          </cell>
          <cell r="FD73">
            <v>363.59530242431913</v>
          </cell>
          <cell r="FE73">
            <v>5.3505859897778114</v>
          </cell>
          <cell r="FF73">
            <v>368.945888414097</v>
          </cell>
          <cell r="FG73">
            <v>0</v>
          </cell>
          <cell r="FH73">
            <v>106.96542026622191</v>
          </cell>
          <cell r="FI73">
            <v>44.672894332539485</v>
          </cell>
          <cell r="FJ73">
            <v>46.360173254814804</v>
          </cell>
          <cell r="FK73">
            <v>40.0275234608985</v>
          </cell>
          <cell r="FL73">
            <v>238.02601131447477</v>
          </cell>
          <cell r="FM73">
            <v>0</v>
          </cell>
          <cell r="FN73">
            <v>238.02601131447477</v>
          </cell>
          <cell r="FO73">
            <v>22.172659400998331</v>
          </cell>
          <cell r="FP73">
            <v>0</v>
          </cell>
          <cell r="FQ73">
            <v>0</v>
          </cell>
          <cell r="FR73">
            <v>22.172659400998331</v>
          </cell>
          <cell r="FS73">
            <v>584.79924032757458</v>
          </cell>
          <cell r="FT73">
            <v>7.3563979311188641</v>
          </cell>
          <cell r="FU73">
            <v>0</v>
          </cell>
          <cell r="FV73">
            <v>592.15563825869333</v>
          </cell>
          <cell r="FW73">
            <v>-4.9684344390068764</v>
          </cell>
          <cell r="FX73">
            <v>587.18720381968694</v>
          </cell>
          <cell r="FY73">
            <v>2.2433099999999979</v>
          </cell>
          <cell r="FZ73">
            <v>0.46953000000000022</v>
          </cell>
          <cell r="GA73">
            <v>0.70926291181364376</v>
          </cell>
          <cell r="GB73" t="e">
            <v>#N/A</v>
          </cell>
          <cell r="GC73" t="e">
            <v>#N/A</v>
          </cell>
          <cell r="GD73" t="e">
            <v>#N/A</v>
          </cell>
          <cell r="GE73">
            <v>3.8749872212978365</v>
          </cell>
          <cell r="GF73">
            <v>7.2752250415973361</v>
          </cell>
          <cell r="GG73">
            <v>2.6689177371048247</v>
          </cell>
          <cell r="GH73">
            <v>0</v>
          </cell>
          <cell r="GI73">
            <v>5.0366302329450914</v>
          </cell>
          <cell r="GJ73">
            <v>0</v>
          </cell>
          <cell r="GK73">
            <v>0</v>
          </cell>
          <cell r="GL73">
            <v>40.0275234608985</v>
          </cell>
          <cell r="GM73">
            <v>0</v>
          </cell>
          <cell r="GN73">
            <v>9.8128401830282836</v>
          </cell>
          <cell r="GO73">
            <v>45.219490282861891</v>
          </cell>
          <cell r="GP73">
            <v>8.9828870881863558</v>
          </cell>
          <cell r="GQ73" t="e">
            <v>#N/A</v>
          </cell>
          <cell r="GR73" t="e">
            <v>#N/A</v>
          </cell>
          <cell r="GS73" t="e">
            <v>#N/A</v>
          </cell>
          <cell r="GT73" t="e">
            <v>#N/A</v>
          </cell>
          <cell r="GU73" t="e">
            <v>#N/A</v>
          </cell>
          <cell r="GV73">
            <v>1.964128685524126</v>
          </cell>
          <cell r="GW73">
            <v>5.1040332457275914</v>
          </cell>
          <cell r="GX73">
            <v>0</v>
          </cell>
          <cell r="GY73">
            <v>4.8189050445452235E-2</v>
          </cell>
          <cell r="GZ73">
            <v>0.33647590682196338</v>
          </cell>
          <cell r="HA73">
            <v>0</v>
          </cell>
          <cell r="HB73">
            <v>0</v>
          </cell>
          <cell r="HC73">
            <v>0</v>
          </cell>
          <cell r="HD73">
            <v>0</v>
          </cell>
          <cell r="HE73">
            <v>0</v>
          </cell>
          <cell r="HF73">
            <v>0</v>
          </cell>
          <cell r="HG73">
            <v>0</v>
          </cell>
          <cell r="HH73">
            <v>0</v>
          </cell>
          <cell r="HI73" t="e">
            <v>#N/A</v>
          </cell>
          <cell r="HJ73" t="e">
            <v>#N/A</v>
          </cell>
          <cell r="HK73" t="e">
            <v>#N/A</v>
          </cell>
          <cell r="HL73" t="e">
            <v>#N/A</v>
          </cell>
          <cell r="HM73" t="e">
            <v>#N/A</v>
          </cell>
          <cell r="HN73" t="e">
            <v>#N/A</v>
          </cell>
          <cell r="HO73">
            <v>584.79924032757458</v>
          </cell>
          <cell r="HP73">
            <v>587.18720381968694</v>
          </cell>
          <cell r="HQ73">
            <v>66.244849037120332</v>
          </cell>
          <cell r="HR73">
            <v>524.30591075425195</v>
          </cell>
          <cell r="HS73">
            <v>131.06059104825289</v>
          </cell>
          <cell r="HT73">
            <v>0</v>
          </cell>
          <cell r="HU73">
            <v>0</v>
          </cell>
          <cell r="HV73">
            <v>11.392572532650679</v>
          </cell>
          <cell r="HW73">
            <v>0</v>
          </cell>
          <cell r="HX73">
            <v>0</v>
          </cell>
          <cell r="HY73">
            <v>0</v>
          </cell>
          <cell r="HZ73">
            <v>0</v>
          </cell>
          <cell r="IA73">
            <v>1.1787780770293682E-4</v>
          </cell>
          <cell r="IB73">
            <v>0</v>
          </cell>
          <cell r="IC73">
            <v>0</v>
          </cell>
          <cell r="ID73">
            <v>0</v>
          </cell>
          <cell r="IE73">
            <v>0</v>
          </cell>
          <cell r="IF73">
            <v>0.27847591429895124</v>
          </cell>
          <cell r="IG73">
            <v>0</v>
          </cell>
          <cell r="IH73">
            <v>0</v>
          </cell>
          <cell r="II73">
            <v>0.52304190601947664</v>
          </cell>
          <cell r="IJ73">
            <v>0</v>
          </cell>
          <cell r="IK73">
            <v>1.0204515276390758E-2</v>
          </cell>
          <cell r="IL73">
            <v>0</v>
          </cell>
          <cell r="IM73">
            <v>0</v>
          </cell>
          <cell r="IN73">
            <v>0.52304190601947664</v>
          </cell>
          <cell r="IO73">
            <v>0</v>
          </cell>
          <cell r="IP73">
            <v>11.681370840033699</v>
          </cell>
          <cell r="IQ73">
            <v>0</v>
          </cell>
          <cell r="IR73">
            <v>0</v>
          </cell>
          <cell r="IS73">
            <v>0</v>
          </cell>
          <cell r="IT73">
            <v>0</v>
          </cell>
          <cell r="IU73">
            <v>0</v>
          </cell>
          <cell r="IV73">
            <v>40.0275234608985</v>
          </cell>
          <cell r="IW73">
            <v>40.0275234608985</v>
          </cell>
          <cell r="IX73">
            <v>0</v>
          </cell>
          <cell r="IY73">
            <v>0</v>
          </cell>
          <cell r="IZ73">
            <v>0</v>
          </cell>
          <cell r="JA73">
            <v>0</v>
          </cell>
          <cell r="JB73">
            <v>0</v>
          </cell>
          <cell r="JC73">
            <v>0</v>
          </cell>
          <cell r="JD73">
            <v>0</v>
          </cell>
          <cell r="JE73">
            <v>0</v>
          </cell>
          <cell r="JF73">
            <v>3.8749872212978365</v>
          </cell>
          <cell r="JG73">
            <v>3.8749872212978365</v>
          </cell>
          <cell r="JH73">
            <v>0</v>
          </cell>
          <cell r="JI73">
            <v>0</v>
          </cell>
          <cell r="JJ73">
            <v>0</v>
          </cell>
          <cell r="JK73">
            <v>35.265359223359219</v>
          </cell>
          <cell r="JL73">
            <v>35.265359223359219</v>
          </cell>
          <cell r="JM73">
            <v>0</v>
          </cell>
          <cell r="JN73">
            <v>0</v>
          </cell>
          <cell r="JO73">
            <v>0</v>
          </cell>
          <cell r="JP73">
            <v>4.3936014299320938</v>
          </cell>
          <cell r="JQ73">
            <v>4.3936014299320938</v>
          </cell>
          <cell r="JR73">
            <v>0</v>
          </cell>
          <cell r="JS73">
            <v>0</v>
          </cell>
          <cell r="JT73">
            <v>0</v>
          </cell>
          <cell r="JU73">
            <v>2.6456599533465623</v>
          </cell>
          <cell r="JV73">
            <v>2.6456599533465623</v>
          </cell>
          <cell r="JW73">
            <v>41.204601533169537</v>
          </cell>
          <cell r="JX73">
            <v>261.44617873404502</v>
          </cell>
          <cell r="JY73">
            <v>411.35175474564625</v>
          </cell>
          <cell r="JZ73">
            <v>452.55635627881577</v>
          </cell>
          <cell r="KA73">
            <v>191.11017754477075</v>
          </cell>
          <cell r="KB73">
            <v>7965479.7699999996</v>
          </cell>
          <cell r="KC73">
            <v>210.161</v>
          </cell>
          <cell r="KD73">
            <v>3318.8510000000001</v>
          </cell>
          <cell r="KE73">
            <v>46907.272767002003</v>
          </cell>
          <cell r="KF73">
            <v>186.73011700000001</v>
          </cell>
          <cell r="KG73">
            <v>0.29121127768049598</v>
          </cell>
          <cell r="KH73">
            <v>0</v>
          </cell>
          <cell r="KI73">
            <v>0</v>
          </cell>
          <cell r="KJ73">
            <v>0</v>
          </cell>
          <cell r="KK73">
            <v>0</v>
          </cell>
          <cell r="KL73">
            <v>0</v>
          </cell>
          <cell r="KM73">
            <v>219.92</v>
          </cell>
          <cell r="KN73">
            <v>1083.1116011650799</v>
          </cell>
          <cell r="KO73">
            <v>27.326048966398599</v>
          </cell>
          <cell r="KP73">
            <v>0</v>
          </cell>
          <cell r="KQ73">
            <v>186.56</v>
          </cell>
          <cell r="KR73">
            <v>44.57</v>
          </cell>
          <cell r="KS73">
            <v>18.32</v>
          </cell>
          <cell r="KT73">
            <v>0.67</v>
          </cell>
          <cell r="KU73">
            <v>230.33</v>
          </cell>
          <cell r="KV73">
            <v>64.459999999999994</v>
          </cell>
          <cell r="KW73">
            <v>0</v>
          </cell>
          <cell r="KX73">
            <v>745.95810055865923</v>
          </cell>
          <cell r="KY73">
            <v>3529012</v>
          </cell>
          <cell r="KZ73">
            <v>47094.002884002002</v>
          </cell>
          <cell r="LA73">
            <v>86.697898831534232</v>
          </cell>
          <cell r="LB73">
            <v>1625.8176501314786</v>
          </cell>
          <cell r="LC73">
            <v>1875.2676501314784</v>
          </cell>
          <cell r="LD73">
            <v>4.4425361355962671</v>
          </cell>
          <cell r="LE73">
            <v>1.5839768439222308E-2</v>
          </cell>
          <cell r="LF73">
            <v>745.95810055865923</v>
          </cell>
          <cell r="LG73">
            <v>74.935486131692102</v>
          </cell>
          <cell r="LH73">
            <v>1883.183312679482</v>
          </cell>
          <cell r="LI73" t="str">
            <v>Historical (£m)</v>
          </cell>
          <cell r="LJ73" t="str">
            <v>PR14 (£m)</v>
          </cell>
        </row>
        <row r="74">
          <cell r="A74" t="str">
            <v>SVT17</v>
          </cell>
          <cell r="B74" t="str">
            <v>SVT</v>
          </cell>
          <cell r="C74" t="str">
            <v>2016-17</v>
          </cell>
          <cell r="D74" t="str">
            <v>SVH</v>
          </cell>
          <cell r="E74" t="str">
            <v>SVH17</v>
          </cell>
          <cell r="F74">
            <v>1.0263438654082888</v>
          </cell>
          <cell r="G74">
            <v>9.3319799363144416</v>
          </cell>
          <cell r="H74">
            <v>-0.17437582273286825</v>
          </cell>
          <cell r="I74">
            <v>11.701539395353016</v>
          </cell>
          <cell r="J74">
            <v>8.1973776627000401</v>
          </cell>
          <cell r="K74">
            <v>0</v>
          </cell>
          <cell r="L74">
            <v>1.2561217299958966E-3</v>
          </cell>
          <cell r="M74">
            <v>15.528884650837481</v>
          </cell>
          <cell r="N74">
            <v>3.3988467302537431</v>
          </cell>
          <cell r="O74">
            <v>47.985508674455801</v>
          </cell>
          <cell r="P74">
            <v>2.376942869804842</v>
          </cell>
          <cell r="Q74">
            <v>50.362451544260637</v>
          </cell>
          <cell r="R74">
            <v>0</v>
          </cell>
          <cell r="S74">
            <v>8.1588830293455032</v>
          </cell>
          <cell r="T74">
            <v>7.7391459171112023E-2</v>
          </cell>
          <cell r="U74">
            <v>7.1774005958644551</v>
          </cell>
          <cell r="V74">
            <v>0</v>
          </cell>
          <cell r="W74">
            <v>15.413675084381049</v>
          </cell>
          <cell r="X74">
            <v>0</v>
          </cell>
          <cell r="Y74">
            <v>15.413675084381049</v>
          </cell>
          <cell r="Z74">
            <v>0</v>
          </cell>
          <cell r="AA74">
            <v>0</v>
          </cell>
          <cell r="AB74">
            <v>0</v>
          </cell>
          <cell r="AC74">
            <v>0</v>
          </cell>
          <cell r="AD74">
            <v>65.776126628641691</v>
          </cell>
          <cell r="AE74">
            <v>1.8502769230382372</v>
          </cell>
          <cell r="AF74">
            <v>0</v>
          </cell>
          <cell r="AG74">
            <v>67.626403551679985</v>
          </cell>
          <cell r="AH74">
            <v>-0.86107510455622061</v>
          </cell>
          <cell r="AI74">
            <v>66.765328447123679</v>
          </cell>
          <cell r="AJ74">
            <v>2.4948101085900514</v>
          </cell>
          <cell r="AK74">
            <v>0</v>
          </cell>
          <cell r="AL74">
            <v>0</v>
          </cell>
          <cell r="AM74">
            <v>0</v>
          </cell>
          <cell r="AN74">
            <v>2.1892940993024212</v>
          </cell>
          <cell r="AO74">
            <v>8.7594754074681973E-3</v>
          </cell>
          <cell r="AP74">
            <v>5.8349475900512493</v>
          </cell>
          <cell r="AQ74">
            <v>2.9306713977200767</v>
          </cell>
          <cell r="AR74">
            <v>13.458482671071236</v>
          </cell>
          <cell r="AS74">
            <v>0</v>
          </cell>
          <cell r="AT74">
            <v>13.458482671071236</v>
          </cell>
          <cell r="AU74">
            <v>0</v>
          </cell>
          <cell r="AV74">
            <v>0.33588380167256737</v>
          </cell>
          <cell r="AW74">
            <v>25.034392770455476</v>
          </cell>
          <cell r="AX74">
            <v>0.49661290077964709</v>
          </cell>
          <cell r="AY74">
            <v>0</v>
          </cell>
          <cell r="AZ74">
            <v>25.866889472907641</v>
          </cell>
          <cell r="BA74">
            <v>0</v>
          </cell>
          <cell r="BB74">
            <v>25.866889472907641</v>
          </cell>
          <cell r="BC74">
            <v>0</v>
          </cell>
          <cell r="BD74">
            <v>0</v>
          </cell>
          <cell r="BE74">
            <v>0</v>
          </cell>
          <cell r="BF74">
            <v>0</v>
          </cell>
          <cell r="BG74">
            <v>39.325372143978882</v>
          </cell>
          <cell r="BH74">
            <v>0.47650014789515399</v>
          </cell>
          <cell r="BI74">
            <v>0</v>
          </cell>
          <cell r="BJ74">
            <v>39.801872291874048</v>
          </cell>
          <cell r="BK74">
            <v>-0.22175189538447068</v>
          </cell>
          <cell r="BL74">
            <v>39.580120396489633</v>
          </cell>
          <cell r="BM74">
            <v>25.881995924085466</v>
          </cell>
          <cell r="BN74">
            <v>0</v>
          </cell>
          <cell r="BO74">
            <v>0</v>
          </cell>
          <cell r="BP74">
            <v>3.9757995486253588</v>
          </cell>
          <cell r="BQ74">
            <v>0</v>
          </cell>
          <cell r="BR74">
            <v>1.5071418335658594E-2</v>
          </cell>
          <cell r="BS74">
            <v>57.476739140370739</v>
          </cell>
          <cell r="BT74">
            <v>4.815921015179204</v>
          </cell>
          <cell r="BU74">
            <v>92.165527046596367</v>
          </cell>
          <cell r="BV74">
            <v>1.7662351579811244</v>
          </cell>
          <cell r="BW74">
            <v>93.931762204577495</v>
          </cell>
          <cell r="BX74">
            <v>0</v>
          </cell>
          <cell r="BY74">
            <v>73.588853348256109</v>
          </cell>
          <cell r="BZ74">
            <v>1.1180990069757897</v>
          </cell>
          <cell r="CA74">
            <v>24.197173676701539</v>
          </cell>
          <cell r="CB74">
            <v>0</v>
          </cell>
          <cell r="CC74">
            <v>98.904126031933345</v>
          </cell>
          <cell r="CD74">
            <v>0</v>
          </cell>
          <cell r="CE74">
            <v>98.904126031933345</v>
          </cell>
          <cell r="CF74">
            <v>0</v>
          </cell>
          <cell r="CG74">
            <v>0</v>
          </cell>
          <cell r="CH74">
            <v>0</v>
          </cell>
          <cell r="CI74">
            <v>0</v>
          </cell>
          <cell r="CJ74">
            <v>192.83588823651013</v>
          </cell>
          <cell r="CK74">
            <v>5.0964216802493425</v>
          </cell>
          <cell r="CL74">
            <v>0</v>
          </cell>
          <cell r="CM74">
            <v>197.93230991676012</v>
          </cell>
          <cell r="CN74">
            <v>-2.3717540745075891</v>
          </cell>
          <cell r="CO74">
            <v>195.56055584225203</v>
          </cell>
          <cell r="CP74">
            <v>10.17482301506684</v>
          </cell>
          <cell r="CQ74">
            <v>0</v>
          </cell>
          <cell r="CR74">
            <v>0</v>
          </cell>
          <cell r="CS74">
            <v>0</v>
          </cell>
          <cell r="CT74">
            <v>85.277273834599924</v>
          </cell>
          <cell r="CU74">
            <v>0.18685726232416905</v>
          </cell>
          <cell r="CV74">
            <v>77.718792619472282</v>
          </cell>
          <cell r="CW74">
            <v>36.47717530666992</v>
          </cell>
          <cell r="CX74">
            <v>209.83492203813299</v>
          </cell>
          <cell r="CY74">
            <v>1.378790348789495</v>
          </cell>
          <cell r="CZ74">
            <v>211.21371238692248</v>
          </cell>
          <cell r="DA74">
            <v>0</v>
          </cell>
          <cell r="DB74">
            <v>51.935560301646014</v>
          </cell>
          <cell r="DC74">
            <v>17.340168284753489</v>
          </cell>
          <cell r="DD74">
            <v>12.491387780472891</v>
          </cell>
          <cell r="DE74">
            <v>37.185772490767334</v>
          </cell>
          <cell r="DF74">
            <v>118.95288885763952</v>
          </cell>
          <cell r="DG74">
            <v>0</v>
          </cell>
          <cell r="DH74">
            <v>118.95288885763952</v>
          </cell>
          <cell r="DI74">
            <v>25.088635577441114</v>
          </cell>
          <cell r="DJ74">
            <v>0</v>
          </cell>
          <cell r="DK74">
            <v>0</v>
          </cell>
          <cell r="DL74">
            <v>25.088635577441114</v>
          </cell>
          <cell r="DM74">
            <v>305.07796566712085</v>
          </cell>
          <cell r="DN74">
            <v>5.5386598957141322</v>
          </cell>
          <cell r="DO74">
            <v>0</v>
          </cell>
          <cell r="DP74">
            <v>310.61662556283517</v>
          </cell>
          <cell r="DQ74">
            <v>-2.5775612771369176</v>
          </cell>
          <cell r="DR74">
            <v>308.03906428569843</v>
          </cell>
          <cell r="DS74">
            <v>38.55162904774236</v>
          </cell>
          <cell r="DT74">
            <v>0</v>
          </cell>
          <cell r="DU74">
            <v>0</v>
          </cell>
          <cell r="DV74">
            <v>3.9757995486253588</v>
          </cell>
          <cell r="DW74">
            <v>87.46656793390234</v>
          </cell>
          <cell r="DX74">
            <v>0.21068815606729582</v>
          </cell>
          <cell r="DY74">
            <v>141.03047934989425</v>
          </cell>
          <cell r="DZ74">
            <v>44.223767719569203</v>
          </cell>
          <cell r="EA74">
            <v>315.45893175580062</v>
          </cell>
          <cell r="EB74">
            <v>3.1450255067706196</v>
          </cell>
          <cell r="EC74">
            <v>318.60395726257121</v>
          </cell>
          <cell r="ED74">
            <v>0</v>
          </cell>
          <cell r="EE74">
            <v>125.8602974515747</v>
          </cell>
          <cell r="EF74">
            <v>43.492660062184754</v>
          </cell>
          <cell r="EG74">
            <v>37.185174357954075</v>
          </cell>
          <cell r="EH74">
            <v>37.185772490767334</v>
          </cell>
          <cell r="EI74">
            <v>243.72390436248051</v>
          </cell>
          <cell r="EJ74">
            <v>0</v>
          </cell>
          <cell r="EK74">
            <v>243.72390436248051</v>
          </cell>
          <cell r="EL74">
            <v>25.088635577441114</v>
          </cell>
          <cell r="EM74">
            <v>0</v>
          </cell>
          <cell r="EN74">
            <v>0</v>
          </cell>
          <cell r="EO74">
            <v>25.088635577441114</v>
          </cell>
          <cell r="EP74">
            <v>537.2392260476098</v>
          </cell>
          <cell r="EQ74">
            <v>11.111581723858629</v>
          </cell>
          <cell r="ER74">
            <v>0</v>
          </cell>
          <cell r="ES74">
            <v>548.35080777146936</v>
          </cell>
          <cell r="ET74">
            <v>-5.1710672470289776</v>
          </cell>
          <cell r="EU74">
            <v>543.17974052444015</v>
          </cell>
          <cell r="EV74">
            <v>47.883608984056778</v>
          </cell>
          <cell r="EW74">
            <v>-0.17437582273286825</v>
          </cell>
          <cell r="EX74">
            <v>11.701539395353016</v>
          </cell>
          <cell r="EY74">
            <v>12.173177211325401</v>
          </cell>
          <cell r="EZ74">
            <v>87.46656793390234</v>
          </cell>
          <cell r="FA74">
            <v>0.21194427779729172</v>
          </cell>
          <cell r="FB74">
            <v>156.55936400073136</v>
          </cell>
          <cell r="FC74">
            <v>47.622614449822905</v>
          </cell>
          <cell r="FD74">
            <v>363.44444043025629</v>
          </cell>
          <cell r="FE74">
            <v>5.5219683765754608</v>
          </cell>
          <cell r="FF74">
            <v>368.96640880683174</v>
          </cell>
          <cell r="FG74">
            <v>0</v>
          </cell>
          <cell r="FH74">
            <v>134.01918048091983</v>
          </cell>
          <cell r="FI74">
            <v>43.570051521355865</v>
          </cell>
          <cell r="FJ74">
            <v>44.362574953818516</v>
          </cell>
          <cell r="FK74">
            <v>37.185772490767334</v>
          </cell>
          <cell r="FL74">
            <v>259.13757944686159</v>
          </cell>
          <cell r="FM74">
            <v>0</v>
          </cell>
          <cell r="FN74">
            <v>259.13757944686159</v>
          </cell>
          <cell r="FO74">
            <v>25.088635577441114</v>
          </cell>
          <cell r="FP74">
            <v>0</v>
          </cell>
          <cell r="FQ74">
            <v>0</v>
          </cell>
          <cell r="FR74">
            <v>25.088635577441114</v>
          </cell>
          <cell r="FS74">
            <v>603.01535267625218</v>
          </cell>
          <cell r="FT74">
            <v>12.961858646896857</v>
          </cell>
          <cell r="FU74">
            <v>0</v>
          </cell>
          <cell r="FV74">
            <v>615.97721132314939</v>
          </cell>
          <cell r="FW74">
            <v>-6.0321423515851889</v>
          </cell>
          <cell r="FX74">
            <v>609.94506897156407</v>
          </cell>
          <cell r="FY74">
            <v>5.2378680000000033</v>
          </cell>
          <cell r="FZ74">
            <v>0.84515400000000029</v>
          </cell>
          <cell r="GA74">
            <v>3.120085350841198E-2</v>
          </cell>
          <cell r="GB74" t="e">
            <v>#N/A</v>
          </cell>
          <cell r="GC74" t="e">
            <v>#N/A</v>
          </cell>
          <cell r="GD74" t="e">
            <v>#N/A</v>
          </cell>
          <cell r="GE74">
            <v>3.1914162494870744</v>
          </cell>
          <cell r="GF74">
            <v>1.2399260237997536</v>
          </cell>
          <cell r="GG74">
            <v>2.3112237505129256</v>
          </cell>
          <cell r="GH74">
            <v>0</v>
          </cell>
          <cell r="GI74">
            <v>5.2625781698809906</v>
          </cell>
          <cell r="GJ74">
            <v>0</v>
          </cell>
          <cell r="GK74">
            <v>0</v>
          </cell>
          <cell r="GL74">
            <v>37.185772490767334</v>
          </cell>
          <cell r="GM74">
            <v>0</v>
          </cell>
          <cell r="GN74">
            <v>9.7376426918342212</v>
          </cell>
          <cell r="GO74">
            <v>54.786851341813701</v>
          </cell>
          <cell r="GP74">
            <v>2.6463250225687318</v>
          </cell>
          <cell r="GQ74" t="e">
            <v>#N/A</v>
          </cell>
          <cell r="GR74" t="e">
            <v>#N/A</v>
          </cell>
          <cell r="GS74" t="e">
            <v>#N/A</v>
          </cell>
          <cell r="GT74" t="e">
            <v>#N/A</v>
          </cell>
          <cell r="GU74" t="e">
            <v>#N/A</v>
          </cell>
          <cell r="GV74">
            <v>2.332982240459581</v>
          </cell>
          <cell r="GW74">
            <v>5.7032932206305631</v>
          </cell>
          <cell r="GX74">
            <v>0</v>
          </cell>
          <cell r="GY74">
            <v>2.4937160986178084E-2</v>
          </cell>
          <cell r="GZ74">
            <v>0.66424974969224448</v>
          </cell>
          <cell r="HA74">
            <v>0</v>
          </cell>
          <cell r="HB74">
            <v>0</v>
          </cell>
          <cell r="HC74">
            <v>0</v>
          </cell>
          <cell r="HD74">
            <v>0</v>
          </cell>
          <cell r="HE74">
            <v>0</v>
          </cell>
          <cell r="HF74">
            <v>0</v>
          </cell>
          <cell r="HG74">
            <v>0</v>
          </cell>
          <cell r="HH74">
            <v>0</v>
          </cell>
          <cell r="HI74" t="e">
            <v>#N/A</v>
          </cell>
          <cell r="HJ74" t="e">
            <v>#N/A</v>
          </cell>
          <cell r="HK74" t="e">
            <v>#N/A</v>
          </cell>
          <cell r="HL74" t="e">
            <v>#N/A</v>
          </cell>
          <cell r="HM74" t="e">
            <v>#N/A</v>
          </cell>
          <cell r="HN74" t="e">
            <v>#N/A</v>
          </cell>
          <cell r="HO74">
            <v>603.01535267625218</v>
          </cell>
          <cell r="HP74">
            <v>609.94506897156407</v>
          </cell>
          <cell r="HQ74">
            <v>65.776126628641691</v>
          </cell>
          <cell r="HR74">
            <v>543.17974052444015</v>
          </cell>
          <cell r="HS74">
            <v>125.1183989659407</v>
          </cell>
          <cell r="HT74">
            <v>0</v>
          </cell>
          <cell r="HU74">
            <v>0</v>
          </cell>
          <cell r="HV74">
            <v>11.745595106398897</v>
          </cell>
          <cell r="HW74">
            <v>0</v>
          </cell>
          <cell r="HX74">
            <v>0</v>
          </cell>
          <cell r="HY74">
            <v>0</v>
          </cell>
          <cell r="HZ74">
            <v>0</v>
          </cell>
          <cell r="IA74">
            <v>5.2468970261380357E-4</v>
          </cell>
          <cell r="IB74">
            <v>0</v>
          </cell>
          <cell r="IC74">
            <v>0</v>
          </cell>
          <cell r="ID74">
            <v>0</v>
          </cell>
          <cell r="IE74">
            <v>0</v>
          </cell>
          <cell r="IF74">
            <v>-5.5809426083572401E-2</v>
          </cell>
          <cell r="IG74">
            <v>0</v>
          </cell>
          <cell r="IH74">
            <v>0</v>
          </cell>
          <cell r="II74">
            <v>0.51740300100877168</v>
          </cell>
          <cell r="IJ74">
            <v>0</v>
          </cell>
          <cell r="IK74">
            <v>1.1229025335056547E-2</v>
          </cell>
          <cell r="IL74">
            <v>0</v>
          </cell>
          <cell r="IM74">
            <v>0</v>
          </cell>
          <cell r="IN74">
            <v>0.51740300100877168</v>
          </cell>
          <cell r="IO74">
            <v>0</v>
          </cell>
          <cell r="IP74">
            <v>11.701539395352913</v>
          </cell>
          <cell r="IQ74">
            <v>0</v>
          </cell>
          <cell r="IR74">
            <v>0</v>
          </cell>
          <cell r="IS74">
            <v>0</v>
          </cell>
          <cell r="IT74">
            <v>0</v>
          </cell>
          <cell r="IU74">
            <v>0</v>
          </cell>
          <cell r="IV74">
            <v>37.185772490767334</v>
          </cell>
          <cell r="IW74">
            <v>37.185772490767334</v>
          </cell>
          <cell r="IX74">
            <v>0</v>
          </cell>
          <cell r="IY74">
            <v>0</v>
          </cell>
          <cell r="IZ74">
            <v>0</v>
          </cell>
          <cell r="JA74">
            <v>0</v>
          </cell>
          <cell r="JB74">
            <v>0</v>
          </cell>
          <cell r="JC74">
            <v>0</v>
          </cell>
          <cell r="JD74">
            <v>0</v>
          </cell>
          <cell r="JE74">
            <v>0</v>
          </cell>
          <cell r="JF74">
            <v>3.1914162494870744</v>
          </cell>
          <cell r="JG74">
            <v>3.1914162494870744</v>
          </cell>
          <cell r="JH74">
            <v>0</v>
          </cell>
          <cell r="JI74">
            <v>0</v>
          </cell>
          <cell r="JJ74">
            <v>0</v>
          </cell>
          <cell r="JK74">
            <v>35.265359223359219</v>
          </cell>
          <cell r="JL74">
            <v>35.265359223359219</v>
          </cell>
          <cell r="JM74">
            <v>0</v>
          </cell>
          <cell r="JN74">
            <v>0</v>
          </cell>
          <cell r="JO74">
            <v>0</v>
          </cell>
          <cell r="JP74">
            <v>4.3936014299320938</v>
          </cell>
          <cell r="JQ74">
            <v>4.3936014299320938</v>
          </cell>
          <cell r="JR74">
            <v>0</v>
          </cell>
          <cell r="JS74">
            <v>0</v>
          </cell>
          <cell r="JT74">
            <v>0</v>
          </cell>
          <cell r="JU74">
            <v>2.6456599533465623</v>
          </cell>
          <cell r="JV74">
            <v>2.6456599533465623</v>
          </cell>
          <cell r="JW74">
            <v>41.044005578194593</v>
          </cell>
          <cell r="JX74">
            <v>259.07007077235488</v>
          </cell>
          <cell r="JY74">
            <v>430.87222522705127</v>
          </cell>
          <cell r="JZ74">
            <v>471.91623080524585</v>
          </cell>
          <cell r="KA74">
            <v>212.84616003289096</v>
          </cell>
          <cell r="KB74">
            <v>8045452.8949999996</v>
          </cell>
          <cell r="KC74">
            <v>184.767</v>
          </cell>
          <cell r="KD74">
            <v>3347.36</v>
          </cell>
          <cell r="KE74">
            <v>47055.184005003997</v>
          </cell>
          <cell r="KF74">
            <v>187.65142</v>
          </cell>
          <cell r="KG74">
            <v>0.28587519464625499</v>
          </cell>
          <cell r="KH74">
            <v>0</v>
          </cell>
          <cell r="KI74">
            <v>0</v>
          </cell>
          <cell r="KJ74">
            <v>0</v>
          </cell>
          <cell r="KK74">
            <v>0</v>
          </cell>
          <cell r="KL74">
            <v>0</v>
          </cell>
          <cell r="KM74">
            <v>220.71557518641799</v>
          </cell>
          <cell r="KN74">
            <v>1103.59739453468</v>
          </cell>
          <cell r="KO74">
            <v>27.207939293748598</v>
          </cell>
          <cell r="KP74">
            <v>0</v>
          </cell>
          <cell r="KQ74">
            <v>158.10009073468501</v>
          </cell>
          <cell r="KR74">
            <v>19.141175102581801</v>
          </cell>
          <cell r="KS74">
            <v>20.477312974468699</v>
          </cell>
          <cell r="KT74">
            <v>0.696786823360109</v>
          </cell>
          <cell r="KU74">
            <v>268.85034806947601</v>
          </cell>
          <cell r="KV74">
            <v>72.535452912555201</v>
          </cell>
          <cell r="KW74">
            <v>0</v>
          </cell>
          <cell r="KX74">
            <v>736.06770098730601</v>
          </cell>
          <cell r="KY74">
            <v>3532127</v>
          </cell>
          <cell r="KZ74">
            <v>47242.835425003999</v>
          </cell>
          <cell r="LA74">
            <v>89.546012212347847</v>
          </cell>
          <cell r="LB74">
            <v>1693.6034968202378</v>
          </cell>
          <cell r="LC74">
            <v>1891.3220756319733</v>
          </cell>
          <cell r="LD74">
            <v>4.549284865342643</v>
          </cell>
          <cell r="LE74">
            <v>1.5580514894280263E-2</v>
          </cell>
          <cell r="LF74">
            <v>736.06770098730601</v>
          </cell>
          <cell r="LG74">
            <v>74.765347342606091</v>
          </cell>
          <cell r="LH74">
            <v>1912.53315605796</v>
          </cell>
          <cell r="LI74" t="str">
            <v>Historical (£m)</v>
          </cell>
          <cell r="LJ74" t="str">
            <v>PR14 (£m)</v>
          </cell>
        </row>
        <row r="75">
          <cell r="A75" t="str">
            <v>SVT18</v>
          </cell>
          <cell r="B75" t="str">
            <v>SVT</v>
          </cell>
          <cell r="C75" t="str">
            <v>2017-18</v>
          </cell>
          <cell r="D75" t="str">
            <v>SVH</v>
          </cell>
          <cell r="E75" t="str">
            <v>SVH18</v>
          </cell>
          <cell r="F75">
            <v>1</v>
          </cell>
          <cell r="G75">
            <v>4.1559999999999997</v>
          </cell>
          <cell r="H75">
            <v>-0.27600000000000002</v>
          </cell>
          <cell r="I75">
            <v>11.336</v>
          </cell>
          <cell r="J75">
            <v>8.9649999999999999</v>
          </cell>
          <cell r="K75">
            <v>3.1539999999999999</v>
          </cell>
          <cell r="L75">
            <v>1E-3</v>
          </cell>
          <cell r="M75">
            <v>14.978</v>
          </cell>
          <cell r="N75">
            <v>2.0840000000000001</v>
          </cell>
          <cell r="O75">
            <v>44.398000000000003</v>
          </cell>
          <cell r="P75">
            <v>2.5720000000000001</v>
          </cell>
          <cell r="Q75">
            <v>46.97</v>
          </cell>
          <cell r="R75">
            <v>0</v>
          </cell>
          <cell r="S75">
            <v>13.433</v>
          </cell>
          <cell r="T75">
            <v>8.5069999999999997</v>
          </cell>
          <cell r="U75">
            <v>17.382999999999999</v>
          </cell>
          <cell r="V75">
            <v>0</v>
          </cell>
          <cell r="W75">
            <v>39.323</v>
          </cell>
          <cell r="X75">
            <v>0</v>
          </cell>
          <cell r="Y75">
            <v>39.323</v>
          </cell>
          <cell r="Z75">
            <v>0.17699999999999999</v>
          </cell>
          <cell r="AA75">
            <v>0</v>
          </cell>
          <cell r="AB75">
            <v>0</v>
          </cell>
          <cell r="AC75">
            <v>0</v>
          </cell>
          <cell r="AD75">
            <v>86.116</v>
          </cell>
          <cell r="AE75">
            <v>1.7509999999999999</v>
          </cell>
          <cell r="AF75">
            <v>0</v>
          </cell>
          <cell r="AG75">
            <v>87.867000000000004</v>
          </cell>
          <cell r="AH75">
            <v>-0.39</v>
          </cell>
          <cell r="AI75">
            <v>87.477000000000004</v>
          </cell>
          <cell r="AJ75">
            <v>10.784000000000001</v>
          </cell>
          <cell r="AK75">
            <v>0</v>
          </cell>
          <cell r="AL75">
            <v>0</v>
          </cell>
          <cell r="AM75">
            <v>0</v>
          </cell>
          <cell r="AN75">
            <v>0.84399999999999997</v>
          </cell>
          <cell r="AO75">
            <v>3.4000000000000002E-2</v>
          </cell>
          <cell r="AP75">
            <v>6.5570000000000004</v>
          </cell>
          <cell r="AQ75">
            <v>1.4630000000000001</v>
          </cell>
          <cell r="AR75">
            <v>19.681999999999999</v>
          </cell>
          <cell r="AS75">
            <v>0.224</v>
          </cell>
          <cell r="AT75">
            <v>19.905999999999999</v>
          </cell>
          <cell r="AU75">
            <v>0</v>
          </cell>
          <cell r="AV75">
            <v>0.45600000000000002</v>
          </cell>
          <cell r="AW75">
            <v>18.05</v>
          </cell>
          <cell r="AX75">
            <v>23.506</v>
          </cell>
          <cell r="AY75">
            <v>0</v>
          </cell>
          <cell r="AZ75">
            <v>42.012</v>
          </cell>
          <cell r="BA75">
            <v>0</v>
          </cell>
          <cell r="BB75">
            <v>42.012</v>
          </cell>
          <cell r="BC75">
            <v>0</v>
          </cell>
          <cell r="BD75">
            <v>0</v>
          </cell>
          <cell r="BE75">
            <v>0</v>
          </cell>
          <cell r="BF75">
            <v>0</v>
          </cell>
          <cell r="BG75">
            <v>61.917999999999999</v>
          </cell>
          <cell r="BH75">
            <v>0.46400000000000002</v>
          </cell>
          <cell r="BI75">
            <v>0</v>
          </cell>
          <cell r="BJ75">
            <v>62.381999999999998</v>
          </cell>
          <cell r="BK75">
            <v>-0.10299999999999999</v>
          </cell>
          <cell r="BL75">
            <v>62.279000000000003</v>
          </cell>
          <cell r="BM75">
            <v>4.38</v>
          </cell>
          <cell r="BN75">
            <v>0</v>
          </cell>
          <cell r="BO75">
            <v>0</v>
          </cell>
          <cell r="BP75">
            <v>3.101</v>
          </cell>
          <cell r="BQ75">
            <v>0</v>
          </cell>
          <cell r="BR75">
            <v>6.0000000000000001E-3</v>
          </cell>
          <cell r="BS75">
            <v>48.994</v>
          </cell>
          <cell r="BT75">
            <v>15.680999999999999</v>
          </cell>
          <cell r="BU75">
            <v>72.162000000000006</v>
          </cell>
          <cell r="BV75">
            <v>1.6910000000000001</v>
          </cell>
          <cell r="BW75">
            <v>73.852999999999994</v>
          </cell>
          <cell r="BX75">
            <v>0</v>
          </cell>
          <cell r="BY75">
            <v>72.09</v>
          </cell>
          <cell r="BZ75">
            <v>9.7929999999999993</v>
          </cell>
          <cell r="CA75">
            <v>24.414999999999999</v>
          </cell>
          <cell r="CB75">
            <v>0</v>
          </cell>
          <cell r="CC75">
            <v>106.298</v>
          </cell>
          <cell r="CD75">
            <v>0</v>
          </cell>
          <cell r="CE75">
            <v>106.298</v>
          </cell>
          <cell r="CF75">
            <v>0.28799999999999998</v>
          </cell>
          <cell r="CG75">
            <v>0</v>
          </cell>
          <cell r="CH75">
            <v>0</v>
          </cell>
          <cell r="CI75">
            <v>0</v>
          </cell>
          <cell r="CJ75">
            <v>179.863</v>
          </cell>
          <cell r="CK75">
            <v>6.3449999999999998</v>
          </cell>
          <cell r="CL75">
            <v>0</v>
          </cell>
          <cell r="CM75">
            <v>186.208</v>
          </cell>
          <cell r="CN75">
            <v>-1.4139999999999999</v>
          </cell>
          <cell r="CO75">
            <v>184.79400000000001</v>
          </cell>
          <cell r="CP75">
            <v>31.315999999999999</v>
          </cell>
          <cell r="CQ75">
            <v>0</v>
          </cell>
          <cell r="CR75">
            <v>0</v>
          </cell>
          <cell r="CS75">
            <v>0</v>
          </cell>
          <cell r="CT75">
            <v>81.902000000000001</v>
          </cell>
          <cell r="CU75">
            <v>0.19800000000000001</v>
          </cell>
          <cell r="CV75">
            <v>89.361000000000004</v>
          </cell>
          <cell r="CW75">
            <v>30.02</v>
          </cell>
          <cell r="CX75">
            <v>232.797</v>
          </cell>
          <cell r="CY75">
            <v>0.85299999999999998</v>
          </cell>
          <cell r="CZ75">
            <v>233.65</v>
          </cell>
          <cell r="DA75">
            <v>0</v>
          </cell>
          <cell r="DB75">
            <v>55.113</v>
          </cell>
          <cell r="DC75">
            <v>50.837000000000003</v>
          </cell>
          <cell r="DD75">
            <v>19.355</v>
          </cell>
          <cell r="DE75">
            <v>8.0779999999999994</v>
          </cell>
          <cell r="DF75">
            <v>133.38300000000001</v>
          </cell>
          <cell r="DG75">
            <v>0</v>
          </cell>
          <cell r="DH75">
            <v>133.38300000000001</v>
          </cell>
          <cell r="DI75">
            <v>22.946000000000002</v>
          </cell>
          <cell r="DJ75">
            <v>0</v>
          </cell>
          <cell r="DK75">
            <v>0</v>
          </cell>
          <cell r="DL75">
            <v>0</v>
          </cell>
          <cell r="DM75">
            <v>344.08699999999999</v>
          </cell>
          <cell r="DN75">
            <v>6.625</v>
          </cell>
          <cell r="DO75">
            <v>0</v>
          </cell>
          <cell r="DP75">
            <v>350.71199999999999</v>
          </cell>
          <cell r="DQ75">
            <v>-1.476</v>
          </cell>
          <cell r="DR75">
            <v>349.23599999999999</v>
          </cell>
          <cell r="DS75">
            <v>46.480000000000004</v>
          </cell>
          <cell r="DT75">
            <v>0</v>
          </cell>
          <cell r="DU75">
            <v>0</v>
          </cell>
          <cell r="DV75">
            <v>3.101</v>
          </cell>
          <cell r="DW75">
            <v>82.745999999999995</v>
          </cell>
          <cell r="DX75">
            <v>0.23800000000000002</v>
          </cell>
          <cell r="DY75">
            <v>144.91200000000001</v>
          </cell>
          <cell r="DZ75">
            <v>47.164000000000001</v>
          </cell>
          <cell r="EA75">
            <v>324.64100000000002</v>
          </cell>
          <cell r="EB75">
            <v>2.7679999999999998</v>
          </cell>
          <cell r="EC75">
            <v>327.40899999999999</v>
          </cell>
          <cell r="ED75">
            <v>0</v>
          </cell>
          <cell r="EE75">
            <v>127.65900000000001</v>
          </cell>
          <cell r="EF75">
            <v>78.680000000000007</v>
          </cell>
          <cell r="EG75">
            <v>67.275999999999996</v>
          </cell>
          <cell r="EH75">
            <v>8.0779999999999994</v>
          </cell>
          <cell r="EI75">
            <v>281.69299999999998</v>
          </cell>
          <cell r="EJ75">
            <v>0</v>
          </cell>
          <cell r="EK75">
            <v>281.69299999999998</v>
          </cell>
          <cell r="EL75">
            <v>23.234000000000002</v>
          </cell>
          <cell r="EM75">
            <v>0</v>
          </cell>
          <cell r="EN75">
            <v>0</v>
          </cell>
          <cell r="EO75">
            <v>0</v>
          </cell>
          <cell r="EP75">
            <v>585.86799999999994</v>
          </cell>
          <cell r="EQ75">
            <v>13.434000000000001</v>
          </cell>
          <cell r="ER75">
            <v>0</v>
          </cell>
          <cell r="ES75">
            <v>599.30200000000002</v>
          </cell>
          <cell r="ET75">
            <v>-2.9929999999999999</v>
          </cell>
          <cell r="EU75">
            <v>596.30899999999997</v>
          </cell>
          <cell r="EV75">
            <v>50.636000000000003</v>
          </cell>
          <cell r="EW75">
            <v>-0.27600000000000002</v>
          </cell>
          <cell r="EX75">
            <v>11.336</v>
          </cell>
          <cell r="EY75">
            <v>12.066000000000001</v>
          </cell>
          <cell r="EZ75">
            <v>85.9</v>
          </cell>
          <cell r="FA75">
            <v>0.23899999999999999</v>
          </cell>
          <cell r="FB75">
            <v>159.88999999999999</v>
          </cell>
          <cell r="FC75">
            <v>49.247999999999998</v>
          </cell>
          <cell r="FD75">
            <v>369.03899999999999</v>
          </cell>
          <cell r="FE75">
            <v>5.34</v>
          </cell>
          <cell r="FF75">
            <v>374.37900000000002</v>
          </cell>
          <cell r="FG75">
            <v>0</v>
          </cell>
          <cell r="FH75">
            <v>141.09200000000001</v>
          </cell>
          <cell r="FI75">
            <v>87.186999999999998</v>
          </cell>
          <cell r="FJ75">
            <v>84.659000000000006</v>
          </cell>
          <cell r="FK75">
            <v>8.0779999999999994</v>
          </cell>
          <cell r="FL75">
            <v>321.01600000000002</v>
          </cell>
          <cell r="FM75">
            <v>0</v>
          </cell>
          <cell r="FN75">
            <v>321.01600000000002</v>
          </cell>
          <cell r="FO75">
            <v>23.411000000000001</v>
          </cell>
          <cell r="FP75">
            <v>0</v>
          </cell>
          <cell r="FQ75">
            <v>0</v>
          </cell>
          <cell r="FR75">
            <v>0</v>
          </cell>
          <cell r="FS75">
            <v>671.98400000000004</v>
          </cell>
          <cell r="FT75">
            <v>15.185</v>
          </cell>
          <cell r="FU75">
            <v>0</v>
          </cell>
          <cell r="FV75">
            <v>687.16899999999998</v>
          </cell>
          <cell r="FW75">
            <v>-3.383</v>
          </cell>
          <cell r="FX75">
            <v>683.78599999999994</v>
          </cell>
          <cell r="FY75">
            <v>3.4011300299465201</v>
          </cell>
          <cell r="FZ75">
            <v>1.09596731</v>
          </cell>
          <cell r="GA75">
            <v>0</v>
          </cell>
          <cell r="GB75" t="e">
            <v>#N/A</v>
          </cell>
          <cell r="GC75">
            <v>0.95</v>
          </cell>
          <cell r="GD75">
            <v>0</v>
          </cell>
          <cell r="GE75">
            <v>2.516</v>
          </cell>
          <cell r="GF75">
            <v>1.111</v>
          </cell>
          <cell r="GG75">
            <v>2.3839999999999999</v>
          </cell>
          <cell r="GH75">
            <v>0</v>
          </cell>
          <cell r="GI75">
            <v>1.1299999999999999</v>
          </cell>
          <cell r="GJ75">
            <v>0</v>
          </cell>
          <cell r="GK75">
            <v>0</v>
          </cell>
          <cell r="GL75">
            <v>32.029000000000003</v>
          </cell>
          <cell r="GM75">
            <v>15.509</v>
          </cell>
          <cell r="GN75">
            <v>4.3929999999999998</v>
          </cell>
          <cell r="GO75">
            <v>100.13500000000001</v>
          </cell>
          <cell r="GP75">
            <v>9.7309999999999999</v>
          </cell>
          <cell r="GQ75">
            <v>0</v>
          </cell>
          <cell r="GR75">
            <v>0</v>
          </cell>
          <cell r="GS75">
            <v>0</v>
          </cell>
          <cell r="GT75" t="e">
            <v>#N/A</v>
          </cell>
          <cell r="GU75">
            <v>2.2389999999999999</v>
          </cell>
          <cell r="GV75">
            <v>1.6240000000000001</v>
          </cell>
          <cell r="GW75">
            <v>5.1230000000000002</v>
          </cell>
          <cell r="GX75">
            <v>0</v>
          </cell>
          <cell r="GY75">
            <v>0</v>
          </cell>
          <cell r="GZ75">
            <v>1.05</v>
          </cell>
          <cell r="HA75">
            <v>0</v>
          </cell>
          <cell r="HB75">
            <v>0</v>
          </cell>
          <cell r="HC75">
            <v>0</v>
          </cell>
          <cell r="HD75">
            <v>0</v>
          </cell>
          <cell r="HE75">
            <v>0</v>
          </cell>
          <cell r="HF75">
            <v>0</v>
          </cell>
          <cell r="HG75">
            <v>0</v>
          </cell>
          <cell r="HH75">
            <v>0</v>
          </cell>
          <cell r="HI75">
            <v>0</v>
          </cell>
          <cell r="HJ75">
            <v>0</v>
          </cell>
          <cell r="HK75">
            <v>0</v>
          </cell>
          <cell r="HL75">
            <v>0</v>
          </cell>
          <cell r="HM75">
            <v>0</v>
          </cell>
          <cell r="HN75" t="e">
            <v>#N/A</v>
          </cell>
          <cell r="HO75">
            <v>671.98400000000004</v>
          </cell>
          <cell r="HP75">
            <v>683.78599999999994</v>
          </cell>
          <cell r="HQ75">
            <v>86.116</v>
          </cell>
          <cell r="HR75">
            <v>596.30899999999997</v>
          </cell>
          <cell r="HS75">
            <v>179.92400000000001</v>
          </cell>
          <cell r="HT75">
            <v>0</v>
          </cell>
          <cell r="HU75">
            <v>0</v>
          </cell>
          <cell r="HV75">
            <v>11.336</v>
          </cell>
          <cell r="HW75">
            <v>0</v>
          </cell>
          <cell r="HX75">
            <v>0</v>
          </cell>
          <cell r="HY75">
            <v>0</v>
          </cell>
          <cell r="HZ75">
            <v>0</v>
          </cell>
          <cell r="IA75">
            <v>0</v>
          </cell>
          <cell r="IB75">
            <v>0</v>
          </cell>
          <cell r="IC75">
            <v>0</v>
          </cell>
          <cell r="ID75">
            <v>0</v>
          </cell>
          <cell r="IE75">
            <v>0</v>
          </cell>
          <cell r="IF75">
            <v>0</v>
          </cell>
          <cell r="IG75">
            <v>0</v>
          </cell>
          <cell r="IH75">
            <v>0</v>
          </cell>
          <cell r="II75">
            <v>0.504</v>
          </cell>
          <cell r="IJ75">
            <v>0</v>
          </cell>
          <cell r="IK75">
            <v>0</v>
          </cell>
          <cell r="IL75">
            <v>0</v>
          </cell>
          <cell r="IM75">
            <v>0</v>
          </cell>
          <cell r="IN75">
            <v>0.504</v>
          </cell>
          <cell r="IO75">
            <v>0</v>
          </cell>
          <cell r="IP75">
            <v>11.336</v>
          </cell>
          <cell r="IQ75">
            <v>0</v>
          </cell>
          <cell r="IR75">
            <v>0</v>
          </cell>
          <cell r="IS75">
            <v>0</v>
          </cell>
          <cell r="IT75">
            <v>0</v>
          </cell>
          <cell r="IU75">
            <v>0</v>
          </cell>
          <cell r="IV75">
            <v>32.029000000000003</v>
          </cell>
          <cell r="IW75">
            <v>32.029000000000003</v>
          </cell>
          <cell r="IX75">
            <v>0</v>
          </cell>
          <cell r="IY75">
            <v>0</v>
          </cell>
          <cell r="IZ75">
            <v>0</v>
          </cell>
          <cell r="JA75">
            <v>15.509</v>
          </cell>
          <cell r="JB75">
            <v>15.509</v>
          </cell>
          <cell r="JC75">
            <v>0</v>
          </cell>
          <cell r="JD75">
            <v>0</v>
          </cell>
          <cell r="JE75">
            <v>0</v>
          </cell>
          <cell r="JF75">
            <v>2.516</v>
          </cell>
          <cell r="JG75">
            <v>2.516</v>
          </cell>
          <cell r="JH75">
            <v>0</v>
          </cell>
          <cell r="JI75">
            <v>0</v>
          </cell>
          <cell r="JJ75">
            <v>0</v>
          </cell>
          <cell r="JK75">
            <v>35.265359223359219</v>
          </cell>
          <cell r="JL75">
            <v>35.265359223359219</v>
          </cell>
          <cell r="JM75">
            <v>0</v>
          </cell>
          <cell r="JN75">
            <v>0</v>
          </cell>
          <cell r="JO75">
            <v>0</v>
          </cell>
          <cell r="JP75">
            <v>4.3936014299320938</v>
          </cell>
          <cell r="JQ75">
            <v>4.3936014299320938</v>
          </cell>
          <cell r="JR75">
            <v>0</v>
          </cell>
          <cell r="JS75">
            <v>0</v>
          </cell>
          <cell r="JT75">
            <v>0</v>
          </cell>
          <cell r="JU75">
            <v>2.6456599533465623</v>
          </cell>
          <cell r="JV75">
            <v>2.6456599533465623</v>
          </cell>
          <cell r="JW75">
            <v>44.411000000000001</v>
          </cell>
          <cell r="JX75">
            <v>302.94290266005351</v>
          </cell>
          <cell r="JY75">
            <v>450.18890266005354</v>
          </cell>
          <cell r="JZ75">
            <v>494.59990266005354</v>
          </cell>
          <cell r="KA75">
            <v>191.65700000000004</v>
          </cell>
          <cell r="KB75">
            <v>8118826.5949999997</v>
          </cell>
          <cell r="KC75">
            <v>190.23500000000001</v>
          </cell>
          <cell r="KD75">
            <v>3398.4810000000002</v>
          </cell>
          <cell r="KE75">
            <v>47151.4</v>
          </cell>
          <cell r="KF75">
            <v>69.8</v>
          </cell>
          <cell r="KG75">
            <v>0.28499999999999998</v>
          </cell>
          <cell r="KH75">
            <v>0</v>
          </cell>
          <cell r="KI75">
            <v>0</v>
          </cell>
          <cell r="KJ75">
            <v>0</v>
          </cell>
          <cell r="KK75">
            <v>0</v>
          </cell>
          <cell r="KL75">
            <v>0</v>
          </cell>
          <cell r="KM75">
            <v>194.41</v>
          </cell>
          <cell r="KN75">
            <v>1126.03</v>
          </cell>
          <cell r="KO75">
            <v>58.7</v>
          </cell>
          <cell r="KP75">
            <v>0</v>
          </cell>
          <cell r="KQ75">
            <v>144.71</v>
          </cell>
          <cell r="KR75">
            <v>22.58</v>
          </cell>
          <cell r="KS75">
            <v>13.41</v>
          </cell>
          <cell r="KT75">
            <v>0.79</v>
          </cell>
          <cell r="KU75">
            <v>278.76</v>
          </cell>
          <cell r="KV75">
            <v>88.71</v>
          </cell>
          <cell r="KW75">
            <v>0</v>
          </cell>
          <cell r="KX75">
            <v>732.68944099378882</v>
          </cell>
          <cell r="KY75">
            <v>3588716.0000000005</v>
          </cell>
          <cell r="KZ75">
            <v>47221.200000000004</v>
          </cell>
          <cell r="LA75">
            <v>90.628079456459716</v>
          </cell>
          <cell r="LB75">
            <v>1747.4</v>
          </cell>
          <cell r="LC75">
            <v>1928.1000000000001</v>
          </cell>
          <cell r="LD75">
            <v>4.6259581971889423</v>
          </cell>
          <cell r="LE75">
            <v>1.5516112275710672E-2</v>
          </cell>
          <cell r="LF75">
            <v>732.68944099378882</v>
          </cell>
          <cell r="LG75">
            <v>75.997983956358581</v>
          </cell>
          <cell r="LH75">
            <v>1930.2384785772115</v>
          </cell>
          <cell r="LI75" t="str">
            <v>Historical (£m)</v>
          </cell>
          <cell r="LJ75" t="str">
            <v>PR14 (£m)</v>
          </cell>
        </row>
        <row r="76">
          <cell r="A76" t="str">
            <v>SVT19</v>
          </cell>
          <cell r="B76" t="str">
            <v>SVT</v>
          </cell>
          <cell r="C76" t="str">
            <v>2018-19</v>
          </cell>
          <cell r="D76" t="str">
            <v>SVH</v>
          </cell>
          <cell r="E76" t="str">
            <v>SVH19</v>
          </cell>
          <cell r="F76">
            <v>0.97917319135609127</v>
          </cell>
          <cell r="G76">
            <v>8.7959127779517683</v>
          </cell>
          <cell r="H76">
            <v>-0.30354368932038828</v>
          </cell>
          <cell r="I76">
            <v>10.966739743188221</v>
          </cell>
          <cell r="J76">
            <v>7.7452599436266825</v>
          </cell>
          <cell r="K76">
            <v>1.8849083933604758</v>
          </cell>
          <cell r="L76">
            <v>3.9166927654243648E-3</v>
          </cell>
          <cell r="M76">
            <v>17.755347478860003</v>
          </cell>
          <cell r="N76">
            <v>3.5857322267460061</v>
          </cell>
          <cell r="O76">
            <v>50.434273567178188</v>
          </cell>
          <cell r="P76">
            <v>3.1930837770122138</v>
          </cell>
          <cell r="Q76">
            <v>53.627357344190408</v>
          </cell>
          <cell r="R76">
            <v>0</v>
          </cell>
          <cell r="S76">
            <v>13.929152533198916</v>
          </cell>
          <cell r="T76">
            <v>0.246267977568707</v>
          </cell>
          <cell r="U76">
            <v>18.727716886503373</v>
          </cell>
          <cell r="V76">
            <v>0</v>
          </cell>
          <cell r="W76">
            <v>32.90313739727101</v>
          </cell>
          <cell r="X76">
            <v>0</v>
          </cell>
          <cell r="Y76">
            <v>32.90313739727101</v>
          </cell>
          <cell r="Z76">
            <v>0.12239664891951141</v>
          </cell>
          <cell r="AA76">
            <v>0</v>
          </cell>
          <cell r="AB76">
            <v>0</v>
          </cell>
          <cell r="AC76">
            <v>0</v>
          </cell>
          <cell r="AD76">
            <v>86.408098092541906</v>
          </cell>
          <cell r="AE76">
            <v>2.3754741622298776</v>
          </cell>
          <cell r="AF76">
            <v>0</v>
          </cell>
          <cell r="AG76">
            <v>88.783572254771784</v>
          </cell>
          <cell r="AH76">
            <v>0.63548340119010327</v>
          </cell>
          <cell r="AI76">
            <v>89.419055655961884</v>
          </cell>
          <cell r="AJ76">
            <v>11.565014563106795</v>
          </cell>
          <cell r="AK76">
            <v>0</v>
          </cell>
          <cell r="AL76">
            <v>0</v>
          </cell>
          <cell r="AM76">
            <v>0</v>
          </cell>
          <cell r="AN76">
            <v>0.87146414030692121</v>
          </cell>
          <cell r="AO76">
            <v>0</v>
          </cell>
          <cell r="AP76">
            <v>5.0241376448481043</v>
          </cell>
          <cell r="AQ76">
            <v>2.6114549013466952</v>
          </cell>
          <cell r="AR76">
            <v>20.072071249608513</v>
          </cell>
          <cell r="AS76">
            <v>0.1782095208268086</v>
          </cell>
          <cell r="AT76">
            <v>20.250280770435324</v>
          </cell>
          <cell r="AU76">
            <v>0</v>
          </cell>
          <cell r="AV76">
            <v>9.7917319135609124E-3</v>
          </cell>
          <cell r="AW76">
            <v>16.449130441590977</v>
          </cell>
          <cell r="AX76">
            <v>5.1396800814281232</v>
          </cell>
          <cell r="AY76">
            <v>0</v>
          </cell>
          <cell r="AZ76">
            <v>21.598602254932661</v>
          </cell>
          <cell r="BA76">
            <v>0</v>
          </cell>
          <cell r="BB76">
            <v>21.598602254932661</v>
          </cell>
          <cell r="BC76">
            <v>9.7917319135609119E-4</v>
          </cell>
          <cell r="BD76">
            <v>0</v>
          </cell>
          <cell r="BE76">
            <v>0</v>
          </cell>
          <cell r="BF76">
            <v>0</v>
          </cell>
          <cell r="BG76">
            <v>41.847903852176628</v>
          </cell>
          <cell r="BH76">
            <v>0.39558596930786089</v>
          </cell>
          <cell r="BI76">
            <v>0</v>
          </cell>
          <cell r="BJ76">
            <v>42.243489821484495</v>
          </cell>
          <cell r="BK76">
            <v>0.10575070466645786</v>
          </cell>
          <cell r="BL76">
            <v>42.34924052615095</v>
          </cell>
          <cell r="BM76">
            <v>4.5257384904478535</v>
          </cell>
          <cell r="BN76">
            <v>0</v>
          </cell>
          <cell r="BO76">
            <v>0.38285671782023167</v>
          </cell>
          <cell r="BP76">
            <v>3.0677496085186338</v>
          </cell>
          <cell r="BQ76">
            <v>0</v>
          </cell>
          <cell r="BR76">
            <v>9.7917319135609124E-3</v>
          </cell>
          <cell r="BS76">
            <v>42.864285624804253</v>
          </cell>
          <cell r="BT76">
            <v>5.972956467272156</v>
          </cell>
          <cell r="BU76">
            <v>56.823378640776681</v>
          </cell>
          <cell r="BV76">
            <v>0.63156670842467888</v>
          </cell>
          <cell r="BW76">
            <v>57.454945349201367</v>
          </cell>
          <cell r="BX76">
            <v>0</v>
          </cell>
          <cell r="BY76">
            <v>74.932631861551513</v>
          </cell>
          <cell r="BZ76">
            <v>4.3788625117444404</v>
          </cell>
          <cell r="CA76">
            <v>85.224695369829973</v>
          </cell>
          <cell r="CB76">
            <v>0</v>
          </cell>
          <cell r="CC76">
            <v>164.5361897431263</v>
          </cell>
          <cell r="CD76">
            <v>0</v>
          </cell>
          <cell r="CE76">
            <v>164.5361897431263</v>
          </cell>
          <cell r="CF76">
            <v>0.17527200125274034</v>
          </cell>
          <cell r="CG76">
            <v>0</v>
          </cell>
          <cell r="CH76">
            <v>0</v>
          </cell>
          <cell r="CI76">
            <v>0</v>
          </cell>
          <cell r="CJ76">
            <v>221.81586309107496</v>
          </cell>
          <cell r="CK76">
            <v>4.4248836517381767</v>
          </cell>
          <cell r="CL76">
            <v>0</v>
          </cell>
          <cell r="CM76">
            <v>226.24074674281314</v>
          </cell>
          <cell r="CN76">
            <v>1.1828412151581582</v>
          </cell>
          <cell r="CO76">
            <v>227.42358795797131</v>
          </cell>
          <cell r="CP76">
            <v>31.553856091450044</v>
          </cell>
          <cell r="CQ76">
            <v>0</v>
          </cell>
          <cell r="CR76">
            <v>0</v>
          </cell>
          <cell r="CS76">
            <v>0</v>
          </cell>
          <cell r="CT76">
            <v>99.680810053241444</v>
          </cell>
          <cell r="CU76">
            <v>5.5812871907297203E-2</v>
          </cell>
          <cell r="CV76">
            <v>93.296600845599741</v>
          </cell>
          <cell r="CW76">
            <v>36.596598026933911</v>
          </cell>
          <cell r="CX76">
            <v>261.18367788913241</v>
          </cell>
          <cell r="CY76">
            <v>2.7553933604760408</v>
          </cell>
          <cell r="CZ76">
            <v>263.93907124960845</v>
          </cell>
          <cell r="DA76">
            <v>0</v>
          </cell>
          <cell r="DB76">
            <v>85.228213748825539</v>
          </cell>
          <cell r="DC76">
            <v>60.734266939797429</v>
          </cell>
          <cell r="DD76">
            <v>52.123347322267449</v>
          </cell>
          <cell r="DE76">
            <v>6.6364610537168671</v>
          </cell>
          <cell r="DF76">
            <v>204.72228906460771</v>
          </cell>
          <cell r="DG76">
            <v>0</v>
          </cell>
          <cell r="DH76">
            <v>204.72228906460771</v>
          </cell>
          <cell r="DI76">
            <v>19.568720435936896</v>
          </cell>
          <cell r="DJ76">
            <v>0</v>
          </cell>
          <cell r="DK76">
            <v>0</v>
          </cell>
          <cell r="DL76">
            <v>0</v>
          </cell>
          <cell r="DM76">
            <v>449.09263987827865</v>
          </cell>
          <cell r="DN76">
            <v>5.7017254932665198</v>
          </cell>
          <cell r="DO76">
            <v>0</v>
          </cell>
          <cell r="DP76">
            <v>454.79436537154515</v>
          </cell>
          <cell r="DQ76">
            <v>1.5235934857500781</v>
          </cell>
          <cell r="DR76">
            <v>456.3179588572952</v>
          </cell>
          <cell r="DS76">
            <v>47.644609145004694</v>
          </cell>
          <cell r="DT76">
            <v>0</v>
          </cell>
          <cell r="DU76">
            <v>0.38285671782023167</v>
          </cell>
          <cell r="DV76">
            <v>3.0677496085186338</v>
          </cell>
          <cell r="DW76">
            <v>100.55227419354837</v>
          </cell>
          <cell r="DX76">
            <v>6.5604603820858115E-2</v>
          </cell>
          <cell r="DY76">
            <v>141.18502411525211</v>
          </cell>
          <cell r="DZ76">
            <v>45.181009395552756</v>
          </cell>
          <cell r="EA76">
            <v>338.07912777951759</v>
          </cell>
          <cell r="EB76">
            <v>3.5651695897275282</v>
          </cell>
          <cell r="EC76">
            <v>341.64429736924518</v>
          </cell>
          <cell r="ED76">
            <v>0</v>
          </cell>
          <cell r="EE76">
            <v>160.17063734229063</v>
          </cell>
          <cell r="EF76">
            <v>81.562259893132847</v>
          </cell>
          <cell r="EG76">
            <v>142.48772277352552</v>
          </cell>
          <cell r="EH76">
            <v>6.6364610537168671</v>
          </cell>
          <cell r="EI76">
            <v>390.85708106266668</v>
          </cell>
          <cell r="EJ76">
            <v>0</v>
          </cell>
          <cell r="EK76">
            <v>390.85708106266668</v>
          </cell>
          <cell r="EL76">
            <v>19.744971610380993</v>
          </cell>
          <cell r="EM76">
            <v>0</v>
          </cell>
          <cell r="EN76">
            <v>0</v>
          </cell>
          <cell r="EO76">
            <v>0</v>
          </cell>
          <cell r="EP76">
            <v>712.75640682153028</v>
          </cell>
          <cell r="EQ76">
            <v>10.522195114312558</v>
          </cell>
          <cell r="ER76">
            <v>0</v>
          </cell>
          <cell r="ES76">
            <v>723.27860193584274</v>
          </cell>
          <cell r="ET76">
            <v>2.8121854055746942</v>
          </cell>
          <cell r="EU76">
            <v>726.09078734141747</v>
          </cell>
          <cell r="EV76">
            <v>56.440521922956457</v>
          </cell>
          <cell r="EW76">
            <v>-0.30354368932038828</v>
          </cell>
          <cell r="EX76">
            <v>11.349596461008453</v>
          </cell>
          <cell r="EY76">
            <v>10.813009552145315</v>
          </cell>
          <cell r="EZ76">
            <v>102.43718258690885</v>
          </cell>
          <cell r="FA76">
            <v>6.9521296586282477E-2</v>
          </cell>
          <cell r="FB76">
            <v>158.94037159411209</v>
          </cell>
          <cell r="FC76">
            <v>48.766741622298774</v>
          </cell>
          <cell r="FD76">
            <v>388.51340134669579</v>
          </cell>
          <cell r="FE76">
            <v>6.7582533667397424</v>
          </cell>
          <cell r="FF76">
            <v>395.27165471343557</v>
          </cell>
          <cell r="FG76">
            <v>0</v>
          </cell>
          <cell r="FH76">
            <v>174.09978987548982</v>
          </cell>
          <cell r="FI76">
            <v>81.808527870701553</v>
          </cell>
          <cell r="FJ76">
            <v>161.21543966002852</v>
          </cell>
          <cell r="FK76">
            <v>6.6364610537168671</v>
          </cell>
          <cell r="FL76">
            <v>423.76021845993665</v>
          </cell>
          <cell r="FM76">
            <v>0</v>
          </cell>
          <cell r="FN76">
            <v>423.76021845993665</v>
          </cell>
          <cell r="FO76">
            <v>19.867368259300505</v>
          </cell>
          <cell r="FP76">
            <v>0</v>
          </cell>
          <cell r="FQ76">
            <v>0</v>
          </cell>
          <cell r="FR76">
            <v>0</v>
          </cell>
          <cell r="FS76">
            <v>799.16450491407204</v>
          </cell>
          <cell r="FT76">
            <v>12.897669276542434</v>
          </cell>
          <cell r="FU76">
            <v>0</v>
          </cell>
          <cell r="FV76">
            <v>812.06217419061443</v>
          </cell>
          <cell r="FW76">
            <v>3.4476688067647974</v>
          </cell>
          <cell r="FX76">
            <v>815.50984299737922</v>
          </cell>
          <cell r="FY76">
            <v>3.2906890009330274</v>
          </cell>
          <cell r="FZ76">
            <v>1.6692403279298462</v>
          </cell>
          <cell r="GA76">
            <v>0</v>
          </cell>
          <cell r="GB76" t="e">
            <v>#N/A</v>
          </cell>
          <cell r="GC76">
            <v>0</v>
          </cell>
          <cell r="GD76">
            <v>0</v>
          </cell>
          <cell r="GE76">
            <v>6.3611455807777251</v>
          </cell>
          <cell r="GF76">
            <v>0</v>
          </cell>
          <cell r="GG76">
            <v>0</v>
          </cell>
          <cell r="GH76">
            <v>0</v>
          </cell>
          <cell r="GI76">
            <v>0</v>
          </cell>
          <cell r="GJ76">
            <v>0</v>
          </cell>
          <cell r="GK76">
            <v>0</v>
          </cell>
          <cell r="GL76">
            <v>33.750246190007424</v>
          </cell>
          <cell r="GM76">
            <v>19.639811439456754</v>
          </cell>
          <cell r="GN76">
            <v>0</v>
          </cell>
          <cell r="GO76">
            <v>0</v>
          </cell>
          <cell r="GP76">
            <v>0</v>
          </cell>
          <cell r="GQ76">
            <v>0</v>
          </cell>
          <cell r="GR76">
            <v>0</v>
          </cell>
          <cell r="GS76">
            <v>0</v>
          </cell>
          <cell r="GT76" t="e">
            <v>#N/A</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t="e">
            <v>#N/A</v>
          </cell>
          <cell r="HO76">
            <v>799.16450491407204</v>
          </cell>
          <cell r="HP76">
            <v>815.50984299737922</v>
          </cell>
          <cell r="HQ76">
            <v>86.408098092541906</v>
          </cell>
          <cell r="HR76">
            <v>726.09078734141747</v>
          </cell>
          <cell r="HS76">
            <v>59.751203210241869</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0.94000626370184759</v>
          </cell>
          <cell r="IJ76">
            <v>0</v>
          </cell>
          <cell r="IK76">
            <v>0</v>
          </cell>
          <cell r="IL76">
            <v>0</v>
          </cell>
          <cell r="IM76">
            <v>0</v>
          </cell>
          <cell r="IN76">
            <v>0.94000626370184759</v>
          </cell>
          <cell r="IO76">
            <v>0</v>
          </cell>
          <cell r="IP76">
            <v>0</v>
          </cell>
          <cell r="IQ76">
            <v>0</v>
          </cell>
          <cell r="IR76">
            <v>0</v>
          </cell>
          <cell r="IS76">
            <v>0</v>
          </cell>
          <cell r="IT76">
            <v>0</v>
          </cell>
          <cell r="IU76">
            <v>0</v>
          </cell>
          <cell r="IV76">
            <v>33.750246190007424</v>
          </cell>
          <cell r="IW76">
            <v>33.750246190007424</v>
          </cell>
          <cell r="IX76">
            <v>0</v>
          </cell>
          <cell r="IY76">
            <v>0</v>
          </cell>
          <cell r="IZ76">
            <v>0</v>
          </cell>
          <cell r="JA76">
            <v>19.639811439456754</v>
          </cell>
          <cell r="JB76">
            <v>19.639811439456754</v>
          </cell>
          <cell r="JC76">
            <v>0</v>
          </cell>
          <cell r="JD76">
            <v>0</v>
          </cell>
          <cell r="JE76">
            <v>0</v>
          </cell>
          <cell r="JF76">
            <v>6.3611455807777251</v>
          </cell>
          <cell r="JG76">
            <v>6.3611455807777251</v>
          </cell>
          <cell r="JH76">
            <v>0</v>
          </cell>
          <cell r="JI76">
            <v>0</v>
          </cell>
          <cell r="JJ76">
            <v>0</v>
          </cell>
          <cell r="JK76">
            <v>35.265359223359219</v>
          </cell>
          <cell r="JL76">
            <v>35.265359223359219</v>
          </cell>
          <cell r="JM76">
            <v>0</v>
          </cell>
          <cell r="JN76">
            <v>0</v>
          </cell>
          <cell r="JO76">
            <v>0</v>
          </cell>
          <cell r="JP76">
            <v>4.3936014299320938</v>
          </cell>
          <cell r="JQ76">
            <v>4.3936014299320938</v>
          </cell>
          <cell r="JR76">
            <v>0</v>
          </cell>
          <cell r="JS76">
            <v>0</v>
          </cell>
          <cell r="JT76">
            <v>0</v>
          </cell>
          <cell r="JU76">
            <v>2.6456599533465623</v>
          </cell>
          <cell r="JV76">
            <v>2.6456599533465623</v>
          </cell>
          <cell r="JW76">
            <v>49.81095413044288</v>
          </cell>
          <cell r="JX76">
            <v>363.66656122870131</v>
          </cell>
          <cell r="JY76">
            <v>506.53716662611265</v>
          </cell>
          <cell r="JZ76">
            <v>556.34812075655555</v>
          </cell>
          <cell r="KA76">
            <v>192.68155952785423</v>
          </cell>
          <cell r="KB76">
            <v>8174610.459999999</v>
          </cell>
          <cell r="KC76">
            <v>193.68299999999999</v>
          </cell>
          <cell r="KD76">
            <v>3421.172</v>
          </cell>
          <cell r="KE76">
            <v>47409.048070003002</v>
          </cell>
          <cell r="KF76">
            <v>0</v>
          </cell>
          <cell r="KG76">
            <v>0</v>
          </cell>
          <cell r="KH76">
            <v>0</v>
          </cell>
          <cell r="KI76">
            <v>0</v>
          </cell>
          <cell r="KJ76">
            <v>0</v>
          </cell>
          <cell r="KK76">
            <v>0</v>
          </cell>
          <cell r="KL76">
            <v>0</v>
          </cell>
          <cell r="KM76">
            <v>167.08817809652501</v>
          </cell>
          <cell r="KN76">
            <v>1103.62731935739</v>
          </cell>
          <cell r="KO76">
            <v>127.068960525481</v>
          </cell>
          <cell r="KP76">
            <v>0</v>
          </cell>
          <cell r="KQ76">
            <v>143.262663538835</v>
          </cell>
          <cell r="KR76">
            <v>23.3535071759018</v>
          </cell>
          <cell r="KS76">
            <v>12.619311625835101</v>
          </cell>
          <cell r="KT76">
            <v>0.76479452054794494</v>
          </cell>
          <cell r="KU76">
            <v>283.79228905998099</v>
          </cell>
          <cell r="KV76">
            <v>107.35577168309401</v>
          </cell>
          <cell r="KW76">
            <v>0</v>
          </cell>
          <cell r="KX76">
            <v>736</v>
          </cell>
          <cell r="KY76">
            <v>3614855</v>
          </cell>
          <cell r="KZ76">
            <v>47409.048070003002</v>
          </cell>
          <cell r="LA76">
            <v>90.896820717161859</v>
          </cell>
          <cell r="LB76">
            <v>1789.6973132430192</v>
          </cell>
          <cell r="LC76">
            <v>1968.9327955835906</v>
          </cell>
          <cell r="LD76">
            <v>4.6943633420637667</v>
          </cell>
          <cell r="LE76">
            <v>1.5524462733637702E-2</v>
          </cell>
          <cell r="LF76">
            <v>736</v>
          </cell>
          <cell r="LG76">
            <v>76.248208879081403</v>
          </cell>
          <cell r="LH76">
            <v>1937.8579131426898</v>
          </cell>
          <cell r="LI76" t="str">
            <v>Historical (£m)</v>
          </cell>
          <cell r="LJ76" t="str">
            <v>PR14 (£m)</v>
          </cell>
        </row>
        <row r="77">
          <cell r="A77" t="str">
            <v>SVT19BP</v>
          </cell>
          <cell r="B77" t="str">
            <v>SVT</v>
          </cell>
          <cell r="C77" t="str">
            <v>BP2018-19</v>
          </cell>
          <cell r="D77" t="str">
            <v>SVH</v>
          </cell>
          <cell r="E77" t="str">
            <v>SVH19BP</v>
          </cell>
          <cell r="F77">
            <v>0.97917319135609127</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KB77">
            <v>8174610.459999999</v>
          </cell>
          <cell r="LH77">
            <v>1937.8579131426898</v>
          </cell>
          <cell r="LI77" t="e">
            <v>#N/A</v>
          </cell>
          <cell r="LJ77" t="e">
            <v>#N/A</v>
          </cell>
        </row>
        <row r="78">
          <cell r="A78" t="str">
            <v>SVT20BP</v>
          </cell>
          <cell r="B78" t="str">
            <v>SVT</v>
          </cell>
          <cell r="C78" t="str">
            <v>BP2019-20</v>
          </cell>
          <cell r="D78" t="str">
            <v>SVH</v>
          </cell>
          <cell r="E78" t="str">
            <v>SVH20BP</v>
          </cell>
          <cell r="F78">
            <v>0.96281468935252923</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KB78" t="str">
            <v/>
          </cell>
          <cell r="LH78" t="str">
            <v/>
          </cell>
          <cell r="LI78" t="e">
            <v>#N/A</v>
          </cell>
          <cell r="LJ78" t="e">
            <v>#N/A</v>
          </cell>
        </row>
        <row r="79">
          <cell r="A79" t="str">
            <v>SVT20</v>
          </cell>
          <cell r="B79" t="str">
            <v>SVT</v>
          </cell>
          <cell r="C79" t="str">
            <v>2019-20</v>
          </cell>
          <cell r="D79" t="str">
            <v>SVH</v>
          </cell>
          <cell r="E79" t="str">
            <v>SVH20</v>
          </cell>
          <cell r="F79">
            <v>0.96281468935252923</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LI79" t="str">
            <v>N/A</v>
          </cell>
          <cell r="LJ79" t="str">
            <v>PR14 (£m)</v>
          </cell>
        </row>
        <row r="80">
          <cell r="A80" t="str">
            <v>SVT21</v>
          </cell>
          <cell r="B80" t="str">
            <v>SVT</v>
          </cell>
          <cell r="C80" t="str">
            <v>2020-21</v>
          </cell>
          <cell r="D80" t="str">
            <v>SVH</v>
          </cell>
          <cell r="E80" t="str">
            <v>SVH21</v>
          </cell>
          <cell r="F80">
            <v>1</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LI80" t="str">
            <v>Business plans (£m)</v>
          </cell>
          <cell r="LJ80" t="str">
            <v>PR19 (£m)</v>
          </cell>
        </row>
        <row r="81">
          <cell r="A81" t="str">
            <v>SVT22</v>
          </cell>
          <cell r="B81" t="str">
            <v>SVT</v>
          </cell>
          <cell r="C81" t="str">
            <v>2021-22</v>
          </cell>
          <cell r="D81" t="str">
            <v>SVH</v>
          </cell>
          <cell r="E81" t="str">
            <v>SVH22</v>
          </cell>
          <cell r="F81">
            <v>1</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LI81" t="str">
            <v>Business plans (£m)</v>
          </cell>
          <cell r="LJ81" t="str">
            <v>PR19 (£m)</v>
          </cell>
        </row>
        <row r="82">
          <cell r="A82" t="str">
            <v>SVT23</v>
          </cell>
          <cell r="B82" t="str">
            <v>SVT</v>
          </cell>
          <cell r="C82" t="str">
            <v>2022-23</v>
          </cell>
          <cell r="D82" t="str">
            <v>SVH</v>
          </cell>
          <cell r="E82" t="str">
            <v>SVH23</v>
          </cell>
          <cell r="F82">
            <v>1</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LI82" t="str">
            <v>Business plans (£m)</v>
          </cell>
          <cell r="LJ82" t="str">
            <v>PR19 (£m)</v>
          </cell>
        </row>
        <row r="83">
          <cell r="A83" t="str">
            <v>SVT24</v>
          </cell>
          <cell r="B83" t="str">
            <v>SVT</v>
          </cell>
          <cell r="C83" t="str">
            <v>2023-24</v>
          </cell>
          <cell r="D83" t="str">
            <v>SVH</v>
          </cell>
          <cell r="E83" t="str">
            <v>SVH24</v>
          </cell>
          <cell r="F83">
            <v>1</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LI83" t="str">
            <v>Business plans (£m)</v>
          </cell>
          <cell r="LJ83" t="str">
            <v>PR19 (£m)</v>
          </cell>
        </row>
        <row r="84">
          <cell r="A84" t="str">
            <v>SVT25</v>
          </cell>
          <cell r="B84" t="str">
            <v>SVT</v>
          </cell>
          <cell r="C84" t="str">
            <v>2024-25</v>
          </cell>
          <cell r="D84" t="str">
            <v>SVH</v>
          </cell>
          <cell r="E84" t="str">
            <v>SVH25</v>
          </cell>
          <cell r="F84">
            <v>1</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LI84" t="str">
            <v>Business plans (£m)</v>
          </cell>
          <cell r="LJ84" t="str">
            <v>PR19 (£m)</v>
          </cell>
        </row>
        <row r="85">
          <cell r="A85" t="str">
            <v>SWT12</v>
          </cell>
          <cell r="B85" t="str">
            <v>SWT</v>
          </cell>
          <cell r="C85" t="str">
            <v>2011-12</v>
          </cell>
          <cell r="D85" t="str">
            <v>SWB</v>
          </cell>
          <cell r="E85" t="str">
            <v>SWB12</v>
          </cell>
          <cell r="F85">
            <v>1.1050631792877967</v>
          </cell>
          <cell r="G85">
            <v>1.7703112132190504</v>
          </cell>
          <cell r="H85">
            <v>0</v>
          </cell>
          <cell r="I85">
            <v>4.6766273747459559</v>
          </cell>
          <cell r="J85">
            <v>0</v>
          </cell>
          <cell r="K85">
            <v>0</v>
          </cell>
          <cell r="L85">
            <v>0</v>
          </cell>
          <cell r="M85">
            <v>3.3803882654413706</v>
          </cell>
          <cell r="N85">
            <v>1.2984492356631612</v>
          </cell>
          <cell r="O85">
            <v>11.125776089069538</v>
          </cell>
          <cell r="P85">
            <v>0</v>
          </cell>
          <cell r="Q85">
            <v>11.125776089069538</v>
          </cell>
          <cell r="R85">
            <v>3.9395502341609951</v>
          </cell>
          <cell r="S85">
            <v>0.86857965892020828</v>
          </cell>
          <cell r="T85">
            <v>1.6399137580630903</v>
          </cell>
          <cell r="U85">
            <v>0.38235186003357763</v>
          </cell>
          <cell r="V85">
            <v>-4.3097463992224069E-2</v>
          </cell>
          <cell r="W85">
            <v>6.7872980471856481</v>
          </cell>
          <cell r="X85">
            <v>0</v>
          </cell>
          <cell r="Y85">
            <v>6.7872980471856481</v>
          </cell>
          <cell r="Z85">
            <v>0</v>
          </cell>
          <cell r="AA85">
            <v>0</v>
          </cell>
          <cell r="AB85">
            <v>0</v>
          </cell>
          <cell r="AC85">
            <v>0</v>
          </cell>
          <cell r="AD85">
            <v>17.913074136255187</v>
          </cell>
          <cell r="AE85">
            <v>0.85863409030661808</v>
          </cell>
          <cell r="AF85">
            <v>0</v>
          </cell>
          <cell r="AG85">
            <v>18.771708226561802</v>
          </cell>
          <cell r="AH85">
            <v>0</v>
          </cell>
          <cell r="AI85">
            <v>18.771708226561802</v>
          </cell>
          <cell r="AJ85">
            <v>0.18012529822391088</v>
          </cell>
          <cell r="AK85">
            <v>0</v>
          </cell>
          <cell r="AL85">
            <v>0</v>
          </cell>
          <cell r="AM85">
            <v>0</v>
          </cell>
          <cell r="AN85">
            <v>0</v>
          </cell>
          <cell r="AO85">
            <v>0</v>
          </cell>
          <cell r="AP85">
            <v>0.271845542104798</v>
          </cell>
          <cell r="AQ85">
            <v>0.37461641777856314</v>
          </cell>
          <cell r="AR85">
            <v>0.82658725810727196</v>
          </cell>
          <cell r="AS85">
            <v>0</v>
          </cell>
          <cell r="AT85">
            <v>0.82658725810727196</v>
          </cell>
          <cell r="AU85">
            <v>1.6719605902624364</v>
          </cell>
          <cell r="AV85">
            <v>0.15912909781744272</v>
          </cell>
          <cell r="AW85">
            <v>0</v>
          </cell>
          <cell r="AX85">
            <v>0</v>
          </cell>
          <cell r="AY85">
            <v>0</v>
          </cell>
          <cell r="AZ85">
            <v>1.8310896880798682</v>
          </cell>
          <cell r="BA85">
            <v>0</v>
          </cell>
          <cell r="BB85">
            <v>1.8310896880798682</v>
          </cell>
          <cell r="BC85">
            <v>0</v>
          </cell>
          <cell r="BD85">
            <v>0</v>
          </cell>
          <cell r="BE85">
            <v>0</v>
          </cell>
          <cell r="BF85">
            <v>0</v>
          </cell>
          <cell r="BG85">
            <v>2.6576769461871508</v>
          </cell>
          <cell r="BH85">
            <v>0.48733286206591836</v>
          </cell>
          <cell r="BI85">
            <v>0</v>
          </cell>
          <cell r="BJ85">
            <v>3.1450098082530582</v>
          </cell>
          <cell r="BK85">
            <v>0</v>
          </cell>
          <cell r="BL85">
            <v>3.1450098082530582</v>
          </cell>
          <cell r="BM85">
            <v>6.1242601396129697</v>
          </cell>
          <cell r="BN85">
            <v>0</v>
          </cell>
          <cell r="BO85">
            <v>7.1829106653706787E-2</v>
          </cell>
          <cell r="BP85">
            <v>0</v>
          </cell>
          <cell r="BQ85">
            <v>0</v>
          </cell>
          <cell r="BR85">
            <v>0</v>
          </cell>
          <cell r="BS85">
            <v>15.394635150658296</v>
          </cell>
          <cell r="BT85">
            <v>1.6763808429795874</v>
          </cell>
          <cell r="BU85">
            <v>23.267105239904559</v>
          </cell>
          <cell r="BV85">
            <v>0</v>
          </cell>
          <cell r="BW85">
            <v>23.267105239904559</v>
          </cell>
          <cell r="BX85">
            <v>0</v>
          </cell>
          <cell r="BY85">
            <v>11.403146947070775</v>
          </cell>
          <cell r="BZ85">
            <v>0</v>
          </cell>
          <cell r="CA85">
            <v>6.1065791287443645</v>
          </cell>
          <cell r="CB85">
            <v>0</v>
          </cell>
          <cell r="CC85">
            <v>17.509726075815141</v>
          </cell>
          <cell r="CD85">
            <v>0</v>
          </cell>
          <cell r="CE85">
            <v>17.509726075815141</v>
          </cell>
          <cell r="CF85">
            <v>0</v>
          </cell>
          <cell r="CG85">
            <v>0</v>
          </cell>
          <cell r="CH85">
            <v>0</v>
          </cell>
          <cell r="CI85">
            <v>0</v>
          </cell>
          <cell r="CJ85">
            <v>40.776831315719697</v>
          </cell>
          <cell r="CK85">
            <v>6.4878259255986555</v>
          </cell>
          <cell r="CL85">
            <v>0</v>
          </cell>
          <cell r="CM85">
            <v>47.264657241318353</v>
          </cell>
          <cell r="CN85">
            <v>0</v>
          </cell>
          <cell r="CO85">
            <v>47.264657241318353</v>
          </cell>
          <cell r="CP85">
            <v>1.3636479632411411</v>
          </cell>
          <cell r="CQ85">
            <v>0</v>
          </cell>
          <cell r="CR85">
            <v>3.094176902005831E-2</v>
          </cell>
          <cell r="CS85">
            <v>0</v>
          </cell>
          <cell r="CT85">
            <v>0</v>
          </cell>
          <cell r="CU85">
            <v>0</v>
          </cell>
          <cell r="CV85">
            <v>16.657722364584249</v>
          </cell>
          <cell r="CW85">
            <v>9.9334129186180053</v>
          </cell>
          <cell r="CX85">
            <v>27.985725015463451</v>
          </cell>
          <cell r="CY85">
            <v>0</v>
          </cell>
          <cell r="CZ85">
            <v>27.985725015463451</v>
          </cell>
          <cell r="DA85">
            <v>17.02791852964566</v>
          </cell>
          <cell r="DB85">
            <v>16.378141380224434</v>
          </cell>
          <cell r="DC85">
            <v>3.3185047274012538</v>
          </cell>
          <cell r="DD85">
            <v>5.5871994344791007</v>
          </cell>
          <cell r="DE85">
            <v>2.3394187505522659</v>
          </cell>
          <cell r="DF85">
            <v>44.651182822302715</v>
          </cell>
          <cell r="DG85">
            <v>0</v>
          </cell>
          <cell r="DH85">
            <v>44.651182822302715</v>
          </cell>
          <cell r="DI85">
            <v>7.0304119466289627</v>
          </cell>
          <cell r="DJ85">
            <v>0</v>
          </cell>
          <cell r="DK85">
            <v>0</v>
          </cell>
          <cell r="DL85">
            <v>7.0304119466289627</v>
          </cell>
          <cell r="DM85">
            <v>65.606495891137101</v>
          </cell>
          <cell r="DN85">
            <v>5.9131930723690003</v>
          </cell>
          <cell r="DO85">
            <v>0</v>
          </cell>
          <cell r="DP85">
            <v>71.519688963506198</v>
          </cell>
          <cell r="DQ85">
            <v>0</v>
          </cell>
          <cell r="DR85">
            <v>71.519688963506198</v>
          </cell>
          <cell r="DS85">
            <v>7.6680334010780218</v>
          </cell>
          <cell r="DT85">
            <v>0</v>
          </cell>
          <cell r="DU85">
            <v>0.1027708756737651</v>
          </cell>
          <cell r="DV85">
            <v>0</v>
          </cell>
          <cell r="DW85">
            <v>0</v>
          </cell>
          <cell r="DX85">
            <v>0</v>
          </cell>
          <cell r="DY85">
            <v>32.32420305734734</v>
          </cell>
          <cell r="DZ85">
            <v>11.984410179376157</v>
          </cell>
          <cell r="EA85">
            <v>52.079417513475285</v>
          </cell>
          <cell r="EB85">
            <v>0</v>
          </cell>
          <cell r="EC85">
            <v>52.079417513475285</v>
          </cell>
          <cell r="ED85">
            <v>18.699879119908097</v>
          </cell>
          <cell r="EE85">
            <v>27.940417425112653</v>
          </cell>
          <cell r="EF85">
            <v>3.3185047274012538</v>
          </cell>
          <cell r="EG85">
            <v>11.693778563223466</v>
          </cell>
          <cell r="EH85">
            <v>2.3394187505522659</v>
          </cell>
          <cell r="EI85">
            <v>63.991998586197717</v>
          </cell>
          <cell r="EJ85">
            <v>0</v>
          </cell>
          <cell r="EK85">
            <v>63.991998586197717</v>
          </cell>
          <cell r="EL85">
            <v>7.0304119466289627</v>
          </cell>
          <cell r="EM85">
            <v>0</v>
          </cell>
          <cell r="EN85">
            <v>0</v>
          </cell>
          <cell r="EO85">
            <v>7.0304119466289627</v>
          </cell>
          <cell r="EP85">
            <v>109.04100415304394</v>
          </cell>
          <cell r="EQ85">
            <v>12.888351860033573</v>
          </cell>
          <cell r="ER85">
            <v>0</v>
          </cell>
          <cell r="ES85">
            <v>121.92935601307762</v>
          </cell>
          <cell r="ET85">
            <v>0</v>
          </cell>
          <cell r="EU85">
            <v>121.92935601307762</v>
          </cell>
          <cell r="EV85">
            <v>9.4383446142970726</v>
          </cell>
          <cell r="EW85">
            <v>0</v>
          </cell>
          <cell r="EX85">
            <v>4.779398250419721</v>
          </cell>
          <cell r="EY85">
            <v>0</v>
          </cell>
          <cell r="EZ85">
            <v>0</v>
          </cell>
          <cell r="FA85">
            <v>0</v>
          </cell>
          <cell r="FB85">
            <v>35.704591322788716</v>
          </cell>
          <cell r="FC85">
            <v>13.282859415039317</v>
          </cell>
          <cell r="FD85">
            <v>63.205193602544817</v>
          </cell>
          <cell r="FE85">
            <v>0</v>
          </cell>
          <cell r="FF85">
            <v>63.205193602544817</v>
          </cell>
          <cell r="FG85">
            <v>22.63942935406909</v>
          </cell>
          <cell r="FH85">
            <v>28.80899708403286</v>
          </cell>
          <cell r="FI85">
            <v>4.9584184854643443</v>
          </cell>
          <cell r="FJ85">
            <v>12.076130423257043</v>
          </cell>
          <cell r="FK85">
            <v>2.2963212865600413</v>
          </cell>
          <cell r="FL85">
            <v>70.779296633383382</v>
          </cell>
          <cell r="FM85">
            <v>0</v>
          </cell>
          <cell r="FN85">
            <v>70.779296633383382</v>
          </cell>
          <cell r="FO85">
            <v>7.0304119466289627</v>
          </cell>
          <cell r="FP85">
            <v>0</v>
          </cell>
          <cell r="FQ85">
            <v>0</v>
          </cell>
          <cell r="FR85">
            <v>7.0304119466289627</v>
          </cell>
          <cell r="FS85">
            <v>126.95407828929814</v>
          </cell>
          <cell r="FT85">
            <v>13.746985950340191</v>
          </cell>
          <cell r="FU85">
            <v>0</v>
          </cell>
          <cell r="FV85">
            <v>140.70106423963944</v>
          </cell>
          <cell r="FW85">
            <v>0</v>
          </cell>
          <cell r="FX85">
            <v>140.70106423963944</v>
          </cell>
          <cell r="FY85">
            <v>8.1774675267296953E-2</v>
          </cell>
          <cell r="FZ85">
            <v>0</v>
          </cell>
          <cell r="GA85">
            <v>0</v>
          </cell>
          <cell r="GB85" t="e">
            <v>#N/A</v>
          </cell>
          <cell r="GC85" t="e">
            <v>#N/A</v>
          </cell>
          <cell r="GD85" t="e">
            <v>#N/A</v>
          </cell>
          <cell r="GE85">
            <v>0</v>
          </cell>
          <cell r="GF85">
            <v>0</v>
          </cell>
          <cell r="GG85">
            <v>8.287973844658475E-2</v>
          </cell>
          <cell r="GH85">
            <v>0</v>
          </cell>
          <cell r="GI85">
            <v>5.3043032605814243E-2</v>
          </cell>
          <cell r="GJ85">
            <v>0</v>
          </cell>
          <cell r="GK85">
            <v>0</v>
          </cell>
          <cell r="GL85">
            <v>5.4523817266059895</v>
          </cell>
          <cell r="GM85">
            <v>1.1050631792877967E-3</v>
          </cell>
          <cell r="GN85">
            <v>3.5616186268445689</v>
          </cell>
          <cell r="GO85">
            <v>0.11934682336308204</v>
          </cell>
          <cell r="GP85">
            <v>2.0498921975788629</v>
          </cell>
          <cell r="GQ85" t="e">
            <v>#N/A</v>
          </cell>
          <cell r="GR85" t="e">
            <v>#N/A</v>
          </cell>
          <cell r="GS85" t="e">
            <v>#N/A</v>
          </cell>
          <cell r="GT85" t="e">
            <v>#N/A</v>
          </cell>
          <cell r="GU85" t="e">
            <v>#N/A</v>
          </cell>
          <cell r="GV85">
            <v>0</v>
          </cell>
          <cell r="GW85">
            <v>4.3661046213660848</v>
          </cell>
          <cell r="GX85">
            <v>0</v>
          </cell>
          <cell r="GY85">
            <v>0</v>
          </cell>
          <cell r="GZ85">
            <v>1.1050631792877967E-3</v>
          </cell>
          <cell r="HA85">
            <v>0</v>
          </cell>
          <cell r="HB85">
            <v>0</v>
          </cell>
          <cell r="HC85">
            <v>4.4202527171511869E-3</v>
          </cell>
          <cell r="HD85">
            <v>0.38898223910930441</v>
          </cell>
          <cell r="HE85">
            <v>0</v>
          </cell>
          <cell r="HF85">
            <v>0</v>
          </cell>
          <cell r="HG85">
            <v>-0.26079491031192004</v>
          </cell>
          <cell r="HH85">
            <v>1.5537188300786422</v>
          </cell>
          <cell r="HI85" t="e">
            <v>#N/A</v>
          </cell>
          <cell r="HJ85" t="e">
            <v>#N/A</v>
          </cell>
          <cell r="HK85" t="e">
            <v>#N/A</v>
          </cell>
          <cell r="HL85" t="e">
            <v>#N/A</v>
          </cell>
          <cell r="HM85" t="e">
            <v>#N/A</v>
          </cell>
          <cell r="HN85" t="e">
            <v>#N/A</v>
          </cell>
          <cell r="HO85">
            <v>126.95407828929814</v>
          </cell>
          <cell r="HP85">
            <v>140.70106423963944</v>
          </cell>
          <cell r="HQ85">
            <v>17.913074136255187</v>
          </cell>
          <cell r="HR85">
            <v>121.92935601307762</v>
          </cell>
          <cell r="HS85">
            <v>19.331975258460716</v>
          </cell>
          <cell r="HT85">
            <v>0</v>
          </cell>
          <cell r="HU85">
            <v>0</v>
          </cell>
          <cell r="HV85">
            <v>4.6766273747459559</v>
          </cell>
          <cell r="HW85">
            <v>0</v>
          </cell>
          <cell r="HX85">
            <v>0</v>
          </cell>
          <cell r="HY85">
            <v>0</v>
          </cell>
          <cell r="HZ85">
            <v>0</v>
          </cell>
          <cell r="IA85">
            <v>0</v>
          </cell>
          <cell r="IB85">
            <v>0</v>
          </cell>
          <cell r="IC85">
            <v>0</v>
          </cell>
          <cell r="ID85">
            <v>0</v>
          </cell>
          <cell r="IE85">
            <v>0</v>
          </cell>
          <cell r="IF85">
            <v>7.1829106653706787E-2</v>
          </cell>
          <cell r="IG85">
            <v>0</v>
          </cell>
          <cell r="IH85">
            <v>0</v>
          </cell>
          <cell r="II85">
            <v>0</v>
          </cell>
          <cell r="IJ85">
            <v>0</v>
          </cell>
          <cell r="IK85">
            <v>3.094176902005831E-2</v>
          </cell>
          <cell r="IL85">
            <v>0</v>
          </cell>
          <cell r="IM85">
            <v>0</v>
          </cell>
          <cell r="IN85">
            <v>0</v>
          </cell>
          <cell r="IO85">
            <v>0</v>
          </cell>
          <cell r="IP85">
            <v>4.779398250419721</v>
          </cell>
          <cell r="IQ85">
            <v>0</v>
          </cell>
          <cell r="IR85">
            <v>0</v>
          </cell>
          <cell r="IS85">
            <v>0</v>
          </cell>
          <cell r="IT85">
            <v>0</v>
          </cell>
          <cell r="IU85">
            <v>0</v>
          </cell>
          <cell r="IV85">
            <v>5.4523817266059895</v>
          </cell>
          <cell r="IW85">
            <v>5.4523817266059895</v>
          </cell>
          <cell r="IX85">
            <v>1.1050631792877967E-3</v>
          </cell>
          <cell r="IY85">
            <v>0</v>
          </cell>
          <cell r="IZ85">
            <v>0</v>
          </cell>
          <cell r="JA85">
            <v>0</v>
          </cell>
          <cell r="JB85">
            <v>1.1050631792877967E-3</v>
          </cell>
          <cell r="JC85">
            <v>0</v>
          </cell>
          <cell r="JD85">
            <v>0</v>
          </cell>
          <cell r="JE85">
            <v>0</v>
          </cell>
          <cell r="JF85">
            <v>0</v>
          </cell>
          <cell r="JG85">
            <v>0</v>
          </cell>
          <cell r="JH85">
            <v>0</v>
          </cell>
          <cell r="JI85">
            <v>0</v>
          </cell>
          <cell r="JJ85">
            <v>0</v>
          </cell>
          <cell r="JK85">
            <v>4.9588572431395432</v>
          </cell>
          <cell r="JL85">
            <v>4.9588572431395432</v>
          </cell>
          <cell r="JM85">
            <v>8.4220300687998642E-2</v>
          </cell>
          <cell r="JN85">
            <v>0</v>
          </cell>
          <cell r="JO85">
            <v>0</v>
          </cell>
          <cell r="JP85">
            <v>0</v>
          </cell>
          <cell r="JQ85">
            <v>8.4220300687998642E-2</v>
          </cell>
          <cell r="JR85">
            <v>0</v>
          </cell>
          <cell r="JS85">
            <v>0</v>
          </cell>
          <cell r="JT85">
            <v>0</v>
          </cell>
          <cell r="JU85">
            <v>0</v>
          </cell>
          <cell r="JV85">
            <v>0</v>
          </cell>
          <cell r="JW85">
            <v>9.9599344349209122</v>
          </cell>
          <cell r="JX85">
            <v>56.798037289034184</v>
          </cell>
          <cell r="JY85">
            <v>92.003140054784808</v>
          </cell>
          <cell r="JZ85">
            <v>101.96307448970572</v>
          </cell>
          <cell r="KA85">
            <v>45.165037200671534</v>
          </cell>
          <cell r="KB85">
            <v>1674214.75</v>
          </cell>
          <cell r="KC85">
            <v>75.084000000000003</v>
          </cell>
          <cell r="KD85">
            <v>713.69500000000005</v>
          </cell>
          <cell r="KE85">
            <v>15145.78</v>
          </cell>
          <cell r="KF85">
            <v>0</v>
          </cell>
          <cell r="KG85">
            <v>6.7999999999999894E-2</v>
          </cell>
          <cell r="KH85">
            <v>0</v>
          </cell>
          <cell r="KI85">
            <v>0</v>
          </cell>
          <cell r="KJ85">
            <v>0</v>
          </cell>
          <cell r="KK85">
            <v>0</v>
          </cell>
          <cell r="KL85">
            <v>0</v>
          </cell>
          <cell r="KM85">
            <v>337.38581282005498</v>
          </cell>
          <cell r="KN85">
            <v>0</v>
          </cell>
          <cell r="KO85">
            <v>52.161848741229498</v>
          </cell>
          <cell r="KP85">
            <v>0</v>
          </cell>
          <cell r="KQ85">
            <v>4.7356342556284199</v>
          </cell>
          <cell r="KR85">
            <v>0</v>
          </cell>
          <cell r="KS85">
            <v>0</v>
          </cell>
          <cell r="KT85">
            <v>0</v>
          </cell>
          <cell r="KU85">
            <v>22.936719465874301</v>
          </cell>
          <cell r="KV85">
            <v>0</v>
          </cell>
          <cell r="KW85">
            <v>0</v>
          </cell>
          <cell r="KX85">
            <v>235</v>
          </cell>
          <cell r="KY85">
            <v>788779</v>
          </cell>
          <cell r="KZ85">
            <v>15145.78</v>
          </cell>
          <cell r="LA85">
            <v>98.864955159828881</v>
          </cell>
          <cell r="LB85">
            <v>412.4843810271588</v>
          </cell>
          <cell r="LC85">
            <v>417.22001528278724</v>
          </cell>
          <cell r="LD85">
            <v>4.2709685778253501</v>
          </cell>
          <cell r="LE85">
            <v>1.5515873068273803E-2</v>
          </cell>
          <cell r="LF85">
            <v>235</v>
          </cell>
          <cell r="LG85">
            <v>52.079126991148691</v>
          </cell>
          <cell r="LH85">
            <v>922.61584363654663</v>
          </cell>
          <cell r="LI85" t="str">
            <v>N/A</v>
          </cell>
          <cell r="LJ85" t="str">
            <v>PR09 (£m)</v>
          </cell>
        </row>
        <row r="86">
          <cell r="A86" t="str">
            <v>SWT13</v>
          </cell>
          <cell r="B86" t="str">
            <v>SWT</v>
          </cell>
          <cell r="C86" t="str">
            <v>2012-13</v>
          </cell>
          <cell r="D86" t="str">
            <v>SWB</v>
          </cell>
          <cell r="E86" t="str">
            <v>SWB13</v>
          </cell>
          <cell r="F86">
            <v>1.0790336496980155</v>
          </cell>
          <cell r="G86">
            <v>1.1027723899913719</v>
          </cell>
          <cell r="H86">
            <v>-0.39384728213977566</v>
          </cell>
          <cell r="I86">
            <v>4.3592959447799826</v>
          </cell>
          <cell r="J86">
            <v>0</v>
          </cell>
          <cell r="K86">
            <v>0</v>
          </cell>
          <cell r="L86">
            <v>0</v>
          </cell>
          <cell r="M86">
            <v>2.5249387402933561</v>
          </cell>
          <cell r="N86">
            <v>1.5678358930112166</v>
          </cell>
          <cell r="O86">
            <v>9.1609956859361521</v>
          </cell>
          <cell r="P86">
            <v>0</v>
          </cell>
          <cell r="Q86">
            <v>9.1609956859361521</v>
          </cell>
          <cell r="R86">
            <v>3.0590603968938739</v>
          </cell>
          <cell r="S86">
            <v>0.60102174288179466</v>
          </cell>
          <cell r="T86">
            <v>2.556230716134599</v>
          </cell>
          <cell r="U86">
            <v>0.47585383951682486</v>
          </cell>
          <cell r="V86">
            <v>0</v>
          </cell>
          <cell r="W86">
            <v>6.6921666954270922</v>
          </cell>
          <cell r="X86">
            <v>0</v>
          </cell>
          <cell r="Y86">
            <v>6.6921666954270922</v>
          </cell>
          <cell r="Z86">
            <v>0</v>
          </cell>
          <cell r="AA86">
            <v>0</v>
          </cell>
          <cell r="AB86">
            <v>0</v>
          </cell>
          <cell r="AC86">
            <v>0</v>
          </cell>
          <cell r="AD86">
            <v>15.853162381363244</v>
          </cell>
          <cell r="AE86">
            <v>0</v>
          </cell>
          <cell r="AF86">
            <v>0</v>
          </cell>
          <cell r="AG86">
            <v>15.853162381363244</v>
          </cell>
          <cell r="AH86">
            <v>0</v>
          </cell>
          <cell r="AI86">
            <v>15.853162381363244</v>
          </cell>
          <cell r="AJ86">
            <v>0.8168284728213977</v>
          </cell>
          <cell r="AK86">
            <v>-5.6109749784296802E-2</v>
          </cell>
          <cell r="AL86">
            <v>0</v>
          </cell>
          <cell r="AM86">
            <v>0</v>
          </cell>
          <cell r="AN86">
            <v>0</v>
          </cell>
          <cell r="AO86">
            <v>0</v>
          </cell>
          <cell r="AP86">
            <v>0.86106885245901643</v>
          </cell>
          <cell r="AQ86">
            <v>0.46074736842105263</v>
          </cell>
          <cell r="AR86">
            <v>2.0825349439171701</v>
          </cell>
          <cell r="AS86">
            <v>0</v>
          </cell>
          <cell r="AT86">
            <v>2.0825349439171701</v>
          </cell>
          <cell r="AU86">
            <v>0.55796830025884381</v>
          </cell>
          <cell r="AV86">
            <v>8.3085591026747188E-2</v>
          </cell>
          <cell r="AW86">
            <v>0</v>
          </cell>
          <cell r="AX86">
            <v>0</v>
          </cell>
          <cell r="AY86">
            <v>0</v>
          </cell>
          <cell r="AZ86">
            <v>0.64105389128559098</v>
          </cell>
          <cell r="BA86">
            <v>0</v>
          </cell>
          <cell r="BB86">
            <v>0.64105389128559098</v>
          </cell>
          <cell r="BC86">
            <v>0</v>
          </cell>
          <cell r="BD86">
            <v>0</v>
          </cell>
          <cell r="BE86">
            <v>0</v>
          </cell>
          <cell r="BF86">
            <v>0</v>
          </cell>
          <cell r="BG86">
            <v>2.7235888352027606</v>
          </cell>
          <cell r="BH86">
            <v>0</v>
          </cell>
          <cell r="BI86">
            <v>0</v>
          </cell>
          <cell r="BJ86">
            <v>2.7235888352027606</v>
          </cell>
          <cell r="BK86">
            <v>0</v>
          </cell>
          <cell r="BL86">
            <v>2.7235888352027606</v>
          </cell>
          <cell r="BM86">
            <v>5.9573447799827433</v>
          </cell>
          <cell r="BN86">
            <v>-0.17048731665228645</v>
          </cell>
          <cell r="BO86">
            <v>6.9058153580672993E-2</v>
          </cell>
          <cell r="BP86">
            <v>0</v>
          </cell>
          <cell r="BQ86">
            <v>0</v>
          </cell>
          <cell r="BR86">
            <v>0</v>
          </cell>
          <cell r="BS86">
            <v>14.636012424503882</v>
          </cell>
          <cell r="BT86">
            <v>2.0480058671268333</v>
          </cell>
          <cell r="BU86">
            <v>22.539933908541844</v>
          </cell>
          <cell r="BV86">
            <v>0</v>
          </cell>
          <cell r="BW86">
            <v>22.539933908541844</v>
          </cell>
          <cell r="BX86">
            <v>0</v>
          </cell>
          <cell r="BY86">
            <v>8.667877308024158</v>
          </cell>
          <cell r="BZ86">
            <v>0</v>
          </cell>
          <cell r="CA86">
            <v>2.0544800690250216</v>
          </cell>
          <cell r="CB86">
            <v>0</v>
          </cell>
          <cell r="CC86">
            <v>10.72235737704918</v>
          </cell>
          <cell r="CD86">
            <v>0</v>
          </cell>
          <cell r="CE86">
            <v>10.72235737704918</v>
          </cell>
          <cell r="CF86">
            <v>0</v>
          </cell>
          <cell r="CG86">
            <v>0</v>
          </cell>
          <cell r="CH86">
            <v>0</v>
          </cell>
          <cell r="CI86">
            <v>0</v>
          </cell>
          <cell r="CJ86">
            <v>33.262291285591026</v>
          </cell>
          <cell r="CK86">
            <v>0</v>
          </cell>
          <cell r="CL86">
            <v>0</v>
          </cell>
          <cell r="CM86">
            <v>33.262291285591026</v>
          </cell>
          <cell r="CN86">
            <v>0</v>
          </cell>
          <cell r="CO86">
            <v>33.262291285591026</v>
          </cell>
          <cell r="CP86">
            <v>1.4264824849007767</v>
          </cell>
          <cell r="CQ86">
            <v>0</v>
          </cell>
          <cell r="CR86">
            <v>1.0790336496980155E-3</v>
          </cell>
          <cell r="CS86">
            <v>0</v>
          </cell>
          <cell r="CT86">
            <v>0</v>
          </cell>
          <cell r="CU86">
            <v>0</v>
          </cell>
          <cell r="CV86">
            <v>16.360308196721313</v>
          </cell>
          <cell r="CW86">
            <v>12.274007765314927</v>
          </cell>
          <cell r="CX86">
            <v>30.061877480586713</v>
          </cell>
          <cell r="CY86">
            <v>3.5198077653149267</v>
          </cell>
          <cell r="CZ86">
            <v>33.581685245901639</v>
          </cell>
          <cell r="DA86">
            <v>12.194159275237274</v>
          </cell>
          <cell r="DB86">
            <v>12.881503710094909</v>
          </cell>
          <cell r="DC86">
            <v>3.1702008628127696</v>
          </cell>
          <cell r="DD86">
            <v>5.1049081967213112</v>
          </cell>
          <cell r="DE86">
            <v>0.23522933563416737</v>
          </cell>
          <cell r="DF86">
            <v>33.586001380500434</v>
          </cell>
          <cell r="DG86">
            <v>0</v>
          </cell>
          <cell r="DH86">
            <v>33.586001380500434</v>
          </cell>
          <cell r="DI86">
            <v>5.6314766177739433</v>
          </cell>
          <cell r="DJ86">
            <v>0</v>
          </cell>
          <cell r="DK86">
            <v>0</v>
          </cell>
          <cell r="DL86">
            <v>5.6314766177739433</v>
          </cell>
          <cell r="DM86">
            <v>61.536210008628132</v>
          </cell>
          <cell r="DN86">
            <v>0</v>
          </cell>
          <cell r="DO86">
            <v>0</v>
          </cell>
          <cell r="DP86">
            <v>61.536210008628132</v>
          </cell>
          <cell r="DQ86">
            <v>0</v>
          </cell>
          <cell r="DR86">
            <v>61.536210008628132</v>
          </cell>
          <cell r="DS86">
            <v>8.200655737704917</v>
          </cell>
          <cell r="DT86">
            <v>-0.22659706643658326</v>
          </cell>
          <cell r="DU86">
            <v>7.0137187230371018E-2</v>
          </cell>
          <cell r="DV86">
            <v>0</v>
          </cell>
          <cell r="DW86">
            <v>0</v>
          </cell>
          <cell r="DX86">
            <v>0</v>
          </cell>
          <cell r="DY86">
            <v>31.857389473684211</v>
          </cell>
          <cell r="DZ86">
            <v>14.782761000862811</v>
          </cell>
          <cell r="EA86">
            <v>54.684346333045731</v>
          </cell>
          <cell r="EB86">
            <v>3.5198077653149267</v>
          </cell>
          <cell r="EC86">
            <v>58.204154098360661</v>
          </cell>
          <cell r="ED86">
            <v>12.752127575496116</v>
          </cell>
          <cell r="EE86">
            <v>21.632466609145816</v>
          </cell>
          <cell r="EF86">
            <v>3.1702008628127696</v>
          </cell>
          <cell r="EG86">
            <v>7.1593882657463324</v>
          </cell>
          <cell r="EH86">
            <v>0.23522933563416737</v>
          </cell>
          <cell r="EI86">
            <v>44.949412648835199</v>
          </cell>
          <cell r="EJ86">
            <v>0</v>
          </cell>
          <cell r="EK86">
            <v>44.949412648835199</v>
          </cell>
          <cell r="EL86">
            <v>5.6314766177739433</v>
          </cell>
          <cell r="EM86">
            <v>0</v>
          </cell>
          <cell r="EN86">
            <v>0</v>
          </cell>
          <cell r="EO86">
            <v>5.6314766177739433</v>
          </cell>
          <cell r="EP86">
            <v>97.522090129421912</v>
          </cell>
          <cell r="EQ86">
            <v>0</v>
          </cell>
          <cell r="ER86">
            <v>0</v>
          </cell>
          <cell r="ES86">
            <v>97.522090129421912</v>
          </cell>
          <cell r="ET86">
            <v>0</v>
          </cell>
          <cell r="EU86">
            <v>97.522090129421912</v>
          </cell>
          <cell r="EV86">
            <v>9.3034281276962894</v>
          </cell>
          <cell r="EW86">
            <v>-0.62044434857635888</v>
          </cell>
          <cell r="EX86">
            <v>4.4294331320103542</v>
          </cell>
          <cell r="EY86">
            <v>0</v>
          </cell>
          <cell r="EZ86">
            <v>0</v>
          </cell>
          <cell r="FA86">
            <v>0</v>
          </cell>
          <cell r="FB86">
            <v>34.382328213977459</v>
          </cell>
          <cell r="FC86">
            <v>16.35059689387403</v>
          </cell>
          <cell r="FD86">
            <v>63.845342018981874</v>
          </cell>
          <cell r="FE86">
            <v>3.5198077653149267</v>
          </cell>
          <cell r="FF86">
            <v>67.365149784296804</v>
          </cell>
          <cell r="FG86">
            <v>15.811187972389991</v>
          </cell>
          <cell r="FH86">
            <v>22.23348835202761</v>
          </cell>
          <cell r="FI86">
            <v>5.726431578947369</v>
          </cell>
          <cell r="FJ86">
            <v>7.6352421052631572</v>
          </cell>
          <cell r="FK86">
            <v>0.23522933563416737</v>
          </cell>
          <cell r="FL86">
            <v>51.64157934426229</v>
          </cell>
          <cell r="FM86">
            <v>0</v>
          </cell>
          <cell r="FN86">
            <v>51.64157934426229</v>
          </cell>
          <cell r="FO86">
            <v>5.6314766177739433</v>
          </cell>
          <cell r="FP86">
            <v>0</v>
          </cell>
          <cell r="FQ86">
            <v>0</v>
          </cell>
          <cell r="FR86">
            <v>5.6314766177739433</v>
          </cell>
          <cell r="FS86">
            <v>113.37525251078516</v>
          </cell>
          <cell r="FT86">
            <v>0</v>
          </cell>
          <cell r="FU86">
            <v>0</v>
          </cell>
          <cell r="FV86">
            <v>113.37525251078516</v>
          </cell>
          <cell r="FW86">
            <v>0</v>
          </cell>
          <cell r="FX86">
            <v>113.37525251078516</v>
          </cell>
          <cell r="FY86">
            <v>4.3161345987920624E-2</v>
          </cell>
          <cell r="FZ86">
            <v>0</v>
          </cell>
          <cell r="GA86">
            <v>0</v>
          </cell>
          <cell r="GB86" t="e">
            <v>#N/A</v>
          </cell>
          <cell r="GC86" t="e">
            <v>#N/A</v>
          </cell>
          <cell r="GD86" t="e">
            <v>#N/A</v>
          </cell>
          <cell r="GE86">
            <v>0</v>
          </cell>
          <cell r="GF86">
            <v>0</v>
          </cell>
          <cell r="GG86">
            <v>0.10250819672131148</v>
          </cell>
          <cell r="GH86">
            <v>0</v>
          </cell>
          <cell r="GI86">
            <v>3.1291975841242346E-2</v>
          </cell>
          <cell r="GJ86">
            <v>0</v>
          </cell>
          <cell r="GK86">
            <v>0</v>
          </cell>
          <cell r="GL86">
            <v>3.0838781708369285</v>
          </cell>
          <cell r="GM86">
            <v>0.13487920621225194</v>
          </cell>
          <cell r="GN86">
            <v>1.30455168248489</v>
          </cell>
          <cell r="GO86">
            <v>9.8192062122519408E-2</v>
          </cell>
          <cell r="GP86">
            <v>0.97005125107851597</v>
          </cell>
          <cell r="GQ86" t="e">
            <v>#N/A</v>
          </cell>
          <cell r="GR86" t="e">
            <v>#N/A</v>
          </cell>
          <cell r="GS86" t="e">
            <v>#N/A</v>
          </cell>
          <cell r="GT86" t="e">
            <v>#N/A</v>
          </cell>
          <cell r="GU86" t="e">
            <v>#N/A</v>
          </cell>
          <cell r="GV86">
            <v>0</v>
          </cell>
          <cell r="GW86">
            <v>3.482041587575496</v>
          </cell>
          <cell r="GX86">
            <v>0</v>
          </cell>
          <cell r="GY86">
            <v>0</v>
          </cell>
          <cell r="GZ86">
            <v>0.13487920621225194</v>
          </cell>
          <cell r="HA86">
            <v>0</v>
          </cell>
          <cell r="HB86">
            <v>0</v>
          </cell>
          <cell r="HC86">
            <v>-2.8054874892148401E-2</v>
          </cell>
          <cell r="HD86">
            <v>0.48556514236410697</v>
          </cell>
          <cell r="HE86">
            <v>0</v>
          </cell>
          <cell r="HF86">
            <v>0</v>
          </cell>
          <cell r="HG86">
            <v>0</v>
          </cell>
          <cell r="HH86">
            <v>2.145118895599655</v>
          </cell>
          <cell r="HI86" t="e">
            <v>#N/A</v>
          </cell>
          <cell r="HJ86" t="e">
            <v>#N/A</v>
          </cell>
          <cell r="HK86" t="e">
            <v>#N/A</v>
          </cell>
          <cell r="HL86" t="e">
            <v>#N/A</v>
          </cell>
          <cell r="HM86" t="e">
            <v>#N/A</v>
          </cell>
          <cell r="HN86" t="e">
            <v>#N/A</v>
          </cell>
          <cell r="HO86">
            <v>113.37525251078516</v>
          </cell>
          <cell r="HP86">
            <v>113.37525251078516</v>
          </cell>
          <cell r="HQ86">
            <v>15.853162381363244</v>
          </cell>
          <cell r="HR86">
            <v>97.522090129421912</v>
          </cell>
          <cell r="HS86">
            <v>13.596903019844694</v>
          </cell>
          <cell r="HT86">
            <v>0</v>
          </cell>
          <cell r="HU86">
            <v>0</v>
          </cell>
          <cell r="HV86">
            <v>4.3592959447799826</v>
          </cell>
          <cell r="HW86">
            <v>0</v>
          </cell>
          <cell r="HX86">
            <v>0</v>
          </cell>
          <cell r="HY86">
            <v>0</v>
          </cell>
          <cell r="HZ86">
            <v>0</v>
          </cell>
          <cell r="IA86">
            <v>0</v>
          </cell>
          <cell r="IB86">
            <v>0</v>
          </cell>
          <cell r="IC86">
            <v>0</v>
          </cell>
          <cell r="ID86">
            <v>0</v>
          </cell>
          <cell r="IE86">
            <v>0</v>
          </cell>
          <cell r="IF86">
            <v>6.9058153580672993E-2</v>
          </cell>
          <cell r="IG86">
            <v>0</v>
          </cell>
          <cell r="IH86">
            <v>0</v>
          </cell>
          <cell r="II86">
            <v>0</v>
          </cell>
          <cell r="IJ86">
            <v>0</v>
          </cell>
          <cell r="IK86">
            <v>1.0790336496980155E-3</v>
          </cell>
          <cell r="IL86">
            <v>0</v>
          </cell>
          <cell r="IM86">
            <v>0</v>
          </cell>
          <cell r="IN86">
            <v>0</v>
          </cell>
          <cell r="IO86">
            <v>0</v>
          </cell>
          <cell r="IP86">
            <v>4.4294331320103542</v>
          </cell>
          <cell r="IQ86">
            <v>0</v>
          </cell>
          <cell r="IR86">
            <v>0</v>
          </cell>
          <cell r="IS86">
            <v>0</v>
          </cell>
          <cell r="IT86">
            <v>0</v>
          </cell>
          <cell r="IU86">
            <v>0</v>
          </cell>
          <cell r="IV86">
            <v>3.0838781708369285</v>
          </cell>
          <cell r="IW86">
            <v>3.0838781708369285</v>
          </cell>
          <cell r="IX86">
            <v>0.13487920621225194</v>
          </cell>
          <cell r="IY86">
            <v>0</v>
          </cell>
          <cell r="IZ86">
            <v>0</v>
          </cell>
          <cell r="JA86">
            <v>0</v>
          </cell>
          <cell r="JB86">
            <v>0.13487920621225194</v>
          </cell>
          <cell r="JC86">
            <v>0</v>
          </cell>
          <cell r="JD86">
            <v>0</v>
          </cell>
          <cell r="JE86">
            <v>0</v>
          </cell>
          <cell r="JF86">
            <v>0</v>
          </cell>
          <cell r="JG86">
            <v>0</v>
          </cell>
          <cell r="JH86">
            <v>0</v>
          </cell>
          <cell r="JI86">
            <v>0</v>
          </cell>
          <cell r="JJ86">
            <v>0</v>
          </cell>
          <cell r="JK86">
            <v>4.9588572431395432</v>
          </cell>
          <cell r="JL86">
            <v>4.9588572431395432</v>
          </cell>
          <cell r="JM86">
            <v>8.4220300687998642E-2</v>
          </cell>
          <cell r="JN86">
            <v>0</v>
          </cell>
          <cell r="JO86">
            <v>0</v>
          </cell>
          <cell r="JP86">
            <v>0</v>
          </cell>
          <cell r="JQ86">
            <v>8.4220300687998642E-2</v>
          </cell>
          <cell r="JR86">
            <v>0</v>
          </cell>
          <cell r="JS86">
            <v>0</v>
          </cell>
          <cell r="JT86">
            <v>0</v>
          </cell>
          <cell r="JU86">
            <v>0</v>
          </cell>
          <cell r="JV86">
            <v>0</v>
          </cell>
          <cell r="JW86">
            <v>7.0288251941328728</v>
          </cell>
          <cell r="JX86">
            <v>45.90317049180328</v>
          </cell>
          <cell r="JY86">
            <v>77.256759154443358</v>
          </cell>
          <cell r="JZ86">
            <v>84.285584348576236</v>
          </cell>
          <cell r="KA86">
            <v>38.382413856772956</v>
          </cell>
          <cell r="KB86">
            <v>1685551.5</v>
          </cell>
          <cell r="KC86">
            <v>75.376000000000005</v>
          </cell>
          <cell r="KD86">
            <v>718.73099999999999</v>
          </cell>
          <cell r="KE86">
            <v>15184.93</v>
          </cell>
          <cell r="KF86">
            <v>0</v>
          </cell>
          <cell r="KG86">
            <v>6.7999999999999894E-2</v>
          </cell>
          <cell r="KH86">
            <v>0</v>
          </cell>
          <cell r="KI86">
            <v>0</v>
          </cell>
          <cell r="KJ86">
            <v>0</v>
          </cell>
          <cell r="KK86">
            <v>0</v>
          </cell>
          <cell r="KL86">
            <v>0</v>
          </cell>
          <cell r="KM86">
            <v>331.98427647060299</v>
          </cell>
          <cell r="KN86">
            <v>0</v>
          </cell>
          <cell r="KO86">
            <v>58.600796728410998</v>
          </cell>
          <cell r="KP86">
            <v>0</v>
          </cell>
          <cell r="KQ86">
            <v>5.0438017628493101</v>
          </cell>
          <cell r="KR86">
            <v>0</v>
          </cell>
          <cell r="KS86">
            <v>0</v>
          </cell>
          <cell r="KT86">
            <v>0</v>
          </cell>
          <cell r="KU86">
            <v>22.286819965095901</v>
          </cell>
          <cell r="KV86">
            <v>0</v>
          </cell>
          <cell r="KW86">
            <v>0</v>
          </cell>
          <cell r="KX86">
            <v>235</v>
          </cell>
          <cell r="KY86">
            <v>794107</v>
          </cell>
          <cell r="KZ86">
            <v>15184.93</v>
          </cell>
          <cell r="LA86">
            <v>98.793105445888841</v>
          </cell>
          <cell r="LB86">
            <v>412.87189316410991</v>
          </cell>
          <cell r="LC86">
            <v>417.91569492695919</v>
          </cell>
          <cell r="LD86">
            <v>4.2975648190362996</v>
          </cell>
          <cell r="LE86">
            <v>1.5475869826202689E-2</v>
          </cell>
          <cell r="LF86">
            <v>235</v>
          </cell>
          <cell r="LG86">
            <v>52.295730042878034</v>
          </cell>
          <cell r="LH86">
            <v>928.77360792595186</v>
          </cell>
          <cell r="LI86" t="str">
            <v>N/A</v>
          </cell>
          <cell r="LJ86" t="str">
            <v>PR09 (£m)</v>
          </cell>
        </row>
        <row r="87">
          <cell r="A87" t="str">
            <v>SWT14</v>
          </cell>
          <cell r="B87" t="str">
            <v>SWT</v>
          </cell>
          <cell r="C87" t="str">
            <v>2013-14</v>
          </cell>
          <cell r="D87" t="str">
            <v>SWB</v>
          </cell>
          <cell r="E87" t="str">
            <v>SWB14</v>
          </cell>
          <cell r="F87">
            <v>1.0569641649763351</v>
          </cell>
          <cell r="G87">
            <v>1.419502873563218</v>
          </cell>
          <cell r="H87">
            <v>-0.37945013522650428</v>
          </cell>
          <cell r="I87">
            <v>4.3472936105476663</v>
          </cell>
          <cell r="J87">
            <v>0</v>
          </cell>
          <cell r="K87">
            <v>0</v>
          </cell>
          <cell r="L87">
            <v>0</v>
          </cell>
          <cell r="M87">
            <v>2.4320745436105473</v>
          </cell>
          <cell r="N87">
            <v>1.7154528397565918</v>
          </cell>
          <cell r="O87">
            <v>9.5348737322515191</v>
          </cell>
          <cell r="P87">
            <v>0</v>
          </cell>
          <cell r="Q87">
            <v>9.5348737322515191</v>
          </cell>
          <cell r="R87">
            <v>6.3227596348884365</v>
          </cell>
          <cell r="S87">
            <v>0.68385581473968882</v>
          </cell>
          <cell r="T87">
            <v>2.3908529411764698</v>
          </cell>
          <cell r="U87">
            <v>3.0651960784313717E-2</v>
          </cell>
          <cell r="V87">
            <v>0</v>
          </cell>
          <cell r="W87">
            <v>9.4281203515889089</v>
          </cell>
          <cell r="X87">
            <v>0</v>
          </cell>
          <cell r="Y87">
            <v>9.4281203515889089</v>
          </cell>
          <cell r="Z87">
            <v>0</v>
          </cell>
          <cell r="AA87">
            <v>0</v>
          </cell>
          <cell r="AB87">
            <v>0</v>
          </cell>
          <cell r="AC87">
            <v>0</v>
          </cell>
          <cell r="AD87">
            <v>18.962994083840425</v>
          </cell>
          <cell r="AE87">
            <v>0</v>
          </cell>
          <cell r="AF87">
            <v>0</v>
          </cell>
          <cell r="AG87">
            <v>18.962994083840425</v>
          </cell>
          <cell r="AH87">
            <v>0</v>
          </cell>
          <cell r="AI87">
            <v>18.962994083840425</v>
          </cell>
          <cell r="AJ87">
            <v>0.93647025016903285</v>
          </cell>
          <cell r="AK87">
            <v>-9.8297667342799155E-2</v>
          </cell>
          <cell r="AL87">
            <v>0</v>
          </cell>
          <cell r="AM87">
            <v>0</v>
          </cell>
          <cell r="AN87">
            <v>0</v>
          </cell>
          <cell r="AO87">
            <v>0</v>
          </cell>
          <cell r="AP87">
            <v>1.0738755916159564</v>
          </cell>
          <cell r="AQ87">
            <v>0.50311494252873545</v>
          </cell>
          <cell r="AR87">
            <v>2.4151631169709256</v>
          </cell>
          <cell r="AS87">
            <v>0</v>
          </cell>
          <cell r="AT87">
            <v>2.4151631169709256</v>
          </cell>
          <cell r="AU87">
            <v>0.32448799864773487</v>
          </cell>
          <cell r="AV87">
            <v>5.1791244083840421E-2</v>
          </cell>
          <cell r="AW87">
            <v>0</v>
          </cell>
          <cell r="AX87">
            <v>0</v>
          </cell>
          <cell r="AY87">
            <v>0</v>
          </cell>
          <cell r="AZ87">
            <v>0.37627924273157526</v>
          </cell>
          <cell r="BA87">
            <v>0</v>
          </cell>
          <cell r="BB87">
            <v>0.37627924273157526</v>
          </cell>
          <cell r="BC87">
            <v>0</v>
          </cell>
          <cell r="BD87">
            <v>0</v>
          </cell>
          <cell r="BE87">
            <v>0</v>
          </cell>
          <cell r="BF87">
            <v>0</v>
          </cell>
          <cell r="BG87">
            <v>2.7914423597025011</v>
          </cell>
          <cell r="BH87">
            <v>0</v>
          </cell>
          <cell r="BI87">
            <v>0</v>
          </cell>
          <cell r="BJ87">
            <v>2.7914423597025011</v>
          </cell>
          <cell r="BK87">
            <v>0</v>
          </cell>
          <cell r="BL87">
            <v>2.7914423597025011</v>
          </cell>
          <cell r="BM87">
            <v>6.2276328600405666</v>
          </cell>
          <cell r="BN87">
            <v>-4.4392494929006078E-2</v>
          </cell>
          <cell r="BO87">
            <v>6.8702670723461784E-2</v>
          </cell>
          <cell r="BP87">
            <v>0</v>
          </cell>
          <cell r="BQ87">
            <v>0</v>
          </cell>
          <cell r="BR87">
            <v>0</v>
          </cell>
          <cell r="BS87">
            <v>15.415822346179848</v>
          </cell>
          <cell r="BT87">
            <v>2.2153968897903984</v>
          </cell>
          <cell r="BU87">
            <v>23.883162271805269</v>
          </cell>
          <cell r="BV87">
            <v>0</v>
          </cell>
          <cell r="BW87">
            <v>23.883162271805269</v>
          </cell>
          <cell r="BX87">
            <v>0</v>
          </cell>
          <cell r="BY87">
            <v>10.586553076402971</v>
          </cell>
          <cell r="BZ87">
            <v>0</v>
          </cell>
          <cell r="CA87">
            <v>9.4217785665990501</v>
          </cell>
          <cell r="CB87">
            <v>0</v>
          </cell>
          <cell r="CC87">
            <v>20.008331643002023</v>
          </cell>
          <cell r="CD87">
            <v>0</v>
          </cell>
          <cell r="CE87">
            <v>20.008331643002023</v>
          </cell>
          <cell r="CF87">
            <v>0</v>
          </cell>
          <cell r="CG87">
            <v>0</v>
          </cell>
          <cell r="CH87">
            <v>0</v>
          </cell>
          <cell r="CI87">
            <v>0</v>
          </cell>
          <cell r="CJ87">
            <v>43.891493914807178</v>
          </cell>
          <cell r="CK87">
            <v>0</v>
          </cell>
          <cell r="CL87">
            <v>0</v>
          </cell>
          <cell r="CM87">
            <v>43.891493914807178</v>
          </cell>
          <cell r="CN87">
            <v>0</v>
          </cell>
          <cell r="CO87">
            <v>43.891493914807178</v>
          </cell>
          <cell r="CP87">
            <v>1.4998321501014196</v>
          </cell>
          <cell r="CQ87">
            <v>0</v>
          </cell>
          <cell r="CR87">
            <v>0</v>
          </cell>
          <cell r="CS87">
            <v>0</v>
          </cell>
          <cell r="CT87">
            <v>0</v>
          </cell>
          <cell r="CU87">
            <v>0</v>
          </cell>
          <cell r="CV87">
            <v>16.359691345503713</v>
          </cell>
          <cell r="CW87">
            <v>13.488976673427988</v>
          </cell>
          <cell r="CX87">
            <v>31.34850016903312</v>
          </cell>
          <cell r="CY87">
            <v>3.9171091954022978</v>
          </cell>
          <cell r="CZ87">
            <v>35.26560936443542</v>
          </cell>
          <cell r="DA87">
            <v>13.572476842461118</v>
          </cell>
          <cell r="DB87">
            <v>14.717169033130489</v>
          </cell>
          <cell r="DC87">
            <v>4.1411855983772812</v>
          </cell>
          <cell r="DD87">
            <v>3.4531019269776864</v>
          </cell>
          <cell r="DE87">
            <v>8.5614097363083147E-2</v>
          </cell>
          <cell r="DF87">
            <v>35.969547498309659</v>
          </cell>
          <cell r="DG87">
            <v>0</v>
          </cell>
          <cell r="DH87">
            <v>35.969547498309659</v>
          </cell>
          <cell r="DI87">
            <v>7.3892364773495576</v>
          </cell>
          <cell r="DJ87">
            <v>0</v>
          </cell>
          <cell r="DK87">
            <v>0</v>
          </cell>
          <cell r="DL87">
            <v>7.3892364773495576</v>
          </cell>
          <cell r="DM87">
            <v>63.845920385395523</v>
          </cell>
          <cell r="DN87">
            <v>0</v>
          </cell>
          <cell r="DO87">
            <v>0</v>
          </cell>
          <cell r="DP87">
            <v>63.845920385395523</v>
          </cell>
          <cell r="DQ87">
            <v>0</v>
          </cell>
          <cell r="DR87">
            <v>63.845920385395523</v>
          </cell>
          <cell r="DS87">
            <v>8.6639352603110193</v>
          </cell>
          <cell r="DT87">
            <v>-0.14269016227180525</v>
          </cell>
          <cell r="DU87">
            <v>6.8702670723461784E-2</v>
          </cell>
          <cell r="DV87">
            <v>0</v>
          </cell>
          <cell r="DW87">
            <v>0</v>
          </cell>
          <cell r="DX87">
            <v>0</v>
          </cell>
          <cell r="DY87">
            <v>32.849389283299516</v>
          </cell>
          <cell r="DZ87">
            <v>16.207488505747122</v>
          </cell>
          <cell r="EA87">
            <v>57.646825557809315</v>
          </cell>
          <cell r="EB87">
            <v>3.9171091954022978</v>
          </cell>
          <cell r="EC87">
            <v>61.563934753211612</v>
          </cell>
          <cell r="ED87">
            <v>13.896964841108852</v>
          </cell>
          <cell r="EE87">
            <v>25.355513353617297</v>
          </cell>
          <cell r="EF87">
            <v>4.1411855983772812</v>
          </cell>
          <cell r="EG87">
            <v>12.874880493576736</v>
          </cell>
          <cell r="EH87">
            <v>8.5614097363083147E-2</v>
          </cell>
          <cell r="EI87">
            <v>56.354158384043259</v>
          </cell>
          <cell r="EJ87">
            <v>0</v>
          </cell>
          <cell r="EK87">
            <v>56.354158384043259</v>
          </cell>
          <cell r="EL87">
            <v>7.3892364773495576</v>
          </cell>
          <cell r="EM87">
            <v>0</v>
          </cell>
          <cell r="EN87">
            <v>0</v>
          </cell>
          <cell r="EO87">
            <v>7.3892364773495576</v>
          </cell>
          <cell r="EP87">
            <v>110.52885665990519</v>
          </cell>
          <cell r="EQ87">
            <v>0</v>
          </cell>
          <cell r="ER87">
            <v>0</v>
          </cell>
          <cell r="ES87">
            <v>110.52885665990519</v>
          </cell>
          <cell r="ET87">
            <v>0</v>
          </cell>
          <cell r="EU87">
            <v>110.52885665990519</v>
          </cell>
          <cell r="EV87">
            <v>10.083438133874235</v>
          </cell>
          <cell r="EW87">
            <v>-0.52214029749830848</v>
          </cell>
          <cell r="EX87">
            <v>4.415996281271128</v>
          </cell>
          <cell r="EY87">
            <v>0</v>
          </cell>
          <cell r="EZ87">
            <v>0</v>
          </cell>
          <cell r="FA87">
            <v>0</v>
          </cell>
          <cell r="FB87">
            <v>35.28146382691007</v>
          </cell>
          <cell r="FC87">
            <v>17.922941345503713</v>
          </cell>
          <cell r="FD87">
            <v>67.181699290060834</v>
          </cell>
          <cell r="FE87">
            <v>3.9171091954022978</v>
          </cell>
          <cell r="FF87">
            <v>71.098808485463124</v>
          </cell>
          <cell r="FG87">
            <v>20.219724475997289</v>
          </cell>
          <cell r="FH87">
            <v>26.039369168356991</v>
          </cell>
          <cell r="FI87">
            <v>6.5320385395537501</v>
          </cell>
          <cell r="FJ87">
            <v>12.905532454360944</v>
          </cell>
          <cell r="FK87">
            <v>8.5614097363083147E-2</v>
          </cell>
          <cell r="FL87">
            <v>65.782278735632161</v>
          </cell>
          <cell r="FM87">
            <v>0</v>
          </cell>
          <cell r="FN87">
            <v>65.782278735632161</v>
          </cell>
          <cell r="FO87">
            <v>7.3892364773495576</v>
          </cell>
          <cell r="FP87">
            <v>0</v>
          </cell>
          <cell r="FQ87">
            <v>0</v>
          </cell>
          <cell r="FR87">
            <v>7.3892364773495576</v>
          </cell>
          <cell r="FS87">
            <v>129.49185074374574</v>
          </cell>
          <cell r="FT87">
            <v>0</v>
          </cell>
          <cell r="FU87">
            <v>0</v>
          </cell>
          <cell r="FV87">
            <v>129.49185074374574</v>
          </cell>
          <cell r="FW87">
            <v>0</v>
          </cell>
          <cell r="FX87">
            <v>129.49185074374574</v>
          </cell>
          <cell r="FY87">
            <v>6.6588742393509107E-2</v>
          </cell>
          <cell r="FZ87">
            <v>0</v>
          </cell>
          <cell r="GA87">
            <v>0</v>
          </cell>
          <cell r="GB87" t="e">
            <v>#N/A</v>
          </cell>
          <cell r="GC87" t="e">
            <v>#N/A</v>
          </cell>
          <cell r="GD87" t="e">
            <v>#N/A</v>
          </cell>
          <cell r="GE87">
            <v>0</v>
          </cell>
          <cell r="GF87">
            <v>0</v>
          </cell>
          <cell r="GG87">
            <v>0.11098123732251518</v>
          </cell>
          <cell r="GH87">
            <v>0</v>
          </cell>
          <cell r="GI87">
            <v>2.1139283299526699E-3</v>
          </cell>
          <cell r="GJ87">
            <v>0</v>
          </cell>
          <cell r="GK87">
            <v>0</v>
          </cell>
          <cell r="GL87">
            <v>4.0090650777552392</v>
          </cell>
          <cell r="GM87">
            <v>0.19025354969574029</v>
          </cell>
          <cell r="GN87">
            <v>7.5192430696416368</v>
          </cell>
          <cell r="GO87">
            <v>1.056964164976335E-3</v>
          </cell>
          <cell r="GP87">
            <v>1.1827429006085188</v>
          </cell>
          <cell r="GQ87" t="e">
            <v>#N/A</v>
          </cell>
          <cell r="GR87" t="e">
            <v>#N/A</v>
          </cell>
          <cell r="GS87" t="e">
            <v>#N/A</v>
          </cell>
          <cell r="GT87" t="e">
            <v>#N/A</v>
          </cell>
          <cell r="GU87" t="e">
            <v>#N/A</v>
          </cell>
          <cell r="GV87">
            <v>0</v>
          </cell>
          <cell r="GW87">
            <v>2.8136386071670039</v>
          </cell>
          <cell r="GX87">
            <v>0</v>
          </cell>
          <cell r="GY87">
            <v>0</v>
          </cell>
          <cell r="GZ87">
            <v>0.19025354969574029</v>
          </cell>
          <cell r="HA87">
            <v>0</v>
          </cell>
          <cell r="HB87">
            <v>0</v>
          </cell>
          <cell r="HC87">
            <v>0</v>
          </cell>
          <cell r="HD87">
            <v>0.5538492224475996</v>
          </cell>
          <cell r="HE87">
            <v>0</v>
          </cell>
          <cell r="HF87">
            <v>6.1303921568627434E-2</v>
          </cell>
          <cell r="HG87">
            <v>3.5936781609195396E-2</v>
          </cell>
          <cell r="HH87">
            <v>1.8623708586883023</v>
          </cell>
          <cell r="HI87" t="e">
            <v>#N/A</v>
          </cell>
          <cell r="HJ87" t="e">
            <v>#N/A</v>
          </cell>
          <cell r="HK87" t="e">
            <v>#N/A</v>
          </cell>
          <cell r="HL87" t="e">
            <v>#N/A</v>
          </cell>
          <cell r="HM87" t="e">
            <v>#N/A</v>
          </cell>
          <cell r="HN87" t="e">
            <v>#N/A</v>
          </cell>
          <cell r="HO87">
            <v>129.49185074374574</v>
          </cell>
          <cell r="HP87">
            <v>129.49185074374574</v>
          </cell>
          <cell r="HQ87">
            <v>18.962994083840425</v>
          </cell>
          <cell r="HR87">
            <v>110.52885665990519</v>
          </cell>
          <cell r="HS87">
            <v>19.523185091277885</v>
          </cell>
          <cell r="HT87">
            <v>0</v>
          </cell>
          <cell r="HU87">
            <v>0</v>
          </cell>
          <cell r="HV87">
            <v>4.3472936105476663</v>
          </cell>
          <cell r="HW87">
            <v>0</v>
          </cell>
          <cell r="HX87">
            <v>0</v>
          </cell>
          <cell r="HY87">
            <v>0</v>
          </cell>
          <cell r="HZ87">
            <v>0</v>
          </cell>
          <cell r="IA87">
            <v>0</v>
          </cell>
          <cell r="IB87">
            <v>0</v>
          </cell>
          <cell r="IC87">
            <v>0</v>
          </cell>
          <cell r="ID87">
            <v>0</v>
          </cell>
          <cell r="IE87">
            <v>0</v>
          </cell>
          <cell r="IF87">
            <v>6.8702670723461784E-2</v>
          </cell>
          <cell r="IG87">
            <v>0</v>
          </cell>
          <cell r="IH87">
            <v>0</v>
          </cell>
          <cell r="II87">
            <v>0</v>
          </cell>
          <cell r="IJ87">
            <v>0</v>
          </cell>
          <cell r="IK87">
            <v>0</v>
          </cell>
          <cell r="IL87">
            <v>0</v>
          </cell>
          <cell r="IM87">
            <v>0</v>
          </cell>
          <cell r="IN87">
            <v>0</v>
          </cell>
          <cell r="IO87">
            <v>0</v>
          </cell>
          <cell r="IP87">
            <v>4.415996281271128</v>
          </cell>
          <cell r="IQ87">
            <v>0</v>
          </cell>
          <cell r="IR87">
            <v>0</v>
          </cell>
          <cell r="IS87">
            <v>0</v>
          </cell>
          <cell r="IT87">
            <v>0</v>
          </cell>
          <cell r="IU87">
            <v>0</v>
          </cell>
          <cell r="IV87">
            <v>4.0090650777552392</v>
          </cell>
          <cell r="IW87">
            <v>4.0090650777552392</v>
          </cell>
          <cell r="IX87">
            <v>0.19025354969574029</v>
          </cell>
          <cell r="IY87">
            <v>0</v>
          </cell>
          <cell r="IZ87">
            <v>0</v>
          </cell>
          <cell r="JA87">
            <v>0</v>
          </cell>
          <cell r="JB87">
            <v>0.19025354969574029</v>
          </cell>
          <cell r="JC87">
            <v>0</v>
          </cell>
          <cell r="JD87">
            <v>0</v>
          </cell>
          <cell r="JE87">
            <v>0</v>
          </cell>
          <cell r="JF87">
            <v>0</v>
          </cell>
          <cell r="JG87">
            <v>0</v>
          </cell>
          <cell r="JH87">
            <v>0</v>
          </cell>
          <cell r="JI87">
            <v>0</v>
          </cell>
          <cell r="JJ87">
            <v>0</v>
          </cell>
          <cell r="JK87">
            <v>4.9588572431395432</v>
          </cell>
          <cell r="JL87">
            <v>4.9588572431395432</v>
          </cell>
          <cell r="JM87">
            <v>8.4220300687998642E-2</v>
          </cell>
          <cell r="JN87">
            <v>0</v>
          </cell>
          <cell r="JO87">
            <v>0</v>
          </cell>
          <cell r="JP87">
            <v>0</v>
          </cell>
          <cell r="JQ87">
            <v>8.4220300687998642E-2</v>
          </cell>
          <cell r="JR87">
            <v>0</v>
          </cell>
          <cell r="JS87">
            <v>0</v>
          </cell>
          <cell r="JT87">
            <v>0</v>
          </cell>
          <cell r="JU87">
            <v>0</v>
          </cell>
          <cell r="JV87">
            <v>0</v>
          </cell>
          <cell r="JW87">
            <v>10.668996281271125</v>
          </cell>
          <cell r="JX87">
            <v>50.091645706558467</v>
          </cell>
          <cell r="JY87">
            <v>84.56558891142663</v>
          </cell>
          <cell r="JZ87">
            <v>95.23458519269775</v>
          </cell>
          <cell r="KA87">
            <v>45.142939486139284</v>
          </cell>
          <cell r="KB87">
            <v>1695461.8</v>
          </cell>
          <cell r="KC87">
            <v>75.635000000000005</v>
          </cell>
          <cell r="KD87">
            <v>723.90700000000004</v>
          </cell>
          <cell r="KE87">
            <v>15208.71</v>
          </cell>
          <cell r="KF87">
            <v>0</v>
          </cell>
          <cell r="KG87">
            <v>7.1999999999999995E-2</v>
          </cell>
          <cell r="KH87">
            <v>0</v>
          </cell>
          <cell r="KI87">
            <v>0</v>
          </cell>
          <cell r="KJ87">
            <v>0</v>
          </cell>
          <cell r="KK87">
            <v>0</v>
          </cell>
          <cell r="KL87">
            <v>0</v>
          </cell>
          <cell r="KM87">
            <v>326.450344275644</v>
          </cell>
          <cell r="KN87">
            <v>0</v>
          </cell>
          <cell r="KO87">
            <v>68.636840447095906</v>
          </cell>
          <cell r="KP87">
            <v>0</v>
          </cell>
          <cell r="KQ87">
            <v>5.6357319106027397</v>
          </cell>
          <cell r="KR87">
            <v>0</v>
          </cell>
          <cell r="KS87">
            <v>0</v>
          </cell>
          <cell r="KT87">
            <v>0</v>
          </cell>
          <cell r="KU87">
            <v>23.321541727232901</v>
          </cell>
          <cell r="KV87">
            <v>0</v>
          </cell>
          <cell r="KW87">
            <v>0</v>
          </cell>
          <cell r="KX87">
            <v>235</v>
          </cell>
          <cell r="KY87">
            <v>799542</v>
          </cell>
          <cell r="KZ87">
            <v>15208.71</v>
          </cell>
          <cell r="LA87">
            <v>98.670957301884954</v>
          </cell>
          <cell r="LB87">
            <v>418.40872644997279</v>
          </cell>
          <cell r="LC87">
            <v>424.0444583605755</v>
          </cell>
          <cell r="LD87">
            <v>4.3388513257433852</v>
          </cell>
          <cell r="LE87">
            <v>1.5451672101052621E-2</v>
          </cell>
          <cell r="LF87">
            <v>235</v>
          </cell>
          <cell r="LG87">
            <v>52.571322617105594</v>
          </cell>
          <cell r="LH87">
            <v>935.37233714142076</v>
          </cell>
          <cell r="LI87" t="str">
            <v>N/A</v>
          </cell>
          <cell r="LJ87" t="str">
            <v>PR09 (£m)</v>
          </cell>
        </row>
        <row r="88">
          <cell r="A88" t="str">
            <v>SWT15</v>
          </cell>
          <cell r="B88" t="str">
            <v>SWT</v>
          </cell>
          <cell r="C88" t="str">
            <v>2014-15</v>
          </cell>
          <cell r="D88" t="str">
            <v>SWB</v>
          </cell>
          <cell r="E88" t="str">
            <v>SWB15</v>
          </cell>
          <cell r="F88">
            <v>1.0450405281189941</v>
          </cell>
          <cell r="G88">
            <v>1.4473811314448068</v>
          </cell>
          <cell r="H88">
            <v>-0.40443068438205071</v>
          </cell>
          <cell r="I88">
            <v>4.3484136375031337</v>
          </cell>
          <cell r="J88">
            <v>0</v>
          </cell>
          <cell r="K88">
            <v>0</v>
          </cell>
          <cell r="L88">
            <v>0</v>
          </cell>
          <cell r="M88">
            <v>2.6982946436032424</v>
          </cell>
          <cell r="N88">
            <v>1.7347672766775302</v>
          </cell>
          <cell r="O88">
            <v>9.8244260048466625</v>
          </cell>
          <cell r="P88">
            <v>0</v>
          </cell>
          <cell r="Q88">
            <v>9.8244260048466625</v>
          </cell>
          <cell r="R88">
            <v>3.141391827525696</v>
          </cell>
          <cell r="S88">
            <v>0.712717640177154</v>
          </cell>
          <cell r="T88">
            <v>1.8162804378708117</v>
          </cell>
          <cell r="U88">
            <v>0.58417765521851772</v>
          </cell>
          <cell r="V88">
            <v>0</v>
          </cell>
          <cell r="W88">
            <v>6.2545675607921796</v>
          </cell>
          <cell r="X88">
            <v>0</v>
          </cell>
          <cell r="Y88">
            <v>6.2545675607921796</v>
          </cell>
          <cell r="Z88">
            <v>0</v>
          </cell>
          <cell r="AA88">
            <v>0</v>
          </cell>
          <cell r="AB88">
            <v>0</v>
          </cell>
          <cell r="AC88">
            <v>0</v>
          </cell>
          <cell r="AD88">
            <v>16.078993565638843</v>
          </cell>
          <cell r="AE88">
            <v>0.2685754157265815</v>
          </cell>
          <cell r="AF88">
            <v>0</v>
          </cell>
          <cell r="AG88">
            <v>16.34756898136532</v>
          </cell>
          <cell r="AH88">
            <v>-1.2540486337427927</v>
          </cell>
          <cell r="AI88">
            <v>15.093520347622631</v>
          </cell>
          <cell r="AJ88">
            <v>0.99487858276928232</v>
          </cell>
          <cell r="AK88">
            <v>-8.2558201721400534E-2</v>
          </cell>
          <cell r="AL88">
            <v>0</v>
          </cell>
          <cell r="AM88">
            <v>0</v>
          </cell>
          <cell r="AN88">
            <v>0</v>
          </cell>
          <cell r="AO88">
            <v>0</v>
          </cell>
          <cell r="AP88">
            <v>1.3491473218016212</v>
          </cell>
          <cell r="AQ88">
            <v>0.5089347371939501</v>
          </cell>
          <cell r="AR88">
            <v>2.770402440043453</v>
          </cell>
          <cell r="AS88">
            <v>0</v>
          </cell>
          <cell r="AT88">
            <v>2.770402440043453</v>
          </cell>
          <cell r="AU88">
            <v>1.4630567393665916E-2</v>
          </cell>
          <cell r="AV88">
            <v>0.13481022812735025</v>
          </cell>
          <cell r="AW88">
            <v>0</v>
          </cell>
          <cell r="AX88">
            <v>0</v>
          </cell>
          <cell r="AY88">
            <v>0</v>
          </cell>
          <cell r="AZ88">
            <v>0.14944079552101613</v>
          </cell>
          <cell r="BA88">
            <v>0</v>
          </cell>
          <cell r="BB88">
            <v>0.14944079552101613</v>
          </cell>
          <cell r="BC88">
            <v>0</v>
          </cell>
          <cell r="BD88">
            <v>0</v>
          </cell>
          <cell r="BE88">
            <v>0</v>
          </cell>
          <cell r="BF88">
            <v>0</v>
          </cell>
          <cell r="BG88">
            <v>2.9198432355644588</v>
          </cell>
          <cell r="BH88">
            <v>0.15257591710537313</v>
          </cell>
          <cell r="BI88">
            <v>0</v>
          </cell>
          <cell r="BJ88">
            <v>3.0724191526698323</v>
          </cell>
          <cell r="BK88">
            <v>0</v>
          </cell>
          <cell r="BL88">
            <v>3.0724191526698323</v>
          </cell>
          <cell r="BM88">
            <v>7.2107796440210592</v>
          </cell>
          <cell r="BN88">
            <v>1.0450405281189942E-3</v>
          </cell>
          <cell r="BO88">
            <v>6.7927634327734618E-2</v>
          </cell>
          <cell r="BP88">
            <v>0</v>
          </cell>
          <cell r="BQ88">
            <v>0</v>
          </cell>
          <cell r="BR88">
            <v>0</v>
          </cell>
          <cell r="BS88">
            <v>15.838634244171475</v>
          </cell>
          <cell r="BT88">
            <v>2.2416119328152422</v>
          </cell>
          <cell r="BU88">
            <v>25.359998495863628</v>
          </cell>
          <cell r="BV88">
            <v>0</v>
          </cell>
          <cell r="BW88">
            <v>25.359998495863628</v>
          </cell>
          <cell r="BX88">
            <v>0</v>
          </cell>
          <cell r="BY88">
            <v>10.695989805297904</v>
          </cell>
          <cell r="BZ88">
            <v>0</v>
          </cell>
          <cell r="CA88">
            <v>6.4886566390908333</v>
          </cell>
          <cell r="CB88">
            <v>0</v>
          </cell>
          <cell r="CC88">
            <v>17.184646444388736</v>
          </cell>
          <cell r="CD88">
            <v>0</v>
          </cell>
          <cell r="CE88">
            <v>17.184646444388736</v>
          </cell>
          <cell r="CF88">
            <v>0</v>
          </cell>
          <cell r="CG88">
            <v>0</v>
          </cell>
          <cell r="CH88">
            <v>0</v>
          </cell>
          <cell r="CI88">
            <v>0</v>
          </cell>
          <cell r="CJ88">
            <v>42.544644940252368</v>
          </cell>
          <cell r="CK88">
            <v>2.0294687056070866</v>
          </cell>
          <cell r="CL88">
            <v>0</v>
          </cell>
          <cell r="CM88">
            <v>44.574113645859455</v>
          </cell>
          <cell r="CN88">
            <v>0</v>
          </cell>
          <cell r="CO88">
            <v>44.574113645859455</v>
          </cell>
          <cell r="CP88">
            <v>1.6323533049218688</v>
          </cell>
          <cell r="CQ88">
            <v>0</v>
          </cell>
          <cell r="CR88">
            <v>0</v>
          </cell>
          <cell r="CS88">
            <v>0</v>
          </cell>
          <cell r="CT88">
            <v>0</v>
          </cell>
          <cell r="CU88">
            <v>0</v>
          </cell>
          <cell r="CV88">
            <v>16.438487507311777</v>
          </cell>
          <cell r="CW88">
            <v>13.648229297234064</v>
          </cell>
          <cell r="CX88">
            <v>31.719070109467708</v>
          </cell>
          <cell r="CY88">
            <v>4.5103949193615778</v>
          </cell>
          <cell r="CZ88">
            <v>36.229465028829289</v>
          </cell>
          <cell r="DA88">
            <v>14.789413553940003</v>
          </cell>
          <cell r="DB88">
            <v>16.3298032923874</v>
          </cell>
          <cell r="DC88">
            <v>4.5887729589705026</v>
          </cell>
          <cell r="DD88">
            <v>2.6376822929723409</v>
          </cell>
          <cell r="DE88">
            <v>-8.151316119328153E-2</v>
          </cell>
          <cell r="DF88">
            <v>38.264158937076864</v>
          </cell>
          <cell r="DG88">
            <v>0</v>
          </cell>
          <cell r="DH88">
            <v>38.264158937076864</v>
          </cell>
          <cell r="DI88">
            <v>8.9079254616863039</v>
          </cell>
          <cell r="DJ88">
            <v>0</v>
          </cell>
          <cell r="DK88">
            <v>0</v>
          </cell>
          <cell r="DL88">
            <v>8.9079254616863039</v>
          </cell>
          <cell r="DM88">
            <v>65.585698504219948</v>
          </cell>
          <cell r="DN88">
            <v>1.8497217347706194</v>
          </cell>
          <cell r="DO88">
            <v>0</v>
          </cell>
          <cell r="DP88">
            <v>67.435420238990559</v>
          </cell>
          <cell r="DQ88">
            <v>0</v>
          </cell>
          <cell r="DR88">
            <v>67.435420238990559</v>
          </cell>
          <cell r="DS88">
            <v>9.8380115317122101</v>
          </cell>
          <cell r="DT88">
            <v>-8.151316119328153E-2</v>
          </cell>
          <cell r="DU88">
            <v>6.7927634327734618E-2</v>
          </cell>
          <cell r="DV88">
            <v>0</v>
          </cell>
          <cell r="DW88">
            <v>0</v>
          </cell>
          <cell r="DX88">
            <v>0</v>
          </cell>
          <cell r="DY88">
            <v>33.626269073284874</v>
          </cell>
          <cell r="DZ88">
            <v>16.398775967243257</v>
          </cell>
          <cell r="EA88">
            <v>59.849471045374784</v>
          </cell>
          <cell r="EB88">
            <v>4.5103949193615778</v>
          </cell>
          <cell r="EC88">
            <v>64.359865964736372</v>
          </cell>
          <cell r="ED88">
            <v>14.804044121333668</v>
          </cell>
          <cell r="EE88">
            <v>27.160603325812655</v>
          </cell>
          <cell r="EF88">
            <v>4.5887729589705026</v>
          </cell>
          <cell r="EG88">
            <v>9.1263389320631756</v>
          </cell>
          <cell r="EH88">
            <v>-8.151316119328153E-2</v>
          </cell>
          <cell r="EI88">
            <v>55.598246176986613</v>
          </cell>
          <cell r="EJ88">
            <v>0</v>
          </cell>
          <cell r="EK88">
            <v>55.598246176986613</v>
          </cell>
          <cell r="EL88">
            <v>8.9079254616863039</v>
          </cell>
          <cell r="EM88">
            <v>0</v>
          </cell>
          <cell r="EN88">
            <v>0</v>
          </cell>
          <cell r="EO88">
            <v>8.9079254616863039</v>
          </cell>
          <cell r="EP88">
            <v>111.05018668003676</v>
          </cell>
          <cell r="EQ88">
            <v>4.0317663574830789</v>
          </cell>
          <cell r="ER88">
            <v>0</v>
          </cell>
          <cell r="ES88">
            <v>115.08195303751985</v>
          </cell>
          <cell r="ET88">
            <v>0</v>
          </cell>
          <cell r="EU88">
            <v>115.08195303751985</v>
          </cell>
          <cell r="EV88">
            <v>11.285392663157017</v>
          </cell>
          <cell r="EW88">
            <v>-0.48594384557533227</v>
          </cell>
          <cell r="EX88">
            <v>4.416341271830869</v>
          </cell>
          <cell r="EY88">
            <v>0</v>
          </cell>
          <cell r="EZ88">
            <v>0</v>
          </cell>
          <cell r="FA88">
            <v>0</v>
          </cell>
          <cell r="FB88">
            <v>36.324563716888115</v>
          </cell>
          <cell r="FC88">
            <v>18.133543243920784</v>
          </cell>
          <cell r="FD88">
            <v>69.673897050221456</v>
          </cell>
          <cell r="FE88">
            <v>4.5103949193615778</v>
          </cell>
          <cell r="FF88">
            <v>74.184291969583029</v>
          </cell>
          <cell r="FG88">
            <v>17.945435948859263</v>
          </cell>
          <cell r="FH88">
            <v>27.873320965989706</v>
          </cell>
          <cell r="FI88">
            <v>6.4050533968413141</v>
          </cell>
          <cell r="FJ88">
            <v>9.7105165872816919</v>
          </cell>
          <cell r="FK88">
            <v>-8.151316119328153E-2</v>
          </cell>
          <cell r="FL88">
            <v>61.852813737778902</v>
          </cell>
          <cell r="FM88">
            <v>0</v>
          </cell>
          <cell r="FN88">
            <v>61.852813737778902</v>
          </cell>
          <cell r="FO88">
            <v>8.9079254616863039</v>
          </cell>
          <cell r="FP88">
            <v>0</v>
          </cell>
          <cell r="FQ88">
            <v>0</v>
          </cell>
          <cell r="FR88">
            <v>8.9079254616863039</v>
          </cell>
          <cell r="FS88">
            <v>127.12918024567563</v>
          </cell>
          <cell r="FT88">
            <v>4.3003417732096612</v>
          </cell>
          <cell r="FU88">
            <v>0</v>
          </cell>
          <cell r="FV88">
            <v>131.42952201888426</v>
          </cell>
          <cell r="FW88">
            <v>-1.2540486337427927</v>
          </cell>
          <cell r="FX88">
            <v>130.17547338514248</v>
          </cell>
          <cell r="FY88">
            <v>9.8233809643185441E-2</v>
          </cell>
          <cell r="FZ88">
            <v>0</v>
          </cell>
          <cell r="GA88">
            <v>0</v>
          </cell>
          <cell r="GB88" t="e">
            <v>#N/A</v>
          </cell>
          <cell r="GC88" t="e">
            <v>#N/A</v>
          </cell>
          <cell r="GD88" t="e">
            <v>#N/A</v>
          </cell>
          <cell r="GE88">
            <v>0</v>
          </cell>
          <cell r="GF88">
            <v>0</v>
          </cell>
          <cell r="GG88">
            <v>6.374747221525863E-2</v>
          </cell>
          <cell r="GH88">
            <v>0</v>
          </cell>
          <cell r="GI88">
            <v>0</v>
          </cell>
          <cell r="GJ88">
            <v>0</v>
          </cell>
          <cell r="GK88">
            <v>0</v>
          </cell>
          <cell r="GL88">
            <v>4.235549260466283</v>
          </cell>
          <cell r="GM88">
            <v>4.1801621124759762E-2</v>
          </cell>
          <cell r="GN88">
            <v>4.0390816411799015</v>
          </cell>
          <cell r="GO88">
            <v>0.16825152502715804</v>
          </cell>
          <cell r="GP88">
            <v>2.0618649619787752</v>
          </cell>
          <cell r="GQ88" t="e">
            <v>#N/A</v>
          </cell>
          <cell r="GR88" t="e">
            <v>#N/A</v>
          </cell>
          <cell r="GS88" t="e">
            <v>#N/A</v>
          </cell>
          <cell r="GT88" t="e">
            <v>#N/A</v>
          </cell>
          <cell r="GU88" t="e">
            <v>#N/A</v>
          </cell>
          <cell r="GV88">
            <v>0</v>
          </cell>
          <cell r="GW88">
            <v>2.1308376368346291</v>
          </cell>
          <cell r="GX88">
            <v>0</v>
          </cell>
          <cell r="GY88">
            <v>0</v>
          </cell>
          <cell r="GZ88">
            <v>4.1801621124759762E-2</v>
          </cell>
          <cell r="HA88">
            <v>0</v>
          </cell>
          <cell r="HB88">
            <v>0</v>
          </cell>
          <cell r="HC88">
            <v>0</v>
          </cell>
          <cell r="HD88">
            <v>0.5037095345533551</v>
          </cell>
          <cell r="HE88">
            <v>0</v>
          </cell>
          <cell r="HF88">
            <v>0.59044789838723155</v>
          </cell>
          <cell r="HG88">
            <v>0</v>
          </cell>
          <cell r="HH88">
            <v>1.4630567393665916</v>
          </cell>
          <cell r="HI88" t="e">
            <v>#N/A</v>
          </cell>
          <cell r="HJ88" t="e">
            <v>#N/A</v>
          </cell>
          <cell r="HK88" t="e">
            <v>#N/A</v>
          </cell>
          <cell r="HL88" t="e">
            <v>#N/A</v>
          </cell>
          <cell r="HM88" t="e">
            <v>#N/A</v>
          </cell>
          <cell r="HN88" t="e">
            <v>#N/A</v>
          </cell>
          <cell r="HO88">
            <v>127.12918024567563</v>
          </cell>
          <cell r="HP88">
            <v>130.17547338514248</v>
          </cell>
          <cell r="HQ88">
            <v>16.078993565638843</v>
          </cell>
          <cell r="HR88">
            <v>115.08195303751985</v>
          </cell>
          <cell r="HS88">
            <v>16.033011782401502</v>
          </cell>
          <cell r="HT88">
            <v>0</v>
          </cell>
          <cell r="HU88">
            <v>0</v>
          </cell>
          <cell r="HV88">
            <v>4.3484136375031337</v>
          </cell>
          <cell r="HW88">
            <v>0</v>
          </cell>
          <cell r="HX88">
            <v>0</v>
          </cell>
          <cell r="HY88">
            <v>0</v>
          </cell>
          <cell r="HZ88">
            <v>0</v>
          </cell>
          <cell r="IA88">
            <v>0</v>
          </cell>
          <cell r="IB88">
            <v>0</v>
          </cell>
          <cell r="IC88">
            <v>0</v>
          </cell>
          <cell r="ID88">
            <v>0</v>
          </cell>
          <cell r="IE88">
            <v>0</v>
          </cell>
          <cell r="IF88">
            <v>6.7927634327734618E-2</v>
          </cell>
          <cell r="IG88">
            <v>0</v>
          </cell>
          <cell r="IH88">
            <v>0</v>
          </cell>
          <cell r="II88">
            <v>0</v>
          </cell>
          <cell r="IJ88">
            <v>0</v>
          </cell>
          <cell r="IK88">
            <v>0</v>
          </cell>
          <cell r="IL88">
            <v>0</v>
          </cell>
          <cell r="IM88">
            <v>0</v>
          </cell>
          <cell r="IN88">
            <v>0</v>
          </cell>
          <cell r="IO88">
            <v>0</v>
          </cell>
          <cell r="IP88">
            <v>4.416341271830869</v>
          </cell>
          <cell r="IQ88">
            <v>0</v>
          </cell>
          <cell r="IR88">
            <v>0</v>
          </cell>
          <cell r="IS88">
            <v>0</v>
          </cell>
          <cell r="IT88">
            <v>0</v>
          </cell>
          <cell r="IU88">
            <v>0</v>
          </cell>
          <cell r="IV88">
            <v>4.235549260466283</v>
          </cell>
          <cell r="IW88">
            <v>4.235549260466283</v>
          </cell>
          <cell r="IX88">
            <v>4.1801621124759762E-2</v>
          </cell>
          <cell r="IY88">
            <v>0</v>
          </cell>
          <cell r="IZ88">
            <v>0</v>
          </cell>
          <cell r="JA88">
            <v>0</v>
          </cell>
          <cell r="JB88">
            <v>4.1801621124759762E-2</v>
          </cell>
          <cell r="JC88">
            <v>0</v>
          </cell>
          <cell r="JD88">
            <v>0</v>
          </cell>
          <cell r="JE88">
            <v>0</v>
          </cell>
          <cell r="JF88">
            <v>0</v>
          </cell>
          <cell r="JG88">
            <v>0</v>
          </cell>
          <cell r="JH88">
            <v>0</v>
          </cell>
          <cell r="JI88">
            <v>0</v>
          </cell>
          <cell r="JJ88">
            <v>0</v>
          </cell>
          <cell r="JK88">
            <v>4.9588572431395432</v>
          </cell>
          <cell r="JL88">
            <v>4.9588572431395432</v>
          </cell>
          <cell r="JM88">
            <v>8.4220300687998642E-2</v>
          </cell>
          <cell r="JN88">
            <v>0</v>
          </cell>
          <cell r="JO88">
            <v>0</v>
          </cell>
          <cell r="JP88">
            <v>0</v>
          </cell>
          <cell r="JQ88">
            <v>8.4220300687998642E-2</v>
          </cell>
          <cell r="JR88">
            <v>0</v>
          </cell>
          <cell r="JS88">
            <v>0</v>
          </cell>
          <cell r="JT88">
            <v>0</v>
          </cell>
          <cell r="JU88">
            <v>0</v>
          </cell>
          <cell r="JV88">
            <v>0</v>
          </cell>
          <cell r="JW88">
            <v>7.6371561794936085</v>
          </cell>
          <cell r="JX88">
            <v>53.327373109384148</v>
          </cell>
          <cell r="JY88">
            <v>89.48473034177303</v>
          </cell>
          <cell r="JZ88">
            <v>97.121886521266632</v>
          </cell>
          <cell r="KA88">
            <v>43.794513411882484</v>
          </cell>
          <cell r="KB88">
            <v>1709466.45</v>
          </cell>
          <cell r="KC88">
            <v>77.254999999999995</v>
          </cell>
          <cell r="KD88">
            <v>728.01</v>
          </cell>
          <cell r="KE88">
            <v>15258.14</v>
          </cell>
          <cell r="KF88">
            <v>0</v>
          </cell>
          <cell r="KG88">
            <v>7.0999999999999994E-2</v>
          </cell>
          <cell r="KH88">
            <v>0</v>
          </cell>
          <cell r="KI88">
            <v>0</v>
          </cell>
          <cell r="KJ88">
            <v>0</v>
          </cell>
          <cell r="KK88">
            <v>0</v>
          </cell>
          <cell r="KL88">
            <v>0</v>
          </cell>
          <cell r="KM88">
            <v>258.16600690611</v>
          </cell>
          <cell r="KN88">
            <v>0</v>
          </cell>
          <cell r="KO88">
            <v>138.59660408989001</v>
          </cell>
          <cell r="KP88">
            <v>0</v>
          </cell>
          <cell r="KQ88">
            <v>5.7079747586849301</v>
          </cell>
          <cell r="KR88">
            <v>0</v>
          </cell>
          <cell r="KS88">
            <v>0</v>
          </cell>
          <cell r="KT88">
            <v>0</v>
          </cell>
          <cell r="KU88">
            <v>23.734389083287699</v>
          </cell>
          <cell r="KV88">
            <v>0</v>
          </cell>
          <cell r="KW88">
            <v>0</v>
          </cell>
          <cell r="KX88">
            <v>235</v>
          </cell>
          <cell r="KY88">
            <v>805265</v>
          </cell>
          <cell r="KZ88">
            <v>15258.14</v>
          </cell>
          <cell r="LA88">
            <v>98.660744220347283</v>
          </cell>
          <cell r="LB88">
            <v>420.49700007928772</v>
          </cell>
          <cell r="LC88">
            <v>426.20497483797266</v>
          </cell>
          <cell r="LD88">
            <v>4.6658854066518218</v>
          </cell>
          <cell r="LE88">
            <v>1.5401615137887056E-2</v>
          </cell>
          <cell r="LF88">
            <v>235</v>
          </cell>
          <cell r="LG88">
            <v>52.776091974513278</v>
          </cell>
          <cell r="LH88">
            <v>945.17551885853038</v>
          </cell>
          <cell r="LI88" t="str">
            <v>Historical (£m)</v>
          </cell>
          <cell r="LJ88" t="str">
            <v>PR09 (£m)</v>
          </cell>
        </row>
        <row r="89">
          <cell r="A89" t="str">
            <v>SWT16</v>
          </cell>
          <cell r="B89" t="str">
            <v>SWT</v>
          </cell>
          <cell r="C89" t="str">
            <v>2015-16</v>
          </cell>
          <cell r="D89" t="str">
            <v>SWB</v>
          </cell>
          <cell r="E89" t="str">
            <v>SWB16</v>
          </cell>
          <cell r="F89">
            <v>1.0404326123128118</v>
          </cell>
          <cell r="G89">
            <v>1.4524439267886853</v>
          </cell>
          <cell r="H89">
            <v>-0.45570948419301155</v>
          </cell>
          <cell r="I89">
            <v>4.0483232945091512</v>
          </cell>
          <cell r="J89">
            <v>0</v>
          </cell>
          <cell r="K89">
            <v>0.56183361064891846</v>
          </cell>
          <cell r="L89">
            <v>0</v>
          </cell>
          <cell r="M89">
            <v>2.1984341098169713</v>
          </cell>
          <cell r="N89">
            <v>1.7666545757071543</v>
          </cell>
          <cell r="O89">
            <v>9.5719800332778675</v>
          </cell>
          <cell r="P89">
            <v>0</v>
          </cell>
          <cell r="Q89">
            <v>9.5719800332778675</v>
          </cell>
          <cell r="R89">
            <v>6.1385524126455891E-2</v>
          </cell>
          <cell r="S89">
            <v>0.11756888519134774</v>
          </cell>
          <cell r="T89">
            <v>2.337852079866888</v>
          </cell>
          <cell r="U89">
            <v>1.6646921797004988E-2</v>
          </cell>
          <cell r="V89">
            <v>0</v>
          </cell>
          <cell r="W89">
            <v>2.5334534109816969</v>
          </cell>
          <cell r="X89">
            <v>0</v>
          </cell>
          <cell r="Y89">
            <v>2.5334534109816969</v>
          </cell>
          <cell r="Z89">
            <v>0</v>
          </cell>
          <cell r="AA89">
            <v>0</v>
          </cell>
          <cell r="AB89">
            <v>0</v>
          </cell>
          <cell r="AC89">
            <v>0</v>
          </cell>
          <cell r="AD89">
            <v>12.105433444259566</v>
          </cell>
          <cell r="AE89">
            <v>0.53166106489184684</v>
          </cell>
          <cell r="AF89">
            <v>0</v>
          </cell>
          <cell r="AG89">
            <v>12.637094509151414</v>
          </cell>
          <cell r="AH89">
            <v>0.28299767054908481</v>
          </cell>
          <cell r="AI89">
            <v>12.920092179700497</v>
          </cell>
          <cell r="AJ89">
            <v>1.0081792013311146</v>
          </cell>
          <cell r="AK89">
            <v>-9.4679367720465868E-2</v>
          </cell>
          <cell r="AL89">
            <v>0</v>
          </cell>
          <cell r="AM89">
            <v>0</v>
          </cell>
          <cell r="AN89">
            <v>0</v>
          </cell>
          <cell r="AO89">
            <v>0</v>
          </cell>
          <cell r="AP89">
            <v>1.4118670549084855</v>
          </cell>
          <cell r="AQ89">
            <v>0.51813544093178032</v>
          </cell>
          <cell r="AR89">
            <v>2.8435023294509043</v>
          </cell>
          <cell r="AS89">
            <v>0</v>
          </cell>
          <cell r="AT89">
            <v>2.8435023294509043</v>
          </cell>
          <cell r="AU89">
            <v>5.3062063227953399E-2</v>
          </cell>
          <cell r="AV89">
            <v>0.78968835274542415</v>
          </cell>
          <cell r="AW89">
            <v>0</v>
          </cell>
          <cell r="AX89">
            <v>0</v>
          </cell>
          <cell r="AY89">
            <v>0</v>
          </cell>
          <cell r="AZ89">
            <v>0.84275041597337763</v>
          </cell>
          <cell r="BA89">
            <v>0</v>
          </cell>
          <cell r="BB89">
            <v>0.84275041597337763</v>
          </cell>
          <cell r="BC89">
            <v>0</v>
          </cell>
          <cell r="BD89">
            <v>0</v>
          </cell>
          <cell r="BE89">
            <v>0</v>
          </cell>
          <cell r="BF89">
            <v>0</v>
          </cell>
          <cell r="BG89">
            <v>3.6862527454242819</v>
          </cell>
          <cell r="BH89">
            <v>0.27259334442595673</v>
          </cell>
          <cell r="BI89">
            <v>0</v>
          </cell>
          <cell r="BJ89">
            <v>3.9588460898502387</v>
          </cell>
          <cell r="BK89">
            <v>0.22369301164725452</v>
          </cell>
          <cell r="BL89">
            <v>4.1825391014975031</v>
          </cell>
          <cell r="BM89">
            <v>7.3371307820299485</v>
          </cell>
          <cell r="BN89">
            <v>-0.11860931780366055</v>
          </cell>
          <cell r="BO89">
            <v>6.0345091514143086E-2</v>
          </cell>
          <cell r="BP89">
            <v>0</v>
          </cell>
          <cell r="BQ89">
            <v>0</v>
          </cell>
          <cell r="BR89">
            <v>0</v>
          </cell>
          <cell r="BS89">
            <v>16.370166722129781</v>
          </cell>
          <cell r="BT89">
            <v>2.2827091514143092</v>
          </cell>
          <cell r="BU89">
            <v>25.931742429284522</v>
          </cell>
          <cell r="BV89">
            <v>0</v>
          </cell>
          <cell r="BW89">
            <v>25.931742429284522</v>
          </cell>
          <cell r="BX89">
            <v>0</v>
          </cell>
          <cell r="BY89">
            <v>13.050146256239598</v>
          </cell>
          <cell r="BZ89">
            <v>0</v>
          </cell>
          <cell r="CA89">
            <v>4.626803826955074</v>
          </cell>
          <cell r="CB89">
            <v>0</v>
          </cell>
          <cell r="CC89">
            <v>17.676950083194672</v>
          </cell>
          <cell r="CD89">
            <v>0</v>
          </cell>
          <cell r="CE89">
            <v>17.676950083194672</v>
          </cell>
          <cell r="CF89">
            <v>0</v>
          </cell>
          <cell r="CG89">
            <v>0</v>
          </cell>
          <cell r="CH89">
            <v>0</v>
          </cell>
          <cell r="CI89">
            <v>0</v>
          </cell>
          <cell r="CJ89">
            <v>43.608692512479195</v>
          </cell>
          <cell r="CK89">
            <v>3.4906514143094838</v>
          </cell>
          <cell r="CL89">
            <v>0</v>
          </cell>
          <cell r="CM89">
            <v>47.099343926788677</v>
          </cell>
          <cell r="CN89">
            <v>0.71269633943427613</v>
          </cell>
          <cell r="CO89">
            <v>47.812040266222958</v>
          </cell>
          <cell r="CP89">
            <v>1.3858562396006655</v>
          </cell>
          <cell r="CQ89">
            <v>0</v>
          </cell>
          <cell r="CR89">
            <v>3.1212978369384355E-3</v>
          </cell>
          <cell r="CS89">
            <v>0</v>
          </cell>
          <cell r="CT89">
            <v>2.4554209650582357</v>
          </cell>
          <cell r="CU89">
            <v>0</v>
          </cell>
          <cell r="CV89">
            <v>18.37924209650582</v>
          </cell>
          <cell r="CW89">
            <v>13.89809883527454</v>
          </cell>
          <cell r="CX89">
            <v>36.121739434276201</v>
          </cell>
          <cell r="CY89">
            <v>1.111182029950083</v>
          </cell>
          <cell r="CZ89">
            <v>37.232921464226287</v>
          </cell>
          <cell r="DA89">
            <v>6.6566878535773695</v>
          </cell>
          <cell r="DB89">
            <v>10.982806655574041</v>
          </cell>
          <cell r="DC89">
            <v>5.1917587354409314</v>
          </cell>
          <cell r="DD89">
            <v>2.7165695507487517</v>
          </cell>
          <cell r="DE89">
            <v>0.23409733777038266</v>
          </cell>
          <cell r="DF89">
            <v>25.781920133111477</v>
          </cell>
          <cell r="DG89">
            <v>3.1743599001663889</v>
          </cell>
          <cell r="DH89">
            <v>28.956280033277864</v>
          </cell>
          <cell r="DI89">
            <v>7.7470612312811964</v>
          </cell>
          <cell r="DJ89">
            <v>0</v>
          </cell>
          <cell r="DK89">
            <v>0</v>
          </cell>
          <cell r="DL89">
            <v>7.7470612312811964</v>
          </cell>
          <cell r="DM89">
            <v>58.44214026622295</v>
          </cell>
          <cell r="DN89">
            <v>4.7110788685524119</v>
          </cell>
          <cell r="DO89">
            <v>0</v>
          </cell>
          <cell r="DP89">
            <v>63.153219134775362</v>
          </cell>
          <cell r="DQ89">
            <v>0.86251863560732089</v>
          </cell>
          <cell r="DR89">
            <v>64.015737770382685</v>
          </cell>
          <cell r="DS89">
            <v>9.7311662229617291</v>
          </cell>
          <cell r="DT89">
            <v>-0.21328868552412644</v>
          </cell>
          <cell r="DU89">
            <v>6.3466389351081523E-2</v>
          </cell>
          <cell r="DV89">
            <v>0</v>
          </cell>
          <cell r="DW89">
            <v>2.4554209650582357</v>
          </cell>
          <cell r="DX89">
            <v>0</v>
          </cell>
          <cell r="DY89">
            <v>36.161275873544085</v>
          </cell>
          <cell r="DZ89">
            <v>16.69894342762063</v>
          </cell>
          <cell r="EA89">
            <v>64.896984193011633</v>
          </cell>
          <cell r="EB89">
            <v>1.111182029950083</v>
          </cell>
          <cell r="EC89">
            <v>66.008166222961705</v>
          </cell>
          <cell r="ED89">
            <v>6.7097499168053236</v>
          </cell>
          <cell r="EE89">
            <v>24.82264126455906</v>
          </cell>
          <cell r="EF89">
            <v>5.1917587354409314</v>
          </cell>
          <cell r="EG89">
            <v>7.3433733777038253</v>
          </cell>
          <cell r="EH89">
            <v>0.23409733777038266</v>
          </cell>
          <cell r="EI89">
            <v>44.301620632279523</v>
          </cell>
          <cell r="EJ89">
            <v>3.1743599001663889</v>
          </cell>
          <cell r="EK89">
            <v>47.475980532445917</v>
          </cell>
          <cell r="EL89">
            <v>7.7470612312811964</v>
          </cell>
          <cell r="EM89">
            <v>0</v>
          </cell>
          <cell r="EN89">
            <v>0</v>
          </cell>
          <cell r="EO89">
            <v>7.7470612312811964</v>
          </cell>
          <cell r="EP89">
            <v>105.73708552412643</v>
          </cell>
          <cell r="EQ89">
            <v>8.4743236272878519</v>
          </cell>
          <cell r="ER89">
            <v>0</v>
          </cell>
          <cell r="ES89">
            <v>114.21140915141429</v>
          </cell>
          <cell r="ET89">
            <v>1.7989079866888518</v>
          </cell>
          <cell r="EU89">
            <v>116.01031713810315</v>
          </cell>
          <cell r="EV89">
            <v>11.183610149750415</v>
          </cell>
          <cell r="EW89">
            <v>-0.66899816971713799</v>
          </cell>
          <cell r="EX89">
            <v>4.1117896838602324</v>
          </cell>
          <cell r="EY89">
            <v>0</v>
          </cell>
          <cell r="EZ89">
            <v>3.0172545757071543</v>
          </cell>
          <cell r="FA89">
            <v>0</v>
          </cell>
          <cell r="FB89">
            <v>38.359709983361057</v>
          </cell>
          <cell r="FC89">
            <v>18.465598003327784</v>
          </cell>
          <cell r="FD89">
            <v>74.468964226289515</v>
          </cell>
          <cell r="FE89">
            <v>1.111182029950083</v>
          </cell>
          <cell r="FF89">
            <v>75.580146256239587</v>
          </cell>
          <cell r="FG89">
            <v>6.7711354409317792</v>
          </cell>
          <cell r="FH89">
            <v>24.940210149750307</v>
          </cell>
          <cell r="FI89">
            <v>7.5296108153078194</v>
          </cell>
          <cell r="FJ89">
            <v>7.3600202995008308</v>
          </cell>
          <cell r="FK89">
            <v>0.23409733777038266</v>
          </cell>
          <cell r="FL89">
            <v>46.835074043261223</v>
          </cell>
          <cell r="FM89">
            <v>3.1743599001663889</v>
          </cell>
          <cell r="FN89">
            <v>50.009433943427616</v>
          </cell>
          <cell r="FO89">
            <v>7.7470612312811964</v>
          </cell>
          <cell r="FP89">
            <v>0</v>
          </cell>
          <cell r="FQ89">
            <v>0</v>
          </cell>
          <cell r="FR89">
            <v>7.7470612312811964</v>
          </cell>
          <cell r="FS89">
            <v>117.842518968386</v>
          </cell>
          <cell r="FT89">
            <v>9.0059846921796893</v>
          </cell>
          <cell r="FU89">
            <v>0</v>
          </cell>
          <cell r="FV89">
            <v>126.8485036605657</v>
          </cell>
          <cell r="FW89">
            <v>2.0819056572379364</v>
          </cell>
          <cell r="FX89">
            <v>128.93040931780365</v>
          </cell>
          <cell r="FY89">
            <v>1.3525623960066553E-2</v>
          </cell>
          <cell r="FZ89">
            <v>0</v>
          </cell>
          <cell r="GA89">
            <v>9.3638935108153049E-3</v>
          </cell>
          <cell r="GB89" t="e">
            <v>#N/A</v>
          </cell>
          <cell r="GC89" t="e">
            <v>#N/A</v>
          </cell>
          <cell r="GD89" t="e">
            <v>#N/A</v>
          </cell>
          <cell r="GE89">
            <v>0</v>
          </cell>
          <cell r="GF89">
            <v>0</v>
          </cell>
          <cell r="GG89">
            <v>1.0404326123128118E-3</v>
          </cell>
          <cell r="GH89">
            <v>0</v>
          </cell>
          <cell r="GI89">
            <v>0</v>
          </cell>
          <cell r="GJ89">
            <v>0</v>
          </cell>
          <cell r="GK89">
            <v>0</v>
          </cell>
          <cell r="GL89">
            <v>8.0134119800332773</v>
          </cell>
          <cell r="GM89">
            <v>5.3062063227953399E-2</v>
          </cell>
          <cell r="GN89">
            <v>1.7666545757071543</v>
          </cell>
          <cell r="GO89">
            <v>3.1212978369384355E-3</v>
          </cell>
          <cell r="GP89">
            <v>1.266206489184692</v>
          </cell>
          <cell r="GQ89" t="e">
            <v>#N/A</v>
          </cell>
          <cell r="GR89" t="e">
            <v>#N/A</v>
          </cell>
          <cell r="GS89" t="e">
            <v>#N/A</v>
          </cell>
          <cell r="GT89" t="e">
            <v>#N/A</v>
          </cell>
          <cell r="GU89" t="e">
            <v>#N/A</v>
          </cell>
          <cell r="GV89">
            <v>0</v>
          </cell>
          <cell r="GW89">
            <v>2.5969198003327785</v>
          </cell>
          <cell r="GX89">
            <v>0</v>
          </cell>
          <cell r="GY89">
            <v>0</v>
          </cell>
          <cell r="GZ89">
            <v>5.3062063227953399E-2</v>
          </cell>
          <cell r="HA89">
            <v>0</v>
          </cell>
          <cell r="HB89">
            <v>0</v>
          </cell>
          <cell r="HC89">
            <v>0</v>
          </cell>
          <cell r="HD89">
            <v>0.80945657237936763</v>
          </cell>
          <cell r="HE89">
            <v>0</v>
          </cell>
          <cell r="HF89">
            <v>1.5949831946755404</v>
          </cell>
          <cell r="HG89">
            <v>0</v>
          </cell>
          <cell r="HH89">
            <v>2.1807467554076538</v>
          </cell>
          <cell r="HI89" t="e">
            <v>#N/A</v>
          </cell>
          <cell r="HJ89" t="e">
            <v>#N/A</v>
          </cell>
          <cell r="HK89" t="e">
            <v>#N/A</v>
          </cell>
          <cell r="HL89" t="e">
            <v>#N/A</v>
          </cell>
          <cell r="HM89" t="e">
            <v>#N/A</v>
          </cell>
          <cell r="HN89" t="e">
            <v>#N/A</v>
          </cell>
          <cell r="HO89">
            <v>117.842518968386</v>
          </cell>
          <cell r="HP89">
            <v>128.93040931780365</v>
          </cell>
          <cell r="HQ89">
            <v>12.105433444259566</v>
          </cell>
          <cell r="HR89">
            <v>116.01031713810315</v>
          </cell>
          <cell r="HS89">
            <v>18.29808835274542</v>
          </cell>
          <cell r="HT89">
            <v>0</v>
          </cell>
          <cell r="HU89">
            <v>0</v>
          </cell>
          <cell r="HV89">
            <v>4.0483232945091512</v>
          </cell>
          <cell r="HW89">
            <v>0</v>
          </cell>
          <cell r="HX89">
            <v>0</v>
          </cell>
          <cell r="HY89">
            <v>0</v>
          </cell>
          <cell r="HZ89">
            <v>0</v>
          </cell>
          <cell r="IA89">
            <v>0</v>
          </cell>
          <cell r="IB89">
            <v>0</v>
          </cell>
          <cell r="IC89">
            <v>0</v>
          </cell>
          <cell r="ID89">
            <v>0</v>
          </cell>
          <cell r="IE89">
            <v>0</v>
          </cell>
          <cell r="IF89">
            <v>6.0345091514143086E-2</v>
          </cell>
          <cell r="IG89">
            <v>0</v>
          </cell>
          <cell r="IH89">
            <v>0</v>
          </cell>
          <cell r="II89">
            <v>0</v>
          </cell>
          <cell r="IJ89">
            <v>0</v>
          </cell>
          <cell r="IK89">
            <v>3.1212978369384355E-3</v>
          </cell>
          <cell r="IL89">
            <v>0</v>
          </cell>
          <cell r="IM89">
            <v>0</v>
          </cell>
          <cell r="IN89">
            <v>0</v>
          </cell>
          <cell r="IO89">
            <v>0</v>
          </cell>
          <cell r="IP89">
            <v>4.1117896838602324</v>
          </cell>
          <cell r="IQ89">
            <v>0</v>
          </cell>
          <cell r="IR89">
            <v>0</v>
          </cell>
          <cell r="IS89">
            <v>0</v>
          </cell>
          <cell r="IT89">
            <v>0</v>
          </cell>
          <cell r="IU89">
            <v>0</v>
          </cell>
          <cell r="IV89">
            <v>8.0134119800332773</v>
          </cell>
          <cell r="IW89">
            <v>8.0134119800332773</v>
          </cell>
          <cell r="IX89">
            <v>5.3062063227953399E-2</v>
          </cell>
          <cell r="IY89">
            <v>0</v>
          </cell>
          <cell r="IZ89">
            <v>0</v>
          </cell>
          <cell r="JA89">
            <v>0</v>
          </cell>
          <cell r="JB89">
            <v>5.3062063227953399E-2</v>
          </cell>
          <cell r="JC89">
            <v>0</v>
          </cell>
          <cell r="JD89">
            <v>0</v>
          </cell>
          <cell r="JE89">
            <v>0</v>
          </cell>
          <cell r="JF89">
            <v>0</v>
          </cell>
          <cell r="JG89">
            <v>0</v>
          </cell>
          <cell r="JH89">
            <v>0</v>
          </cell>
          <cell r="JI89">
            <v>0</v>
          </cell>
          <cell r="JJ89">
            <v>0</v>
          </cell>
          <cell r="JK89">
            <v>4.9588572431395432</v>
          </cell>
          <cell r="JL89">
            <v>4.9588572431395432</v>
          </cell>
          <cell r="JM89">
            <v>8.4220300687998642E-2</v>
          </cell>
          <cell r="JN89">
            <v>0</v>
          </cell>
          <cell r="JO89">
            <v>0</v>
          </cell>
          <cell r="JP89">
            <v>0</v>
          </cell>
          <cell r="JQ89">
            <v>8.4220300687998642E-2</v>
          </cell>
          <cell r="JR89">
            <v>0</v>
          </cell>
          <cell r="JS89">
            <v>0</v>
          </cell>
          <cell r="JT89">
            <v>0</v>
          </cell>
          <cell r="JU89">
            <v>0</v>
          </cell>
          <cell r="JV89">
            <v>0</v>
          </cell>
          <cell r="JW89">
            <v>3.9890186356073203</v>
          </cell>
          <cell r="JX89">
            <v>47.859900166389345</v>
          </cell>
          <cell r="JY89">
            <v>87.666851913477416</v>
          </cell>
          <cell r="JZ89">
            <v>91.655870549084739</v>
          </cell>
          <cell r="KA89">
            <v>43.795970382695394</v>
          </cell>
          <cell r="KB89">
            <v>1722909.65</v>
          </cell>
          <cell r="KC89">
            <v>69.879000000000005</v>
          </cell>
          <cell r="KD89">
            <v>743.69200000000001</v>
          </cell>
          <cell r="KE89">
            <v>15286.49</v>
          </cell>
          <cell r="KF89">
            <v>0</v>
          </cell>
          <cell r="KG89">
            <v>7.0000000000000007E-2</v>
          </cell>
          <cell r="KH89">
            <v>0</v>
          </cell>
          <cell r="KI89">
            <v>0</v>
          </cell>
          <cell r="KJ89">
            <v>0</v>
          </cell>
          <cell r="KK89">
            <v>0</v>
          </cell>
          <cell r="KL89">
            <v>0</v>
          </cell>
          <cell r="KM89">
            <v>261.30815088366103</v>
          </cell>
          <cell r="KN89">
            <v>0</v>
          </cell>
          <cell r="KO89">
            <v>135.802383080738</v>
          </cell>
          <cell r="KP89">
            <v>0</v>
          </cell>
          <cell r="KQ89">
            <v>6.36797257448087</v>
          </cell>
          <cell r="KR89">
            <v>0</v>
          </cell>
          <cell r="KS89">
            <v>0</v>
          </cell>
          <cell r="KT89">
            <v>0</v>
          </cell>
          <cell r="KU89">
            <v>22.3900272020492</v>
          </cell>
          <cell r="KV89">
            <v>0</v>
          </cell>
          <cell r="KW89">
            <v>0</v>
          </cell>
          <cell r="KX89">
            <v>235</v>
          </cell>
          <cell r="KY89">
            <v>813571</v>
          </cell>
          <cell r="KZ89">
            <v>15286.49</v>
          </cell>
          <cell r="LA89">
            <v>98.504709301120911</v>
          </cell>
          <cell r="LB89">
            <v>419.50056116644822</v>
          </cell>
          <cell r="LC89">
            <v>425.86853374092908</v>
          </cell>
          <cell r="LD89">
            <v>4.6454829457001123</v>
          </cell>
          <cell r="LE89">
            <v>1.5373051629249096E-2</v>
          </cell>
          <cell r="LF89">
            <v>235</v>
          </cell>
          <cell r="LG89">
            <v>53.221570157701343</v>
          </cell>
          <cell r="LH89">
            <v>952.0770798689299</v>
          </cell>
          <cell r="LI89" t="str">
            <v>Historical (£m)</v>
          </cell>
          <cell r="LJ89" t="str">
            <v>PR14 (£m)</v>
          </cell>
        </row>
        <row r="90">
          <cell r="A90" t="str">
            <v>SWT17</v>
          </cell>
          <cell r="B90" t="str">
            <v>SWT</v>
          </cell>
          <cell r="C90" t="str">
            <v>2016-17</v>
          </cell>
          <cell r="D90" t="str">
            <v>SWB</v>
          </cell>
          <cell r="E90" t="str">
            <v>SWB17</v>
          </cell>
          <cell r="F90">
            <v>1.0263438654082888</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LI90" t="str">
            <v>Historical (£m)</v>
          </cell>
          <cell r="LJ90" t="str">
            <v>PR14 (£m)</v>
          </cell>
        </row>
        <row r="91">
          <cell r="A91" t="str">
            <v>SWT18</v>
          </cell>
          <cell r="B91" t="str">
            <v>SWT</v>
          </cell>
          <cell r="C91" t="str">
            <v>2017-18</v>
          </cell>
          <cell r="D91" t="str">
            <v>SWB</v>
          </cell>
          <cell r="E91" t="str">
            <v>SWB18</v>
          </cell>
          <cell r="F91">
            <v>1</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LI91" t="str">
            <v>Historical (£m)</v>
          </cell>
          <cell r="LJ91" t="str">
            <v>PR14 (£m)</v>
          </cell>
        </row>
        <row r="92">
          <cell r="A92" t="str">
            <v>SWT19</v>
          </cell>
          <cell r="B92" t="str">
            <v>SWT</v>
          </cell>
          <cell r="C92" t="str">
            <v>2018-19</v>
          </cell>
          <cell r="D92" t="str">
            <v>SWB</v>
          </cell>
          <cell r="E92" t="str">
            <v>SWB19</v>
          </cell>
          <cell r="F92">
            <v>0.97917319135609127</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LI92" t="str">
            <v>Historical (£m)</v>
          </cell>
          <cell r="LJ92" t="str">
            <v>PR14 (£m)</v>
          </cell>
        </row>
        <row r="93">
          <cell r="A93" t="str">
            <v>SWT19BP</v>
          </cell>
          <cell r="B93" t="str">
            <v>SWT</v>
          </cell>
          <cell r="C93" t="str">
            <v>BP2018-19</v>
          </cell>
          <cell r="D93" t="str">
            <v>SWB</v>
          </cell>
          <cell r="E93" t="str">
            <v>SWB19BP</v>
          </cell>
          <cell r="F93">
            <v>0.97917319135609127</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LI93" t="e">
            <v>#N/A</v>
          </cell>
          <cell r="LJ93" t="e">
            <v>#N/A</v>
          </cell>
        </row>
        <row r="94">
          <cell r="A94" t="str">
            <v>SWT20BP</v>
          </cell>
          <cell r="B94" t="str">
            <v>SWT</v>
          </cell>
          <cell r="C94" t="str">
            <v>BP2019-20</v>
          </cell>
          <cell r="D94" t="str">
            <v>SWB</v>
          </cell>
          <cell r="E94" t="str">
            <v>SWB20BP</v>
          </cell>
          <cell r="F94">
            <v>0.96281468935252923</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LI94" t="e">
            <v>#N/A</v>
          </cell>
          <cell r="LJ94" t="e">
            <v>#N/A</v>
          </cell>
        </row>
        <row r="95">
          <cell r="A95" t="str">
            <v>SWT20</v>
          </cell>
          <cell r="B95" t="str">
            <v>SWT</v>
          </cell>
          <cell r="C95" t="str">
            <v>2019-20</v>
          </cell>
          <cell r="D95" t="str">
            <v>SWB</v>
          </cell>
          <cell r="E95" t="str">
            <v>SWB20</v>
          </cell>
          <cell r="F95">
            <v>0.96281468935252923</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LI95" t="str">
            <v>N/A</v>
          </cell>
          <cell r="LJ95" t="str">
            <v>PR14 (£m)</v>
          </cell>
        </row>
        <row r="96">
          <cell r="A96" t="str">
            <v>SWT21</v>
          </cell>
          <cell r="B96" t="str">
            <v>SWT</v>
          </cell>
          <cell r="C96" t="str">
            <v>2020-21</v>
          </cell>
          <cell r="D96" t="str">
            <v>SWB</v>
          </cell>
          <cell r="E96" t="str">
            <v>SWB21</v>
          </cell>
          <cell r="F96">
            <v>1</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LI96" t="str">
            <v>Business plans (£m)</v>
          </cell>
          <cell r="LJ96" t="str">
            <v>PR19 (£m)</v>
          </cell>
        </row>
        <row r="97">
          <cell r="A97" t="str">
            <v>SWT22</v>
          </cell>
          <cell r="B97" t="str">
            <v>SWT</v>
          </cell>
          <cell r="C97" t="str">
            <v>2021-22</v>
          </cell>
          <cell r="D97" t="str">
            <v>SWB</v>
          </cell>
          <cell r="E97" t="str">
            <v>SWB22</v>
          </cell>
          <cell r="F97">
            <v>1</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LI97" t="str">
            <v>Business plans (£m)</v>
          </cell>
          <cell r="LJ97" t="str">
            <v>PR19 (£m)</v>
          </cell>
        </row>
        <row r="98">
          <cell r="A98" t="str">
            <v>SWT23</v>
          </cell>
          <cell r="B98" t="str">
            <v>SWT</v>
          </cell>
          <cell r="C98" t="str">
            <v>2022-23</v>
          </cell>
          <cell r="D98" t="str">
            <v>SWB</v>
          </cell>
          <cell r="E98" t="str">
            <v>SWB23</v>
          </cell>
          <cell r="F98">
            <v>1</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LI98" t="str">
            <v>Business plans (£m)</v>
          </cell>
          <cell r="LJ98" t="str">
            <v>PR19 (£m)</v>
          </cell>
        </row>
        <row r="99">
          <cell r="A99" t="str">
            <v>SWT24</v>
          </cell>
          <cell r="B99" t="str">
            <v>SWT</v>
          </cell>
          <cell r="C99" t="str">
            <v>2023-24</v>
          </cell>
          <cell r="D99" t="str">
            <v>SWB</v>
          </cell>
          <cell r="E99" t="str">
            <v>SWB24</v>
          </cell>
          <cell r="F99">
            <v>1</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LI99" t="str">
            <v>Business plans (£m)</v>
          </cell>
          <cell r="LJ99" t="str">
            <v>PR19 (£m)</v>
          </cell>
        </row>
        <row r="100">
          <cell r="A100" t="str">
            <v>SWT25</v>
          </cell>
          <cell r="B100" t="str">
            <v>SWT</v>
          </cell>
          <cell r="C100" t="str">
            <v>2024-25</v>
          </cell>
          <cell r="D100" t="str">
            <v>SWB</v>
          </cell>
          <cell r="E100" t="str">
            <v>SWB25</v>
          </cell>
          <cell r="F100">
            <v>1</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LI100" t="str">
            <v>Business plans (£m)</v>
          </cell>
          <cell r="LJ100" t="str">
            <v>PR19 (£m)</v>
          </cell>
        </row>
        <row r="101">
          <cell r="A101" t="str">
            <v>SWB17</v>
          </cell>
          <cell r="B101" t="str">
            <v>SWB</v>
          </cell>
          <cell r="C101" t="str">
            <v>2016-17</v>
          </cell>
          <cell r="D101" t="str">
            <v>SWB</v>
          </cell>
          <cell r="E101" t="str">
            <v>SWB17</v>
          </cell>
          <cell r="F101">
            <v>1.0263438654082888</v>
          </cell>
          <cell r="G101">
            <v>2.7239166187935986</v>
          </cell>
          <cell r="H101">
            <v>-0.50496118178087812</v>
          </cell>
          <cell r="I101">
            <v>4.7068129667624126</v>
          </cell>
          <cell r="J101">
            <v>0</v>
          </cell>
          <cell r="K101">
            <v>1.3342470250307754E-2</v>
          </cell>
          <cell r="L101">
            <v>0</v>
          </cell>
          <cell r="M101">
            <v>2.9363697989331143</v>
          </cell>
          <cell r="N101">
            <v>1.7571006975789905</v>
          </cell>
          <cell r="O101">
            <v>11.632581370537546</v>
          </cell>
          <cell r="P101">
            <v>0</v>
          </cell>
          <cell r="Q101">
            <v>11.632581370537546</v>
          </cell>
          <cell r="R101">
            <v>0.61170094378334006</v>
          </cell>
          <cell r="S101">
            <v>8.7239228559704549E-2</v>
          </cell>
          <cell r="T101">
            <v>2.4632252769798932</v>
          </cell>
          <cell r="U101">
            <v>0.39822141977841607</v>
          </cell>
          <cell r="V101">
            <v>0</v>
          </cell>
          <cell r="W101">
            <v>3.5603868691013538</v>
          </cell>
          <cell r="X101">
            <v>0</v>
          </cell>
          <cell r="Y101">
            <v>3.5603868691013538</v>
          </cell>
          <cell r="Z101">
            <v>0</v>
          </cell>
          <cell r="AA101">
            <v>0</v>
          </cell>
          <cell r="AB101">
            <v>0</v>
          </cell>
          <cell r="AC101">
            <v>0</v>
          </cell>
          <cell r="AD101">
            <v>15.192968239638796</v>
          </cell>
          <cell r="AE101">
            <v>0</v>
          </cell>
          <cell r="AF101">
            <v>0</v>
          </cell>
          <cell r="AG101">
            <v>15.192968239638796</v>
          </cell>
          <cell r="AH101">
            <v>0</v>
          </cell>
          <cell r="AI101">
            <v>15.192968239638796</v>
          </cell>
          <cell r="AJ101">
            <v>1.3999330324169061</v>
          </cell>
          <cell r="AK101">
            <v>-9.2370947886745991E-2</v>
          </cell>
          <cell r="AL101">
            <v>0.28429725071809603</v>
          </cell>
          <cell r="AM101">
            <v>0</v>
          </cell>
          <cell r="AN101">
            <v>0</v>
          </cell>
          <cell r="AO101">
            <v>0</v>
          </cell>
          <cell r="AP101">
            <v>1.3876169060320065</v>
          </cell>
          <cell r="AQ101">
            <v>0.51522462043496098</v>
          </cell>
          <cell r="AR101">
            <v>3.4947008617152231</v>
          </cell>
          <cell r="AS101">
            <v>0</v>
          </cell>
          <cell r="AT101">
            <v>3.4947008617152231</v>
          </cell>
          <cell r="AU101">
            <v>0.23503274517849815</v>
          </cell>
          <cell r="AV101">
            <v>0.59733212966762406</v>
          </cell>
          <cell r="AW101">
            <v>0</v>
          </cell>
          <cell r="AX101">
            <v>0</v>
          </cell>
          <cell r="AY101">
            <v>0</v>
          </cell>
          <cell r="AZ101">
            <v>0.83236487484612121</v>
          </cell>
          <cell r="BA101">
            <v>0</v>
          </cell>
          <cell r="BB101">
            <v>0.83236487484612121</v>
          </cell>
          <cell r="BC101">
            <v>0</v>
          </cell>
          <cell r="BD101">
            <v>0</v>
          </cell>
          <cell r="BE101">
            <v>0</v>
          </cell>
          <cell r="BF101">
            <v>0</v>
          </cell>
          <cell r="BG101">
            <v>4.3270657365613454</v>
          </cell>
          <cell r="BH101">
            <v>0</v>
          </cell>
          <cell r="BI101">
            <v>0</v>
          </cell>
          <cell r="BJ101">
            <v>4.3270657365613454</v>
          </cell>
          <cell r="BK101">
            <v>0</v>
          </cell>
          <cell r="BL101">
            <v>4.3270657365613454</v>
          </cell>
          <cell r="BM101">
            <v>9.7451350020517022</v>
          </cell>
          <cell r="BN101">
            <v>-8.2107509232663106E-2</v>
          </cell>
          <cell r="BO101">
            <v>5.9527944193680751E-2</v>
          </cell>
          <cell r="BP101">
            <v>0</v>
          </cell>
          <cell r="BQ101">
            <v>0</v>
          </cell>
          <cell r="BR101">
            <v>0</v>
          </cell>
          <cell r="BS101">
            <v>18.880621748050881</v>
          </cell>
          <cell r="BT101">
            <v>2.2702726302831349</v>
          </cell>
          <cell r="BU101">
            <v>30.873449815346735</v>
          </cell>
          <cell r="BV101">
            <v>0</v>
          </cell>
          <cell r="BW101">
            <v>30.873449815346735</v>
          </cell>
          <cell r="BX101">
            <v>0</v>
          </cell>
          <cell r="BY101">
            <v>27.710258022158389</v>
          </cell>
          <cell r="BZ101">
            <v>0</v>
          </cell>
          <cell r="CA101">
            <v>8.6674739433729986</v>
          </cell>
          <cell r="CB101">
            <v>0</v>
          </cell>
          <cell r="CC101">
            <v>36.377731965531389</v>
          </cell>
          <cell r="CD101">
            <v>0</v>
          </cell>
          <cell r="CE101">
            <v>36.377731965531389</v>
          </cell>
          <cell r="CF101">
            <v>0</v>
          </cell>
          <cell r="CG101">
            <v>0</v>
          </cell>
          <cell r="CH101">
            <v>0</v>
          </cell>
          <cell r="CI101">
            <v>0</v>
          </cell>
          <cell r="CJ101">
            <v>67.251181780878127</v>
          </cell>
          <cell r="CK101">
            <v>0</v>
          </cell>
          <cell r="CL101">
            <v>0</v>
          </cell>
          <cell r="CM101">
            <v>67.251181780878127</v>
          </cell>
          <cell r="CN101">
            <v>0</v>
          </cell>
          <cell r="CO101">
            <v>67.251181780878127</v>
          </cell>
          <cell r="CP101">
            <v>2.1779016823963886</v>
          </cell>
          <cell r="CQ101">
            <v>-2.8737628231432086E-2</v>
          </cell>
          <cell r="CR101">
            <v>3.0790315962248667E-3</v>
          </cell>
          <cell r="CS101">
            <v>0</v>
          </cell>
          <cell r="CT101">
            <v>3.8262099302421011</v>
          </cell>
          <cell r="CU101">
            <v>0</v>
          </cell>
          <cell r="CV101">
            <v>21.254555108740252</v>
          </cell>
          <cell r="CW101">
            <v>17.456056462864176</v>
          </cell>
          <cell r="CX101">
            <v>44.68906458760771</v>
          </cell>
          <cell r="CY101">
            <v>0.70509823553549444</v>
          </cell>
          <cell r="CZ101">
            <v>45.394162823143205</v>
          </cell>
          <cell r="DA101">
            <v>11.05372343044727</v>
          </cell>
          <cell r="DB101">
            <v>14.111201805498563</v>
          </cell>
          <cell r="DC101">
            <v>16.322972835453424</v>
          </cell>
          <cell r="DD101">
            <v>3.8703427164546569</v>
          </cell>
          <cell r="DE101">
            <v>0.15395157981124333</v>
          </cell>
          <cell r="DF101">
            <v>45.512192367665158</v>
          </cell>
          <cell r="DG101">
            <v>3.9811878539187524</v>
          </cell>
          <cell r="DH101">
            <v>49.493380221583912</v>
          </cell>
          <cell r="DI101">
            <v>9.732818875666803</v>
          </cell>
          <cell r="DJ101">
            <v>0</v>
          </cell>
          <cell r="DK101">
            <v>0</v>
          </cell>
          <cell r="DL101">
            <v>9.732818875666803</v>
          </cell>
          <cell r="DM101">
            <v>85.154724169060302</v>
          </cell>
          <cell r="DN101">
            <v>0</v>
          </cell>
          <cell r="DO101">
            <v>0</v>
          </cell>
          <cell r="DP101">
            <v>85.154724169060302</v>
          </cell>
          <cell r="DQ101">
            <v>0</v>
          </cell>
          <cell r="DR101">
            <v>85.154724169060302</v>
          </cell>
          <cell r="DS101">
            <v>13.322969716864996</v>
          </cell>
          <cell r="DT101">
            <v>-0.20321608535084115</v>
          </cell>
          <cell r="DU101">
            <v>0.34690422650800162</v>
          </cell>
          <cell r="DV101">
            <v>0</v>
          </cell>
          <cell r="DW101">
            <v>3.8262099302421011</v>
          </cell>
          <cell r="DX101">
            <v>0</v>
          </cell>
          <cell r="DY101">
            <v>41.522793762823142</v>
          </cell>
          <cell r="DZ101">
            <v>20.241553713582274</v>
          </cell>
          <cell r="EA101">
            <v>79.057215264669665</v>
          </cell>
          <cell r="EB101">
            <v>0.70509823553549444</v>
          </cell>
          <cell r="EC101">
            <v>79.762313500205167</v>
          </cell>
          <cell r="ED101">
            <v>11.288756175625767</v>
          </cell>
          <cell r="EE101">
            <v>42.418791957324572</v>
          </cell>
          <cell r="EF101">
            <v>16.322972835453424</v>
          </cell>
          <cell r="EG101">
            <v>12.537816659827657</v>
          </cell>
          <cell r="EH101">
            <v>0.15395157981124333</v>
          </cell>
          <cell r="EI101">
            <v>82.722289208042667</v>
          </cell>
          <cell r="EJ101">
            <v>3.9811878539187524</v>
          </cell>
          <cell r="EK101">
            <v>86.703477061961436</v>
          </cell>
          <cell r="EL101">
            <v>9.732818875666803</v>
          </cell>
          <cell r="EM101">
            <v>0</v>
          </cell>
          <cell r="EN101">
            <v>0</v>
          </cell>
          <cell r="EO101">
            <v>9.732818875666803</v>
          </cell>
          <cell r="EP101">
            <v>156.73297168649975</v>
          </cell>
          <cell r="EQ101">
            <v>0</v>
          </cell>
          <cell r="ER101">
            <v>0</v>
          </cell>
          <cell r="ES101">
            <v>156.73297168649975</v>
          </cell>
          <cell r="ET101">
            <v>0</v>
          </cell>
          <cell r="EU101">
            <v>156.73297168649975</v>
          </cell>
          <cell r="EV101">
            <v>16.046886335658492</v>
          </cell>
          <cell r="EW101">
            <v>-0.70817726713171925</v>
          </cell>
          <cell r="EX101">
            <v>5.0537171932704146</v>
          </cell>
          <cell r="EY101">
            <v>0</v>
          </cell>
          <cell r="EZ101">
            <v>3.8395524004924084</v>
          </cell>
          <cell r="FA101">
            <v>0</v>
          </cell>
          <cell r="FB101">
            <v>44.459163561756256</v>
          </cell>
          <cell r="FC101">
            <v>21.998654411161162</v>
          </cell>
          <cell r="FD101">
            <v>90.689796635207216</v>
          </cell>
          <cell r="FE101">
            <v>0.70509823553549444</v>
          </cell>
          <cell r="FF101">
            <v>91.394894870742718</v>
          </cell>
          <cell r="FG101">
            <v>11.900457119409005</v>
          </cell>
          <cell r="FH101">
            <v>42.506031185884282</v>
          </cell>
          <cell r="FI101">
            <v>18.786198112433318</v>
          </cell>
          <cell r="FJ101">
            <v>12.936038079606071</v>
          </cell>
          <cell r="FK101">
            <v>0.15395157981124333</v>
          </cell>
          <cell r="FL101">
            <v>86.282676077144018</v>
          </cell>
          <cell r="FM101">
            <v>3.9811878539187524</v>
          </cell>
          <cell r="FN101">
            <v>90.263863931062772</v>
          </cell>
          <cell r="FO101">
            <v>9.732818875666803</v>
          </cell>
          <cell r="FP101">
            <v>0</v>
          </cell>
          <cell r="FQ101">
            <v>0</v>
          </cell>
          <cell r="FR101">
            <v>9.732818875666803</v>
          </cell>
          <cell r="FS101">
            <v>171.92593992613868</v>
          </cell>
          <cell r="FT101">
            <v>0</v>
          </cell>
          <cell r="FU101">
            <v>0</v>
          </cell>
          <cell r="FV101">
            <v>171.92593992613868</v>
          </cell>
          <cell r="FW101">
            <v>0</v>
          </cell>
          <cell r="FX101">
            <v>171.92593992613868</v>
          </cell>
          <cell r="FY101">
            <v>0.15703061140746818</v>
          </cell>
          <cell r="FZ101">
            <v>0</v>
          </cell>
          <cell r="GA101">
            <v>0.38590529339351659</v>
          </cell>
          <cell r="GB101" t="e">
            <v>#N/A</v>
          </cell>
          <cell r="GC101" t="e">
            <v>#N/A</v>
          </cell>
          <cell r="GD101" t="e">
            <v>#N/A</v>
          </cell>
          <cell r="GE101">
            <v>0</v>
          </cell>
          <cell r="GF101">
            <v>0</v>
          </cell>
          <cell r="GG101">
            <v>5.1317193270414441E-3</v>
          </cell>
          <cell r="GH101">
            <v>0</v>
          </cell>
          <cell r="GI101">
            <v>0</v>
          </cell>
          <cell r="GJ101">
            <v>0</v>
          </cell>
          <cell r="GK101">
            <v>0</v>
          </cell>
          <cell r="GL101">
            <v>9.2565953221173576</v>
          </cell>
          <cell r="GM101">
            <v>0.10776610586787032</v>
          </cell>
          <cell r="GN101">
            <v>8.5237858022158388</v>
          </cell>
          <cell r="GO101">
            <v>7.3896758309396793E-2</v>
          </cell>
          <cell r="GP101">
            <v>-3.3869347558473532E-2</v>
          </cell>
          <cell r="GQ101" t="e">
            <v>#N/A</v>
          </cell>
          <cell r="GR101" t="e">
            <v>#N/A</v>
          </cell>
          <cell r="GS101" t="e">
            <v>#N/A</v>
          </cell>
          <cell r="GT101" t="e">
            <v>#N/A</v>
          </cell>
          <cell r="GU101" t="e">
            <v>#N/A</v>
          </cell>
          <cell r="GV101">
            <v>0</v>
          </cell>
          <cell r="GW101">
            <v>3.7492341403364793</v>
          </cell>
          <cell r="GX101">
            <v>0</v>
          </cell>
          <cell r="GY101">
            <v>0</v>
          </cell>
          <cell r="GZ101">
            <v>0.10776610586787032</v>
          </cell>
          <cell r="HA101">
            <v>0</v>
          </cell>
          <cell r="HB101">
            <v>0</v>
          </cell>
          <cell r="HC101">
            <v>0</v>
          </cell>
          <cell r="HD101">
            <v>1.1258992203528928</v>
          </cell>
          <cell r="HE101">
            <v>0</v>
          </cell>
          <cell r="HF101">
            <v>10.385573574066473</v>
          </cell>
          <cell r="HG101">
            <v>0</v>
          </cell>
          <cell r="HH101">
            <v>2.2774570373409926</v>
          </cell>
          <cell r="HI101" t="e">
            <v>#N/A</v>
          </cell>
          <cell r="HJ101" t="e">
            <v>#N/A</v>
          </cell>
          <cell r="HK101" t="e">
            <v>#N/A</v>
          </cell>
          <cell r="HL101" t="e">
            <v>#N/A</v>
          </cell>
          <cell r="HM101" t="e">
            <v>#N/A</v>
          </cell>
          <cell r="HN101" t="e">
            <v>#N/A</v>
          </cell>
          <cell r="HO101">
            <v>171.92593992613868</v>
          </cell>
          <cell r="HP101">
            <v>171.92593992613868</v>
          </cell>
          <cell r="HQ101">
            <v>15.192968239638796</v>
          </cell>
          <cell r="HR101">
            <v>156.73297168649975</v>
          </cell>
          <cell r="HS101">
            <v>35.857375625769386</v>
          </cell>
          <cell r="HT101">
            <v>0</v>
          </cell>
          <cell r="HU101">
            <v>0</v>
          </cell>
          <cell r="HV101">
            <v>4.7068129667624126</v>
          </cell>
          <cell r="HW101">
            <v>0</v>
          </cell>
          <cell r="HX101">
            <v>0</v>
          </cell>
          <cell r="HY101">
            <v>0</v>
          </cell>
          <cell r="HZ101">
            <v>0</v>
          </cell>
          <cell r="IA101">
            <v>0.28429725071809603</v>
          </cell>
          <cell r="IB101">
            <v>0</v>
          </cell>
          <cell r="IC101">
            <v>0</v>
          </cell>
          <cell r="ID101">
            <v>0</v>
          </cell>
          <cell r="IE101">
            <v>0</v>
          </cell>
          <cell r="IF101">
            <v>5.9527944193680751E-2</v>
          </cell>
          <cell r="IG101">
            <v>0</v>
          </cell>
          <cell r="IH101">
            <v>0</v>
          </cell>
          <cell r="II101">
            <v>0</v>
          </cell>
          <cell r="IJ101">
            <v>0</v>
          </cell>
          <cell r="IK101">
            <v>3.0790315962248667E-3</v>
          </cell>
          <cell r="IL101">
            <v>0</v>
          </cell>
          <cell r="IM101">
            <v>0</v>
          </cell>
          <cell r="IN101">
            <v>0</v>
          </cell>
          <cell r="IO101">
            <v>0</v>
          </cell>
          <cell r="IP101">
            <v>5.0537171932704146</v>
          </cell>
          <cell r="IQ101">
            <v>0</v>
          </cell>
          <cell r="IR101">
            <v>0</v>
          </cell>
          <cell r="IS101">
            <v>0</v>
          </cell>
          <cell r="IT101">
            <v>0</v>
          </cell>
          <cell r="IU101">
            <v>0</v>
          </cell>
          <cell r="IV101">
            <v>9.2565953221173576</v>
          </cell>
          <cell r="IW101">
            <v>9.2565953221173576</v>
          </cell>
          <cell r="IX101">
            <v>0.10776610586787032</v>
          </cell>
          <cell r="IY101">
            <v>0</v>
          </cell>
          <cell r="IZ101">
            <v>0</v>
          </cell>
          <cell r="JA101">
            <v>0</v>
          </cell>
          <cell r="JB101">
            <v>0.10776610586787032</v>
          </cell>
          <cell r="JC101">
            <v>0</v>
          </cell>
          <cell r="JD101">
            <v>0</v>
          </cell>
          <cell r="JE101">
            <v>0</v>
          </cell>
          <cell r="JF101">
            <v>0</v>
          </cell>
          <cell r="JG101">
            <v>0</v>
          </cell>
          <cell r="JH101">
            <v>0</v>
          </cell>
          <cell r="JI101">
            <v>0</v>
          </cell>
          <cell r="JJ101">
            <v>0</v>
          </cell>
          <cell r="JK101">
            <v>6.2413440679993917</v>
          </cell>
          <cell r="JL101">
            <v>6.2413440679993917</v>
          </cell>
          <cell r="JM101">
            <v>6.6108451163482948E-2</v>
          </cell>
          <cell r="JN101">
            <v>0</v>
          </cell>
          <cell r="JO101">
            <v>0</v>
          </cell>
          <cell r="JP101">
            <v>1.3014353285811882</v>
          </cell>
          <cell r="JQ101">
            <v>1.3675437797446712</v>
          </cell>
          <cell r="JR101">
            <v>0</v>
          </cell>
          <cell r="JS101">
            <v>0</v>
          </cell>
          <cell r="JT101">
            <v>0</v>
          </cell>
          <cell r="JU101">
            <v>0</v>
          </cell>
          <cell r="JV101">
            <v>0</v>
          </cell>
          <cell r="JW101">
            <v>5.9753739844070584</v>
          </cell>
          <cell r="JX101">
            <v>61.494419039803034</v>
          </cell>
          <cell r="JY101">
            <v>121.27587016823944</v>
          </cell>
          <cell r="JZ101">
            <v>127.25124415264649</v>
          </cell>
          <cell r="KA101">
            <v>65.756825112843458</v>
          </cell>
          <cell r="KB101">
            <v>2251285.4300000002</v>
          </cell>
          <cell r="KC101">
            <v>82.575999999999993</v>
          </cell>
          <cell r="KD101">
            <v>951.13</v>
          </cell>
          <cell r="KE101">
            <v>18176.099999999999</v>
          </cell>
          <cell r="KF101">
            <v>0</v>
          </cell>
          <cell r="KG101">
            <v>8.3000000000000004E-2</v>
          </cell>
          <cell r="KH101">
            <v>0</v>
          </cell>
          <cell r="KI101">
            <v>0</v>
          </cell>
          <cell r="KJ101">
            <v>0</v>
          </cell>
          <cell r="KK101">
            <v>0</v>
          </cell>
          <cell r="KL101">
            <v>0</v>
          </cell>
          <cell r="KM101">
            <v>254.86</v>
          </cell>
          <cell r="KN101">
            <v>0</v>
          </cell>
          <cell r="KO101">
            <v>275.38</v>
          </cell>
          <cell r="KP101">
            <v>0</v>
          </cell>
          <cell r="KQ101">
            <v>16.649999999999999</v>
          </cell>
          <cell r="KR101">
            <v>0</v>
          </cell>
          <cell r="KS101">
            <v>1.73</v>
          </cell>
          <cell r="KT101">
            <v>0</v>
          </cell>
          <cell r="KU101">
            <v>21.76</v>
          </cell>
          <cell r="KV101">
            <v>9.44</v>
          </cell>
          <cell r="KW101">
            <v>0</v>
          </cell>
          <cell r="KX101">
            <v>264</v>
          </cell>
          <cell r="KY101">
            <v>1033705.9999999999</v>
          </cell>
          <cell r="KZ101">
            <v>18176.099999999999</v>
          </cell>
          <cell r="LA101">
            <v>96.830050705391329</v>
          </cell>
          <cell r="LB101">
            <v>561.44000000000005</v>
          </cell>
          <cell r="LC101">
            <v>579.82000000000005</v>
          </cell>
          <cell r="LD101">
            <v>4.9308406057052192</v>
          </cell>
          <cell r="LE101">
            <v>1.4524567976628652E-2</v>
          </cell>
          <cell r="LF101">
            <v>264</v>
          </cell>
          <cell r="LG101">
            <v>56.871716154730663</v>
          </cell>
          <cell r="LH101">
            <v>1149.968445547129</v>
          </cell>
          <cell r="LI101" t="str">
            <v>Historical (£m)</v>
          </cell>
          <cell r="LJ101" t="str">
            <v>PR14 (£m)</v>
          </cell>
        </row>
        <row r="102">
          <cell r="A102" t="str">
            <v>SWB18</v>
          </cell>
          <cell r="B102" t="str">
            <v>SWB</v>
          </cell>
          <cell r="C102" t="str">
            <v>2017-18</v>
          </cell>
          <cell r="D102" t="str">
            <v>SWB</v>
          </cell>
          <cell r="E102" t="str">
            <v>SWB18</v>
          </cell>
          <cell r="F102">
            <v>1</v>
          </cell>
          <cell r="G102">
            <v>2.2320000000000002</v>
          </cell>
          <cell r="H102">
            <v>-0.43099999999999999</v>
          </cell>
          <cell r="I102">
            <v>4.718</v>
          </cell>
          <cell r="J102">
            <v>0</v>
          </cell>
          <cell r="K102">
            <v>0</v>
          </cell>
          <cell r="L102">
            <v>0</v>
          </cell>
          <cell r="M102">
            <v>3.06</v>
          </cell>
          <cell r="N102">
            <v>1.7050000000000001</v>
          </cell>
          <cell r="O102">
            <v>11.284000000000001</v>
          </cell>
          <cell r="P102">
            <v>0</v>
          </cell>
          <cell r="Q102">
            <v>11.284000000000001</v>
          </cell>
          <cell r="R102">
            <v>0.28699999999999998</v>
          </cell>
          <cell r="S102">
            <v>0.70199999999999996</v>
          </cell>
          <cell r="T102">
            <v>0</v>
          </cell>
          <cell r="U102">
            <v>2.64</v>
          </cell>
          <cell r="V102">
            <v>0</v>
          </cell>
          <cell r="W102">
            <v>3.629</v>
          </cell>
          <cell r="X102">
            <v>0</v>
          </cell>
          <cell r="Y102">
            <v>3.629</v>
          </cell>
          <cell r="Z102">
            <v>0</v>
          </cell>
          <cell r="AA102">
            <v>0</v>
          </cell>
          <cell r="AB102">
            <v>0</v>
          </cell>
          <cell r="AC102">
            <v>0</v>
          </cell>
          <cell r="AD102">
            <v>14.913</v>
          </cell>
          <cell r="AE102">
            <v>0</v>
          </cell>
          <cell r="AF102">
            <v>0</v>
          </cell>
          <cell r="AG102">
            <v>14.913</v>
          </cell>
          <cell r="AH102">
            <v>0</v>
          </cell>
          <cell r="AI102">
            <v>14.913</v>
          </cell>
          <cell r="AJ102">
            <v>1.083</v>
          </cell>
          <cell r="AK102">
            <v>-2.1000000000000001E-2</v>
          </cell>
          <cell r="AL102">
            <v>0.22900000000000001</v>
          </cell>
          <cell r="AM102">
            <v>0</v>
          </cell>
          <cell r="AN102">
            <v>0</v>
          </cell>
          <cell r="AO102">
            <v>0</v>
          </cell>
          <cell r="AP102">
            <v>1.337</v>
          </cell>
          <cell r="AQ102">
            <v>0.5</v>
          </cell>
          <cell r="AR102">
            <v>3.1280000000000001</v>
          </cell>
          <cell r="AS102">
            <v>0</v>
          </cell>
          <cell r="AT102">
            <v>3.1280000000000001</v>
          </cell>
          <cell r="AU102">
            <v>0.23499999999999999</v>
          </cell>
          <cell r="AV102">
            <v>7.4999999999999997E-2</v>
          </cell>
          <cell r="AW102">
            <v>0</v>
          </cell>
          <cell r="AX102">
            <v>0</v>
          </cell>
          <cell r="AY102">
            <v>0</v>
          </cell>
          <cell r="AZ102">
            <v>0.31</v>
          </cell>
          <cell r="BA102">
            <v>0</v>
          </cell>
          <cell r="BB102">
            <v>0.31</v>
          </cell>
          <cell r="BC102">
            <v>0</v>
          </cell>
          <cell r="BD102">
            <v>0</v>
          </cell>
          <cell r="BE102">
            <v>0</v>
          </cell>
          <cell r="BF102">
            <v>0</v>
          </cell>
          <cell r="BG102">
            <v>3.4380000000000002</v>
          </cell>
          <cell r="BH102">
            <v>0</v>
          </cell>
          <cell r="BI102">
            <v>0</v>
          </cell>
          <cell r="BJ102">
            <v>3.4380000000000002</v>
          </cell>
          <cell r="BK102">
            <v>0</v>
          </cell>
          <cell r="BL102">
            <v>3.4380000000000002</v>
          </cell>
          <cell r="BM102">
            <v>10.518000000000001</v>
          </cell>
          <cell r="BN102">
            <v>-8.6999999999999994E-2</v>
          </cell>
          <cell r="BO102">
            <v>0.154</v>
          </cell>
          <cell r="BP102">
            <v>0</v>
          </cell>
          <cell r="BQ102">
            <v>0</v>
          </cell>
          <cell r="BR102">
            <v>0</v>
          </cell>
          <cell r="BS102">
            <v>18.373999999999999</v>
          </cell>
          <cell r="BT102">
            <v>2.2029999999999998</v>
          </cell>
          <cell r="BU102">
            <v>31.161999999999999</v>
          </cell>
          <cell r="BV102">
            <v>0</v>
          </cell>
          <cell r="BW102">
            <v>31.161999999999999</v>
          </cell>
          <cell r="BX102">
            <v>0</v>
          </cell>
          <cell r="BY102">
            <v>28.686</v>
          </cell>
          <cell r="BZ102">
            <v>0</v>
          </cell>
          <cell r="CA102">
            <v>17.975000000000001</v>
          </cell>
          <cell r="CB102">
            <v>0</v>
          </cell>
          <cell r="CC102">
            <v>46.661000000000001</v>
          </cell>
          <cell r="CD102">
            <v>0</v>
          </cell>
          <cell r="CE102">
            <v>46.661000000000001</v>
          </cell>
          <cell r="CF102">
            <v>0</v>
          </cell>
          <cell r="CG102">
            <v>0</v>
          </cell>
          <cell r="CH102">
            <v>0</v>
          </cell>
          <cell r="CI102">
            <v>0</v>
          </cell>
          <cell r="CJ102">
            <v>77.822999999999993</v>
          </cell>
          <cell r="CK102">
            <v>0</v>
          </cell>
          <cell r="CL102">
            <v>0</v>
          </cell>
          <cell r="CM102">
            <v>77.822999999999993</v>
          </cell>
          <cell r="CN102">
            <v>0</v>
          </cell>
          <cell r="CO102">
            <v>77.822999999999993</v>
          </cell>
          <cell r="CP102">
            <v>2.38</v>
          </cell>
          <cell r="CQ102">
            <v>-1.0999999999999999E-2</v>
          </cell>
          <cell r="CR102">
            <v>1.2999999999999999E-2</v>
          </cell>
          <cell r="CS102">
            <v>0</v>
          </cell>
          <cell r="CT102">
            <v>5.3849999999999998</v>
          </cell>
          <cell r="CU102">
            <v>0</v>
          </cell>
          <cell r="CV102">
            <v>21.692</v>
          </cell>
          <cell r="CW102">
            <v>16.960999999999999</v>
          </cell>
          <cell r="CX102">
            <v>46.42</v>
          </cell>
          <cell r="CY102">
            <v>1.286</v>
          </cell>
          <cell r="CZ102">
            <v>47.706000000000003</v>
          </cell>
          <cell r="DA102">
            <v>11.781000000000001</v>
          </cell>
          <cell r="DB102">
            <v>11.736000000000001</v>
          </cell>
          <cell r="DC102">
            <v>7.2809999999999997</v>
          </cell>
          <cell r="DD102">
            <v>3.532</v>
          </cell>
          <cell r="DE102">
            <v>1.0349999999999999</v>
          </cell>
          <cell r="DF102">
            <v>35.365000000000002</v>
          </cell>
          <cell r="DG102">
            <v>5.0759999999999996</v>
          </cell>
          <cell r="DH102">
            <v>40.441000000000003</v>
          </cell>
          <cell r="DI102">
            <v>9.2189999999999994</v>
          </cell>
          <cell r="DJ102">
            <v>8.468</v>
          </cell>
          <cell r="DK102">
            <v>0.751</v>
          </cell>
          <cell r="DL102">
            <v>9.2189999999999994</v>
          </cell>
          <cell r="DM102">
            <v>78.927999999999997</v>
          </cell>
          <cell r="DN102">
            <v>0</v>
          </cell>
          <cell r="DO102">
            <v>0</v>
          </cell>
          <cell r="DP102">
            <v>78.927999999999997</v>
          </cell>
          <cell r="DQ102">
            <v>0</v>
          </cell>
          <cell r="DR102">
            <v>78.927999999999997</v>
          </cell>
          <cell r="DS102">
            <v>13.981000000000002</v>
          </cell>
          <cell r="DT102">
            <v>-0.11899999999999999</v>
          </cell>
          <cell r="DU102">
            <v>0.39600000000000002</v>
          </cell>
          <cell r="DV102">
            <v>0</v>
          </cell>
          <cell r="DW102">
            <v>5.3849999999999998</v>
          </cell>
          <cell r="DX102">
            <v>0</v>
          </cell>
          <cell r="DY102">
            <v>41.402999999999999</v>
          </cell>
          <cell r="DZ102">
            <v>19.663999999999998</v>
          </cell>
          <cell r="EA102">
            <v>80.710000000000008</v>
          </cell>
          <cell r="EB102">
            <v>1.286</v>
          </cell>
          <cell r="EC102">
            <v>81.996000000000009</v>
          </cell>
          <cell r="ED102">
            <v>12.016</v>
          </cell>
          <cell r="EE102">
            <v>40.497</v>
          </cell>
          <cell r="EF102">
            <v>7.2809999999999997</v>
          </cell>
          <cell r="EG102">
            <v>21.507000000000001</v>
          </cell>
          <cell r="EH102">
            <v>1.0349999999999999</v>
          </cell>
          <cell r="EI102">
            <v>82.336000000000013</v>
          </cell>
          <cell r="EJ102">
            <v>5.0759999999999996</v>
          </cell>
          <cell r="EK102">
            <v>87.412000000000006</v>
          </cell>
          <cell r="EL102">
            <v>9.2189999999999994</v>
          </cell>
          <cell r="EM102">
            <v>8.468</v>
          </cell>
          <cell r="EN102">
            <v>0.751</v>
          </cell>
          <cell r="EO102">
            <v>9.2189999999999994</v>
          </cell>
          <cell r="EP102">
            <v>160.18899999999999</v>
          </cell>
          <cell r="EQ102">
            <v>0</v>
          </cell>
          <cell r="ER102">
            <v>0</v>
          </cell>
          <cell r="ES102">
            <v>160.18899999999999</v>
          </cell>
          <cell r="ET102">
            <v>0</v>
          </cell>
          <cell r="EU102">
            <v>160.18899999999999</v>
          </cell>
          <cell r="EV102">
            <v>16.213000000000001</v>
          </cell>
          <cell r="EW102">
            <v>-0.55000000000000004</v>
          </cell>
          <cell r="EX102">
            <v>5.1139999999999999</v>
          </cell>
          <cell r="EY102">
            <v>0</v>
          </cell>
          <cell r="EZ102">
            <v>5.3849999999999998</v>
          </cell>
          <cell r="FA102">
            <v>0</v>
          </cell>
          <cell r="FB102">
            <v>44.463000000000001</v>
          </cell>
          <cell r="FC102">
            <v>21.369</v>
          </cell>
          <cell r="FD102">
            <v>91.994</v>
          </cell>
          <cell r="FE102">
            <v>1.286</v>
          </cell>
          <cell r="FF102">
            <v>93.28</v>
          </cell>
          <cell r="FG102">
            <v>12.303000000000001</v>
          </cell>
          <cell r="FH102">
            <v>41.198999999999998</v>
          </cell>
          <cell r="FI102">
            <v>7.2809999999999997</v>
          </cell>
          <cell r="FJ102">
            <v>24.146999999999998</v>
          </cell>
          <cell r="FK102">
            <v>1.0349999999999999</v>
          </cell>
          <cell r="FL102">
            <v>85.965000000000003</v>
          </cell>
          <cell r="FM102">
            <v>5.0759999999999996</v>
          </cell>
          <cell r="FN102">
            <v>91.040999999999997</v>
          </cell>
          <cell r="FO102">
            <v>9.2189999999999994</v>
          </cell>
          <cell r="FP102">
            <v>8.468</v>
          </cell>
          <cell r="FQ102">
            <v>0.751</v>
          </cell>
          <cell r="FR102">
            <v>9.2189999999999994</v>
          </cell>
          <cell r="FS102">
            <v>175.102</v>
          </cell>
          <cell r="FT102">
            <v>0</v>
          </cell>
          <cell r="FU102">
            <v>0</v>
          </cell>
          <cell r="FV102">
            <v>175.102</v>
          </cell>
          <cell r="FW102">
            <v>0</v>
          </cell>
          <cell r="FX102">
            <v>175.102</v>
          </cell>
          <cell r="FY102">
            <v>0.04</v>
          </cell>
          <cell r="FZ102">
            <v>0</v>
          </cell>
          <cell r="GA102">
            <v>0.33500000000000002</v>
          </cell>
          <cell r="GB102" t="e">
            <v>#N/A</v>
          </cell>
          <cell r="GC102">
            <v>0</v>
          </cell>
          <cell r="GD102">
            <v>0</v>
          </cell>
          <cell r="GE102">
            <v>0</v>
          </cell>
          <cell r="GF102">
            <v>0</v>
          </cell>
          <cell r="GG102">
            <v>0</v>
          </cell>
          <cell r="GH102">
            <v>0</v>
          </cell>
          <cell r="GI102">
            <v>5.8999999999999997E-2</v>
          </cell>
          <cell r="GJ102">
            <v>0</v>
          </cell>
          <cell r="GK102">
            <v>0</v>
          </cell>
          <cell r="GL102">
            <v>4.7050000000000001</v>
          </cell>
          <cell r="GM102">
            <v>5.2359999999999998</v>
          </cell>
          <cell r="GN102">
            <v>8.9280000000000008</v>
          </cell>
          <cell r="GO102">
            <v>0.78400000000000003</v>
          </cell>
          <cell r="GP102">
            <v>5.8000000000000003E-2</v>
          </cell>
          <cell r="GQ102">
            <v>0</v>
          </cell>
          <cell r="GR102">
            <v>0</v>
          </cell>
          <cell r="GS102">
            <v>0</v>
          </cell>
          <cell r="GT102" t="e">
            <v>#N/A</v>
          </cell>
          <cell r="GU102">
            <v>0</v>
          </cell>
          <cell r="GV102">
            <v>0</v>
          </cell>
          <cell r="GW102">
            <v>2.972</v>
          </cell>
          <cell r="GX102">
            <v>0.28000000000000003</v>
          </cell>
          <cell r="GY102">
            <v>0.19600000000000001</v>
          </cell>
          <cell r="GZ102">
            <v>0</v>
          </cell>
          <cell r="HA102">
            <v>0</v>
          </cell>
          <cell r="HB102">
            <v>1.109</v>
          </cell>
          <cell r="HC102">
            <v>0</v>
          </cell>
          <cell r="HD102">
            <v>10.654999999999999</v>
          </cell>
          <cell r="HE102">
            <v>0</v>
          </cell>
          <cell r="HF102">
            <v>2.222</v>
          </cell>
          <cell r="HG102">
            <v>0</v>
          </cell>
          <cell r="HH102">
            <v>0</v>
          </cell>
          <cell r="HI102">
            <v>0</v>
          </cell>
          <cell r="HJ102">
            <v>0</v>
          </cell>
          <cell r="HK102">
            <v>0</v>
          </cell>
          <cell r="HL102">
            <v>0</v>
          </cell>
          <cell r="HM102">
            <v>0</v>
          </cell>
          <cell r="HN102" t="e">
            <v>#N/A</v>
          </cell>
          <cell r="HO102">
            <v>175.102</v>
          </cell>
          <cell r="HP102">
            <v>175.102</v>
          </cell>
          <cell r="HQ102">
            <v>14.913</v>
          </cell>
          <cell r="HR102">
            <v>160.18899999999999</v>
          </cell>
          <cell r="HS102">
            <v>37.539000000000001</v>
          </cell>
          <cell r="HT102">
            <v>0</v>
          </cell>
          <cell r="HU102">
            <v>0</v>
          </cell>
          <cell r="HV102">
            <v>4.718</v>
          </cell>
          <cell r="HW102">
            <v>0</v>
          </cell>
          <cell r="HX102">
            <v>0</v>
          </cell>
          <cell r="HY102">
            <v>0</v>
          </cell>
          <cell r="HZ102">
            <v>0</v>
          </cell>
          <cell r="IA102">
            <v>0.22900000000000001</v>
          </cell>
          <cell r="IB102">
            <v>0</v>
          </cell>
          <cell r="IC102">
            <v>0</v>
          </cell>
          <cell r="ID102">
            <v>0</v>
          </cell>
          <cell r="IE102">
            <v>0</v>
          </cell>
          <cell r="IF102">
            <v>0.154</v>
          </cell>
          <cell r="IG102">
            <v>0</v>
          </cell>
          <cell r="IH102">
            <v>0</v>
          </cell>
          <cell r="II102">
            <v>0</v>
          </cell>
          <cell r="IJ102">
            <v>0</v>
          </cell>
          <cell r="IK102">
            <v>1.2999999999999999E-2</v>
          </cell>
          <cell r="IL102">
            <v>0</v>
          </cell>
          <cell r="IM102">
            <v>0</v>
          </cell>
          <cell r="IN102">
            <v>0</v>
          </cell>
          <cell r="IO102">
            <v>0</v>
          </cell>
          <cell r="IP102">
            <v>5.1139999999999999</v>
          </cell>
          <cell r="IQ102">
            <v>0</v>
          </cell>
          <cell r="IR102">
            <v>0</v>
          </cell>
          <cell r="IS102">
            <v>0</v>
          </cell>
          <cell r="IT102">
            <v>0</v>
          </cell>
          <cell r="IU102">
            <v>0</v>
          </cell>
          <cell r="IV102">
            <v>4.7050000000000001</v>
          </cell>
          <cell r="IW102">
            <v>4.7050000000000001</v>
          </cell>
          <cell r="IX102">
            <v>0</v>
          </cell>
          <cell r="IY102">
            <v>0</v>
          </cell>
          <cell r="IZ102">
            <v>0</v>
          </cell>
          <cell r="JA102">
            <v>5.2359999999999998</v>
          </cell>
          <cell r="JB102">
            <v>5.2359999999999998</v>
          </cell>
          <cell r="JC102">
            <v>0</v>
          </cell>
          <cell r="JD102">
            <v>0</v>
          </cell>
          <cell r="JE102">
            <v>0</v>
          </cell>
          <cell r="JF102">
            <v>0</v>
          </cell>
          <cell r="JG102">
            <v>0</v>
          </cell>
          <cell r="JH102">
            <v>0</v>
          </cell>
          <cell r="JI102">
            <v>0</v>
          </cell>
          <cell r="JJ102">
            <v>0</v>
          </cell>
          <cell r="JK102">
            <v>6.2413440679993917</v>
          </cell>
          <cell r="JL102">
            <v>6.2413440679993917</v>
          </cell>
          <cell r="JM102">
            <v>6.6108451163482948E-2</v>
          </cell>
          <cell r="JN102">
            <v>0</v>
          </cell>
          <cell r="JO102">
            <v>0</v>
          </cell>
          <cell r="JP102">
            <v>1.3014353285811882</v>
          </cell>
          <cell r="JQ102">
            <v>1.3675437797446712</v>
          </cell>
          <cell r="JR102">
            <v>0</v>
          </cell>
          <cell r="JS102">
            <v>0</v>
          </cell>
          <cell r="JT102">
            <v>0</v>
          </cell>
          <cell r="JU102">
            <v>0</v>
          </cell>
          <cell r="JV102">
            <v>0</v>
          </cell>
          <cell r="JW102">
            <v>5.8500000000000005</v>
          </cell>
          <cell r="JX102">
            <v>62.86399999999999</v>
          </cell>
          <cell r="JY102">
            <v>123.06399999999999</v>
          </cell>
          <cell r="JZ102">
            <v>128.91399999999999</v>
          </cell>
          <cell r="KA102">
            <v>66.05</v>
          </cell>
          <cell r="KB102">
            <v>2268956.5039999997</v>
          </cell>
          <cell r="KC102">
            <v>83.028000000000006</v>
          </cell>
          <cell r="KD102">
            <v>961.33699999999999</v>
          </cell>
          <cell r="KE102">
            <v>18233</v>
          </cell>
          <cell r="KF102">
            <v>233</v>
          </cell>
          <cell r="KG102">
            <v>8.9200000000000002E-2</v>
          </cell>
          <cell r="KH102">
            <v>0</v>
          </cell>
          <cell r="KI102">
            <v>0</v>
          </cell>
          <cell r="KJ102">
            <v>0</v>
          </cell>
          <cell r="KK102">
            <v>0</v>
          </cell>
          <cell r="KL102">
            <v>0</v>
          </cell>
          <cell r="KM102">
            <v>238.22</v>
          </cell>
          <cell r="KN102">
            <v>0</v>
          </cell>
          <cell r="KO102">
            <v>307.27</v>
          </cell>
          <cell r="KP102">
            <v>0</v>
          </cell>
          <cell r="KQ102">
            <v>17.010000000000002</v>
          </cell>
          <cell r="KR102">
            <v>0</v>
          </cell>
          <cell r="KS102">
            <v>1.88</v>
          </cell>
          <cell r="KT102">
            <v>0</v>
          </cell>
          <cell r="KU102">
            <v>22.7</v>
          </cell>
          <cell r="KV102">
            <v>9.92</v>
          </cell>
          <cell r="KW102">
            <v>0</v>
          </cell>
          <cell r="KX102">
            <v>268</v>
          </cell>
          <cell r="KY102">
            <v>1044365</v>
          </cell>
          <cell r="KZ102">
            <v>18466</v>
          </cell>
          <cell r="LA102">
            <v>96.835845896147404</v>
          </cell>
          <cell r="LB102">
            <v>578.11</v>
          </cell>
          <cell r="LC102">
            <v>597</v>
          </cell>
          <cell r="LD102">
            <v>5.0120100502512557</v>
          </cell>
          <cell r="LE102">
            <v>1.4513159319831041E-2</v>
          </cell>
          <cell r="LF102">
            <v>268</v>
          </cell>
          <cell r="LG102">
            <v>56.556103108415464</v>
          </cell>
          <cell r="LH102">
            <v>1153.5263500035787</v>
          </cell>
          <cell r="LI102" t="str">
            <v>Historical (£m)</v>
          </cell>
          <cell r="LJ102" t="str">
            <v>PR14 (£m)</v>
          </cell>
        </row>
        <row r="103">
          <cell r="A103" t="str">
            <v>SWB19</v>
          </cell>
          <cell r="B103" t="str">
            <v>SWB</v>
          </cell>
          <cell r="C103" t="str">
            <v>2018-19</v>
          </cell>
          <cell r="D103" t="str">
            <v>SWB</v>
          </cell>
          <cell r="E103" t="str">
            <v>SWB19</v>
          </cell>
          <cell r="F103">
            <v>0.97917319135609127</v>
          </cell>
          <cell r="G103">
            <v>2.5673921077356714</v>
          </cell>
          <cell r="H103">
            <v>-0.58162887566551813</v>
          </cell>
          <cell r="I103">
            <v>4.5688221108675222</v>
          </cell>
          <cell r="J103">
            <v>0</v>
          </cell>
          <cell r="K103">
            <v>0</v>
          </cell>
          <cell r="L103">
            <v>0</v>
          </cell>
          <cell r="M103">
            <v>2.8307896962104597</v>
          </cell>
          <cell r="N103">
            <v>2.0797638584403382</v>
          </cell>
          <cell r="O103">
            <v>11.465138897588472</v>
          </cell>
          <cell r="P103">
            <v>0</v>
          </cell>
          <cell r="Q103">
            <v>11.465138897588472</v>
          </cell>
          <cell r="R103">
            <v>0.72948402756028796</v>
          </cell>
          <cell r="S103">
            <v>2.3186821171312242</v>
          </cell>
          <cell r="T103">
            <v>3.0178117757594731</v>
          </cell>
          <cell r="U103">
            <v>1.4795306921390539</v>
          </cell>
          <cell r="V103">
            <v>0</v>
          </cell>
          <cell r="W103">
            <v>7.5455086125900399</v>
          </cell>
          <cell r="X103">
            <v>0</v>
          </cell>
          <cell r="Y103">
            <v>7.5455086125900399</v>
          </cell>
          <cell r="Z103">
            <v>0.79410945818979006</v>
          </cell>
          <cell r="AA103">
            <v>0</v>
          </cell>
          <cell r="AB103">
            <v>0.79410945818979006</v>
          </cell>
          <cell r="AC103">
            <v>0.79410945818979006</v>
          </cell>
          <cell r="AD103">
            <v>18.216538051988721</v>
          </cell>
          <cell r="AE103">
            <v>0.22227231443783271</v>
          </cell>
          <cell r="AF103">
            <v>0</v>
          </cell>
          <cell r="AG103">
            <v>18.438810366426555</v>
          </cell>
          <cell r="AH103">
            <v>3.7208581271531468E-2</v>
          </cell>
          <cell r="AI103">
            <v>18.476018947698087</v>
          </cell>
          <cell r="AJ103">
            <v>1.5255518321327903</v>
          </cell>
          <cell r="AK103">
            <v>-2.7416849357970556E-2</v>
          </cell>
          <cell r="AL103">
            <v>0.21248058252427179</v>
          </cell>
          <cell r="AM103">
            <v>0</v>
          </cell>
          <cell r="AN103">
            <v>0</v>
          </cell>
          <cell r="AO103">
            <v>0</v>
          </cell>
          <cell r="AP103">
            <v>1.1103823989978074</v>
          </cell>
          <cell r="AQ103">
            <v>0.60904572502348875</v>
          </cell>
          <cell r="AR103">
            <v>3.4300436893203878</v>
          </cell>
          <cell r="AS103">
            <v>0</v>
          </cell>
          <cell r="AT103">
            <v>3.4300436893203878</v>
          </cell>
          <cell r="AU103">
            <v>0.23206404635139363</v>
          </cell>
          <cell r="AV103">
            <v>0.1801678672095208</v>
          </cell>
          <cell r="AW103">
            <v>0</v>
          </cell>
          <cell r="AX103">
            <v>0</v>
          </cell>
          <cell r="AY103">
            <v>0</v>
          </cell>
          <cell r="AZ103">
            <v>0.41223191356091443</v>
          </cell>
          <cell r="BA103">
            <v>0</v>
          </cell>
          <cell r="BB103">
            <v>0.41223191356091443</v>
          </cell>
          <cell r="BC103">
            <v>0</v>
          </cell>
          <cell r="BD103">
            <v>0</v>
          </cell>
          <cell r="BE103">
            <v>0</v>
          </cell>
          <cell r="BF103">
            <v>0</v>
          </cell>
          <cell r="BG103">
            <v>3.8422756028813021</v>
          </cell>
          <cell r="BH103">
            <v>0.1556885374256185</v>
          </cell>
          <cell r="BI103">
            <v>0</v>
          </cell>
          <cell r="BJ103">
            <v>3.9979641403069208</v>
          </cell>
          <cell r="BK103">
            <v>2.350015659254619E-2</v>
          </cell>
          <cell r="BL103">
            <v>4.0214642968994667</v>
          </cell>
          <cell r="BM103">
            <v>11.048011118070777</v>
          </cell>
          <cell r="BN103">
            <v>-0.12141747572815531</v>
          </cell>
          <cell r="BO103">
            <v>0.10281318509238958</v>
          </cell>
          <cell r="BP103">
            <v>0</v>
          </cell>
          <cell r="BQ103">
            <v>0</v>
          </cell>
          <cell r="BR103">
            <v>0</v>
          </cell>
          <cell r="BS103">
            <v>19.581505480739114</v>
          </cell>
          <cell r="BT103">
            <v>2.7211222987785777</v>
          </cell>
          <cell r="BU103">
            <v>33.332034606952696</v>
          </cell>
          <cell r="BV103">
            <v>0</v>
          </cell>
          <cell r="BW103">
            <v>33.332034606952696</v>
          </cell>
          <cell r="BX103">
            <v>0</v>
          </cell>
          <cell r="BY103">
            <v>14.620034920137797</v>
          </cell>
          <cell r="BZ103">
            <v>7.4417162543062937E-2</v>
          </cell>
          <cell r="CA103">
            <v>4.9223036329470711</v>
          </cell>
          <cell r="CB103">
            <v>0</v>
          </cell>
          <cell r="CC103">
            <v>19.616755715627932</v>
          </cell>
          <cell r="CD103">
            <v>0</v>
          </cell>
          <cell r="CE103">
            <v>19.616755715627932</v>
          </cell>
          <cell r="CF103">
            <v>0</v>
          </cell>
          <cell r="CG103">
            <v>0</v>
          </cell>
          <cell r="CH103">
            <v>0</v>
          </cell>
          <cell r="CI103">
            <v>0</v>
          </cell>
          <cell r="CJ103">
            <v>52.948790322580635</v>
          </cell>
          <cell r="CK103">
            <v>2.1473268086439083</v>
          </cell>
          <cell r="CL103">
            <v>0</v>
          </cell>
          <cell r="CM103">
            <v>55.096117131224545</v>
          </cell>
          <cell r="CN103">
            <v>0.27221014719699338</v>
          </cell>
          <cell r="CO103">
            <v>55.368327278421539</v>
          </cell>
          <cell r="CP103">
            <v>2.5429127779517691</v>
          </cell>
          <cell r="CQ103">
            <v>-2.350015659254619E-2</v>
          </cell>
          <cell r="CR103">
            <v>1.1750078296273095E-2</v>
          </cell>
          <cell r="CS103">
            <v>0</v>
          </cell>
          <cell r="CT103">
            <v>5.3570565299091752</v>
          </cell>
          <cell r="CU103">
            <v>0</v>
          </cell>
          <cell r="CV103">
            <v>19.76069417475728</v>
          </cell>
          <cell r="CW103">
            <v>16.31106702160977</v>
          </cell>
          <cell r="CX103">
            <v>43.959980425931718</v>
          </cell>
          <cell r="CY103">
            <v>1.4188219542749763</v>
          </cell>
          <cell r="CZ103">
            <v>45.378802380206693</v>
          </cell>
          <cell r="DA103">
            <v>10.813988725336673</v>
          </cell>
          <cell r="DB103">
            <v>18.223392264328215</v>
          </cell>
          <cell r="DC103">
            <v>11.368200751644219</v>
          </cell>
          <cell r="DD103">
            <v>3.5945447854682109</v>
          </cell>
          <cell r="DE103">
            <v>0.34173144378327586</v>
          </cell>
          <cell r="DF103">
            <v>44.341857970560589</v>
          </cell>
          <cell r="DG103">
            <v>0</v>
          </cell>
          <cell r="DH103">
            <v>44.341857970560589</v>
          </cell>
          <cell r="DI103">
            <v>11.344700595051673</v>
          </cell>
          <cell r="DJ103">
            <v>7.4789248355778248</v>
          </cell>
          <cell r="DK103">
            <v>11.344700595051673</v>
          </cell>
          <cell r="DL103">
            <v>18.823625430629498</v>
          </cell>
          <cell r="DM103">
            <v>78.375959755715613</v>
          </cell>
          <cell r="DN103">
            <v>2.5350793924209203</v>
          </cell>
          <cell r="DO103">
            <v>0</v>
          </cell>
          <cell r="DP103">
            <v>80.911039148136538</v>
          </cell>
          <cell r="DQ103">
            <v>0.34760648293141239</v>
          </cell>
          <cell r="DR103">
            <v>81.258645631067935</v>
          </cell>
          <cell r="DS103">
            <v>15.116475728155336</v>
          </cell>
          <cell r="DT103">
            <v>-0.17233448167867205</v>
          </cell>
          <cell r="DU103">
            <v>0.32704384591293451</v>
          </cell>
          <cell r="DV103">
            <v>0</v>
          </cell>
          <cell r="DW103">
            <v>5.3570565299091752</v>
          </cell>
          <cell r="DX103">
            <v>0</v>
          </cell>
          <cell r="DY103">
            <v>40.452582054494201</v>
          </cell>
          <cell r="DZ103">
            <v>19.641235045411836</v>
          </cell>
          <cell r="EA103">
            <v>80.722058722204807</v>
          </cell>
          <cell r="EB103">
            <v>1.4188219542749763</v>
          </cell>
          <cell r="EC103">
            <v>82.140880676479796</v>
          </cell>
          <cell r="ED103">
            <v>11.046052771688066</v>
          </cell>
          <cell r="EE103">
            <v>33.023595051675535</v>
          </cell>
          <cell r="EF103">
            <v>11.442617914187283</v>
          </cell>
          <cell r="EG103">
            <v>8.5168484184152824</v>
          </cell>
          <cell r="EH103">
            <v>0.34173144378327586</v>
          </cell>
          <cell r="EI103">
            <v>64.37084559974943</v>
          </cell>
          <cell r="EJ103">
            <v>0</v>
          </cell>
          <cell r="EK103">
            <v>64.37084559974943</v>
          </cell>
          <cell r="EL103">
            <v>11.344700595051673</v>
          </cell>
          <cell r="EM103">
            <v>7.4789248355778248</v>
          </cell>
          <cell r="EN103">
            <v>11.344700595051673</v>
          </cell>
          <cell r="EO103">
            <v>18.823625430629498</v>
          </cell>
          <cell r="EP103">
            <v>135.16702568117756</v>
          </cell>
          <cell r="EQ103">
            <v>4.8380947384904465</v>
          </cell>
          <cell r="ER103">
            <v>0</v>
          </cell>
          <cell r="ES103">
            <v>140.005120419668</v>
          </cell>
          <cell r="ET103">
            <v>0.64331678672095194</v>
          </cell>
          <cell r="EU103">
            <v>140.64843720638893</v>
          </cell>
          <cell r="EV103">
            <v>17.683867835891007</v>
          </cell>
          <cell r="EW103">
            <v>-0.75396335734419029</v>
          </cell>
          <cell r="EX103">
            <v>4.8958659567804563</v>
          </cell>
          <cell r="EY103">
            <v>0</v>
          </cell>
          <cell r="EZ103">
            <v>5.3570565299091752</v>
          </cell>
          <cell r="FA103">
            <v>0</v>
          </cell>
          <cell r="FB103">
            <v>43.28337175070466</v>
          </cell>
          <cell r="FC103">
            <v>21.720998903852173</v>
          </cell>
          <cell r="FD103">
            <v>92.187197619793281</v>
          </cell>
          <cell r="FE103">
            <v>1.4188219542749763</v>
          </cell>
          <cell r="FF103">
            <v>93.606019574068256</v>
          </cell>
          <cell r="FG103">
            <v>11.775536799248354</v>
          </cell>
          <cell r="FH103">
            <v>35.34227716880676</v>
          </cell>
          <cell r="FI103">
            <v>14.460429689946757</v>
          </cell>
          <cell r="FJ103">
            <v>9.9963791105543347</v>
          </cell>
          <cell r="FK103">
            <v>0.34173144378327586</v>
          </cell>
          <cell r="FL103">
            <v>71.916354212339471</v>
          </cell>
          <cell r="FM103">
            <v>0</v>
          </cell>
          <cell r="FN103">
            <v>71.916354212339471</v>
          </cell>
          <cell r="FO103">
            <v>12.138810053241464</v>
          </cell>
          <cell r="FP103">
            <v>7.4789248355778248</v>
          </cell>
          <cell r="FQ103">
            <v>12.138810053241464</v>
          </cell>
          <cell r="FR103">
            <v>19.617734888819289</v>
          </cell>
          <cell r="FS103">
            <v>153.38356373316626</v>
          </cell>
          <cell r="FT103">
            <v>5.0603670529282798</v>
          </cell>
          <cell r="FU103">
            <v>0</v>
          </cell>
          <cell r="FV103">
            <v>158.44393078609454</v>
          </cell>
          <cell r="FW103">
            <v>0.68052536799248342</v>
          </cell>
          <cell r="FX103">
            <v>159.12445615408703</v>
          </cell>
          <cell r="FY103">
            <v>0.32410632633886621</v>
          </cell>
          <cell r="FZ103">
            <v>0</v>
          </cell>
          <cell r="GA103">
            <v>0.68933792671468819</v>
          </cell>
          <cell r="GB103" t="e">
            <v>#N/A</v>
          </cell>
          <cell r="GC103">
            <v>0</v>
          </cell>
          <cell r="GD103">
            <v>0</v>
          </cell>
          <cell r="GE103">
            <v>0</v>
          </cell>
          <cell r="GF103">
            <v>0</v>
          </cell>
          <cell r="GG103">
            <v>0</v>
          </cell>
          <cell r="GH103">
            <v>0</v>
          </cell>
          <cell r="GI103">
            <v>0.2330432195427497</v>
          </cell>
          <cell r="GJ103">
            <v>0</v>
          </cell>
          <cell r="GK103">
            <v>0</v>
          </cell>
          <cell r="GL103">
            <v>4.613864077669902</v>
          </cell>
          <cell r="GM103">
            <v>5.1494718133416839</v>
          </cell>
          <cell r="GN103">
            <v>1.5216351393673659</v>
          </cell>
          <cell r="GO103">
            <v>0.15079267146883804</v>
          </cell>
          <cell r="GP103">
            <v>0.56792045098653288</v>
          </cell>
          <cell r="GQ103">
            <v>0</v>
          </cell>
          <cell r="GR103">
            <v>0</v>
          </cell>
          <cell r="GS103">
            <v>0</v>
          </cell>
          <cell r="GT103" t="e">
            <v>#N/A</v>
          </cell>
          <cell r="GU103">
            <v>0</v>
          </cell>
          <cell r="GV103">
            <v>0</v>
          </cell>
          <cell r="GW103">
            <v>2.2579733792671464</v>
          </cell>
          <cell r="GX103">
            <v>0.18800125274036952</v>
          </cell>
          <cell r="GY103">
            <v>0.25556420294393983</v>
          </cell>
          <cell r="GZ103">
            <v>0</v>
          </cell>
          <cell r="HA103">
            <v>0</v>
          </cell>
          <cell r="HB103">
            <v>2.0357010648293139</v>
          </cell>
          <cell r="HC103">
            <v>0</v>
          </cell>
          <cell r="HD103">
            <v>3.8315046977763849</v>
          </cell>
          <cell r="HE103">
            <v>0</v>
          </cell>
          <cell r="HF103">
            <v>3.3037303476354523</v>
          </cell>
          <cell r="HG103">
            <v>0</v>
          </cell>
          <cell r="HH103">
            <v>0</v>
          </cell>
          <cell r="HI103">
            <v>0</v>
          </cell>
          <cell r="HJ103">
            <v>0</v>
          </cell>
          <cell r="HK103">
            <v>0</v>
          </cell>
          <cell r="HL103">
            <v>0</v>
          </cell>
          <cell r="HM103">
            <v>0</v>
          </cell>
          <cell r="HN103" t="e">
            <v>#N/A</v>
          </cell>
          <cell r="HO103">
            <v>153.38356373316626</v>
          </cell>
          <cell r="HP103">
            <v>159.12445615408703</v>
          </cell>
          <cell r="HQ103">
            <v>18.216538051988721</v>
          </cell>
          <cell r="HR103">
            <v>140.64843720638893</v>
          </cell>
          <cell r="HS103">
            <v>24.798540244284368</v>
          </cell>
          <cell r="HT103">
            <v>0</v>
          </cell>
          <cell r="HU103">
            <v>0</v>
          </cell>
          <cell r="HV103">
            <v>4.5688221108675222</v>
          </cell>
          <cell r="HW103">
            <v>0</v>
          </cell>
          <cell r="HX103">
            <v>0</v>
          </cell>
          <cell r="HY103">
            <v>0</v>
          </cell>
          <cell r="HZ103">
            <v>0</v>
          </cell>
          <cell r="IA103">
            <v>0.21248058252427179</v>
          </cell>
          <cell r="IB103">
            <v>0</v>
          </cell>
          <cell r="IC103">
            <v>0</v>
          </cell>
          <cell r="ID103">
            <v>0</v>
          </cell>
          <cell r="IE103">
            <v>0</v>
          </cell>
          <cell r="IF103">
            <v>0.10281318509238958</v>
          </cell>
          <cell r="IG103">
            <v>0</v>
          </cell>
          <cell r="IH103">
            <v>0</v>
          </cell>
          <cell r="II103">
            <v>0</v>
          </cell>
          <cell r="IJ103">
            <v>0</v>
          </cell>
          <cell r="IK103">
            <v>1.1750078296273095E-2</v>
          </cell>
          <cell r="IL103">
            <v>0</v>
          </cell>
          <cell r="IM103">
            <v>0</v>
          </cell>
          <cell r="IN103">
            <v>0</v>
          </cell>
          <cell r="IO103">
            <v>0</v>
          </cell>
          <cell r="IP103">
            <v>4.8958659567804563</v>
          </cell>
          <cell r="IQ103">
            <v>0</v>
          </cell>
          <cell r="IR103">
            <v>0</v>
          </cell>
          <cell r="IS103">
            <v>0</v>
          </cell>
          <cell r="IT103">
            <v>0</v>
          </cell>
          <cell r="IU103">
            <v>0</v>
          </cell>
          <cell r="IV103">
            <v>4.613864077669902</v>
          </cell>
          <cell r="IW103">
            <v>4.613864077669902</v>
          </cell>
          <cell r="IX103">
            <v>0</v>
          </cell>
          <cell r="IY103">
            <v>0</v>
          </cell>
          <cell r="IZ103">
            <v>0</v>
          </cell>
          <cell r="JA103">
            <v>5.1494718133416839</v>
          </cell>
          <cell r="JB103">
            <v>5.1494718133416839</v>
          </cell>
          <cell r="JC103">
            <v>0</v>
          </cell>
          <cell r="JD103">
            <v>0</v>
          </cell>
          <cell r="JE103">
            <v>0</v>
          </cell>
          <cell r="JF103">
            <v>0</v>
          </cell>
          <cell r="JG103">
            <v>0</v>
          </cell>
          <cell r="JH103">
            <v>0</v>
          </cell>
          <cell r="JI103">
            <v>0</v>
          </cell>
          <cell r="JJ103">
            <v>0</v>
          </cell>
          <cell r="JK103">
            <v>6.2413440679993917</v>
          </cell>
          <cell r="JL103">
            <v>6.2413440679993917</v>
          </cell>
          <cell r="JM103">
            <v>6.6108451163482948E-2</v>
          </cell>
          <cell r="JN103">
            <v>0</v>
          </cell>
          <cell r="JO103">
            <v>0</v>
          </cell>
          <cell r="JP103">
            <v>1.3014353285811882</v>
          </cell>
          <cell r="JQ103">
            <v>1.3675437797446712</v>
          </cell>
          <cell r="JR103">
            <v>0</v>
          </cell>
          <cell r="JS103">
            <v>0</v>
          </cell>
          <cell r="JT103">
            <v>0</v>
          </cell>
          <cell r="JU103">
            <v>0</v>
          </cell>
          <cell r="JV103">
            <v>0</v>
          </cell>
          <cell r="JW103">
            <v>7.8647190729721252</v>
          </cell>
          <cell r="JX103">
            <v>66.113773880363283</v>
          </cell>
          <cell r="JY103">
            <v>114.26265721891636</v>
          </cell>
          <cell r="JZ103">
            <v>122.12737629188848</v>
          </cell>
          <cell r="KA103">
            <v>56.013602411525198</v>
          </cell>
          <cell r="KB103">
            <v>2282999.844</v>
          </cell>
          <cell r="KC103">
            <v>85.1</v>
          </cell>
          <cell r="KD103">
            <v>974.15499999999997</v>
          </cell>
          <cell r="KE103">
            <v>18300.34</v>
          </cell>
          <cell r="KF103">
            <v>233</v>
          </cell>
          <cell r="KG103">
            <v>8.8999999999999996E-2</v>
          </cell>
          <cell r="KH103">
            <v>0</v>
          </cell>
          <cell r="KI103">
            <v>0</v>
          </cell>
          <cell r="KJ103">
            <v>0</v>
          </cell>
          <cell r="KK103">
            <v>0</v>
          </cell>
          <cell r="KL103">
            <v>0</v>
          </cell>
          <cell r="KM103">
            <v>222.13499999999999</v>
          </cell>
          <cell r="KN103">
            <v>0</v>
          </cell>
          <cell r="KO103">
            <v>345.57</v>
          </cell>
          <cell r="KP103">
            <v>0</v>
          </cell>
          <cell r="KQ103">
            <v>18.529</v>
          </cell>
          <cell r="KR103">
            <v>0</v>
          </cell>
          <cell r="KS103">
            <v>1.855</v>
          </cell>
          <cell r="KT103">
            <v>0</v>
          </cell>
          <cell r="KU103">
            <v>23.606000000000002</v>
          </cell>
          <cell r="KV103">
            <v>9.8420000000000005</v>
          </cell>
          <cell r="KW103">
            <v>0</v>
          </cell>
          <cell r="KX103">
            <v>271</v>
          </cell>
          <cell r="KY103">
            <v>1059254.9999999998</v>
          </cell>
          <cell r="KZ103">
            <v>18533.34</v>
          </cell>
          <cell r="LA103">
            <v>96.720388327645807</v>
          </cell>
          <cell r="LB103">
            <v>601.15299999999991</v>
          </cell>
          <cell r="LC103">
            <v>621.53699999999992</v>
          </cell>
          <cell r="LD103">
            <v>5.0892159276117113</v>
          </cell>
          <cell r="LE103">
            <v>1.4622296898454352E-2</v>
          </cell>
          <cell r="LF103">
            <v>271</v>
          </cell>
          <cell r="LG103">
            <v>57.154026203587684</v>
          </cell>
          <cell r="LH103">
            <v>1152.0308050358324</v>
          </cell>
          <cell r="LI103" t="str">
            <v>Historical (£m)</v>
          </cell>
          <cell r="LJ103" t="str">
            <v>PR14 (£m)</v>
          </cell>
        </row>
        <row r="104">
          <cell r="A104" t="str">
            <v>SWB19BP</v>
          </cell>
          <cell r="B104" t="str">
            <v>SWB</v>
          </cell>
          <cell r="C104" t="str">
            <v>BP2018-19</v>
          </cell>
          <cell r="D104" t="str">
            <v>SWB</v>
          </cell>
          <cell r="E104" t="str">
            <v>SWB19BPBP</v>
          </cell>
          <cell r="F104">
            <v>0.97917319135609127</v>
          </cell>
          <cell r="G104">
            <v>1.9710756341998117</v>
          </cell>
          <cell r="H104">
            <v>-0.38089837143751953</v>
          </cell>
          <cell r="I104">
            <v>4.818511274663325</v>
          </cell>
          <cell r="J104">
            <v>0</v>
          </cell>
          <cell r="K104">
            <v>0</v>
          </cell>
          <cell r="L104">
            <v>0</v>
          </cell>
          <cell r="M104">
            <v>2.856248199185718</v>
          </cell>
          <cell r="N104">
            <v>1.7174697776385841</v>
          </cell>
          <cell r="O104">
            <v>10.982406514249918</v>
          </cell>
          <cell r="P104">
            <v>0</v>
          </cell>
          <cell r="Q104">
            <v>10.982406514249918</v>
          </cell>
          <cell r="R104">
            <v>0.8734224866896334</v>
          </cell>
          <cell r="S104">
            <v>1.8428039461321637</v>
          </cell>
          <cell r="T104">
            <v>0</v>
          </cell>
          <cell r="U104">
            <v>1.6352192295646724</v>
          </cell>
          <cell r="V104">
            <v>0</v>
          </cell>
          <cell r="W104">
            <v>4.3514456623864692</v>
          </cell>
          <cell r="X104">
            <v>0</v>
          </cell>
          <cell r="Y104">
            <v>4.3514456623864692</v>
          </cell>
          <cell r="Z104">
            <v>1.0584862198559346</v>
          </cell>
          <cell r="AA104">
            <v>0</v>
          </cell>
          <cell r="AB104">
            <v>1.0584862198559346</v>
          </cell>
          <cell r="AC104">
            <v>1.0584862198559346</v>
          </cell>
          <cell r="AD104">
            <v>14.275365956780455</v>
          </cell>
          <cell r="AE104">
            <v>0.19681381146257435</v>
          </cell>
          <cell r="AF104">
            <v>0</v>
          </cell>
          <cell r="AG104">
            <v>14.472179768243029</v>
          </cell>
          <cell r="AH104">
            <v>0</v>
          </cell>
          <cell r="AI104">
            <v>14.472179768243029</v>
          </cell>
          <cell r="AJ104">
            <v>0.95665220795490113</v>
          </cell>
          <cell r="AK104">
            <v>-1.8604290635765734E-2</v>
          </cell>
          <cell r="AL104">
            <v>0.2340223927341058</v>
          </cell>
          <cell r="AM104">
            <v>0</v>
          </cell>
          <cell r="AN104">
            <v>0</v>
          </cell>
          <cell r="AO104">
            <v>0</v>
          </cell>
          <cell r="AP104">
            <v>1.2474666457876602</v>
          </cell>
          <cell r="AQ104">
            <v>0.50329502035703089</v>
          </cell>
          <cell r="AR104">
            <v>2.9228319761979322</v>
          </cell>
          <cell r="AS104">
            <v>0</v>
          </cell>
          <cell r="AT104">
            <v>2.9228319761979322</v>
          </cell>
          <cell r="AU104">
            <v>0.22814735358596927</v>
          </cell>
          <cell r="AV104">
            <v>0.74221327904791723</v>
          </cell>
          <cell r="AW104">
            <v>0</v>
          </cell>
          <cell r="AX104">
            <v>0.56498293141246458</v>
          </cell>
          <cell r="AY104">
            <v>0</v>
          </cell>
          <cell r="AZ104">
            <v>1.5353435640463511</v>
          </cell>
          <cell r="BA104">
            <v>0</v>
          </cell>
          <cell r="BB104">
            <v>1.5353435640463511</v>
          </cell>
          <cell r="BC104">
            <v>0</v>
          </cell>
          <cell r="BD104">
            <v>0</v>
          </cell>
          <cell r="BE104">
            <v>0</v>
          </cell>
          <cell r="BF104">
            <v>0</v>
          </cell>
          <cell r="BG104">
            <v>4.4581755402442838</v>
          </cell>
          <cell r="BH104">
            <v>0.13806341998120886</v>
          </cell>
          <cell r="BI104">
            <v>0</v>
          </cell>
          <cell r="BJ104">
            <v>4.5962389602254925</v>
          </cell>
          <cell r="BK104">
            <v>0</v>
          </cell>
          <cell r="BL104">
            <v>4.5962389602254925</v>
          </cell>
          <cell r="BM104">
            <v>9.2874577200125259</v>
          </cell>
          <cell r="BN104">
            <v>-7.6375508925775118E-2</v>
          </cell>
          <cell r="BO104">
            <v>0.1576468838083307</v>
          </cell>
          <cell r="BP104">
            <v>0</v>
          </cell>
          <cell r="BQ104">
            <v>0</v>
          </cell>
          <cell r="BR104">
            <v>0</v>
          </cell>
          <cell r="BS104">
            <v>17.149239273410583</v>
          </cell>
          <cell r="BT104">
            <v>2.2197856248042589</v>
          </cell>
          <cell r="BU104">
            <v>28.737753993109923</v>
          </cell>
          <cell r="BV104">
            <v>0</v>
          </cell>
          <cell r="BW104">
            <v>28.737753993109923</v>
          </cell>
          <cell r="BX104">
            <v>0</v>
          </cell>
          <cell r="BY104">
            <v>7.9851573755089236</v>
          </cell>
          <cell r="BZ104">
            <v>0</v>
          </cell>
          <cell r="CA104">
            <v>9.2972494519260866</v>
          </cell>
          <cell r="CB104">
            <v>0</v>
          </cell>
          <cell r="CC104">
            <v>17.282406827435011</v>
          </cell>
          <cell r="CD104">
            <v>0</v>
          </cell>
          <cell r="CE104">
            <v>17.282406827435011</v>
          </cell>
          <cell r="CF104">
            <v>0</v>
          </cell>
          <cell r="CG104">
            <v>0</v>
          </cell>
          <cell r="CH104">
            <v>0</v>
          </cell>
          <cell r="CI104">
            <v>0</v>
          </cell>
          <cell r="CJ104">
            <v>46.020160820544938</v>
          </cell>
          <cell r="CK104">
            <v>1.9015543376135291</v>
          </cell>
          <cell r="CL104">
            <v>0</v>
          </cell>
          <cell r="CM104">
            <v>47.921715158158463</v>
          </cell>
          <cell r="CN104">
            <v>0</v>
          </cell>
          <cell r="CO104">
            <v>47.921715158158463</v>
          </cell>
          <cell r="CP104">
            <v>2.1013056686501717</v>
          </cell>
          <cell r="CQ104">
            <v>-9.7917319135609124E-3</v>
          </cell>
          <cell r="CR104">
            <v>1.3708424678985278E-2</v>
          </cell>
          <cell r="CS104">
            <v>0</v>
          </cell>
          <cell r="CT104">
            <v>4.5981973066082045</v>
          </cell>
          <cell r="CU104">
            <v>0</v>
          </cell>
          <cell r="CV104">
            <v>20.246364077669899</v>
          </cell>
          <cell r="CW104">
            <v>17.088530535546507</v>
          </cell>
          <cell r="CX104">
            <v>44.038314281240204</v>
          </cell>
          <cell r="CY104">
            <v>1.0389027560288129</v>
          </cell>
          <cell r="CZ104">
            <v>45.077217037269016</v>
          </cell>
          <cell r="DA104">
            <v>8.3170970873786398</v>
          </cell>
          <cell r="DB104">
            <v>16.163211869714999</v>
          </cell>
          <cell r="DC104">
            <v>6.6192107735671764</v>
          </cell>
          <cell r="DD104">
            <v>6.3587507046664564</v>
          </cell>
          <cell r="DE104">
            <v>0</v>
          </cell>
          <cell r="DF104">
            <v>37.458270435327272</v>
          </cell>
          <cell r="DG104">
            <v>4.050839492640149</v>
          </cell>
          <cell r="DH104">
            <v>41.509109927967422</v>
          </cell>
          <cell r="DI104">
            <v>8.7381415596617575</v>
          </cell>
          <cell r="DJ104">
            <v>7.4789248355778248</v>
          </cell>
          <cell r="DK104">
            <v>1.2592167240839334</v>
          </cell>
          <cell r="DL104">
            <v>8.7381415596617575</v>
          </cell>
          <cell r="DM104">
            <v>77.848185405574682</v>
          </cell>
          <cell r="DN104">
            <v>2.2452441277795172</v>
          </cell>
          <cell r="DO104">
            <v>0</v>
          </cell>
          <cell r="DP104">
            <v>80.093429533354197</v>
          </cell>
          <cell r="DQ104">
            <v>0</v>
          </cell>
          <cell r="DR104">
            <v>80.093429533354197</v>
          </cell>
          <cell r="DS104">
            <v>12.345415596617599</v>
          </cell>
          <cell r="DT104">
            <v>-0.10477153147510176</v>
          </cell>
          <cell r="DU104">
            <v>0.4053777012214218</v>
          </cell>
          <cell r="DV104">
            <v>0</v>
          </cell>
          <cell r="DW104">
            <v>4.5981973066082045</v>
          </cell>
          <cell r="DX104">
            <v>0</v>
          </cell>
          <cell r="DY104">
            <v>38.643069996868142</v>
          </cell>
          <cell r="DZ104">
            <v>19.811611180707796</v>
          </cell>
          <cell r="EA104">
            <v>75.698900250548064</v>
          </cell>
          <cell r="EB104">
            <v>1.0389027560288129</v>
          </cell>
          <cell r="EC104">
            <v>76.737803006576883</v>
          </cell>
          <cell r="ED104">
            <v>8.5452444409646091</v>
          </cell>
          <cell r="EE104">
            <v>24.890582524271842</v>
          </cell>
          <cell r="EF104">
            <v>6.6192107735671764</v>
          </cell>
          <cell r="EG104">
            <v>16.220983088005006</v>
          </cell>
          <cell r="EH104">
            <v>0</v>
          </cell>
          <cell r="EI104">
            <v>56.276020826808633</v>
          </cell>
          <cell r="EJ104">
            <v>4.050839492640149</v>
          </cell>
          <cell r="EK104">
            <v>60.326860319448784</v>
          </cell>
          <cell r="EL104">
            <v>8.7381415596617575</v>
          </cell>
          <cell r="EM104">
            <v>7.4789248355778248</v>
          </cell>
          <cell r="EN104">
            <v>1.2592167240839334</v>
          </cell>
          <cell r="EO104">
            <v>8.7381415596617575</v>
          </cell>
          <cell r="EP104">
            <v>128.3265217663639</v>
          </cell>
          <cell r="EQ104">
            <v>4.2848618853742551</v>
          </cell>
          <cell r="ER104">
            <v>0</v>
          </cell>
          <cell r="ES104">
            <v>132.61138365173818</v>
          </cell>
          <cell r="ET104">
            <v>0</v>
          </cell>
          <cell r="EU104">
            <v>132.61138365173818</v>
          </cell>
          <cell r="EV104">
            <v>14.316491230817411</v>
          </cell>
          <cell r="EW104">
            <v>-0.48566990291262124</v>
          </cell>
          <cell r="EX104">
            <v>5.2238889758847469</v>
          </cell>
          <cell r="EY104">
            <v>0</v>
          </cell>
          <cell r="EZ104">
            <v>4.5981973066082045</v>
          </cell>
          <cell r="FA104">
            <v>0</v>
          </cell>
          <cell r="FB104">
            <v>41.499318196053856</v>
          </cell>
          <cell r="FC104">
            <v>21.529080958346377</v>
          </cell>
          <cell r="FD104">
            <v>86.681306764797981</v>
          </cell>
          <cell r="FE104">
            <v>1.0389027560288129</v>
          </cell>
          <cell r="FF104">
            <v>87.720209520826785</v>
          </cell>
          <cell r="FG104">
            <v>9.4186669276542414</v>
          </cell>
          <cell r="FH104">
            <v>26.733386470404003</v>
          </cell>
          <cell r="FI104">
            <v>6.6192107735671764</v>
          </cell>
          <cell r="FJ104">
            <v>17.856202317569682</v>
          </cell>
          <cell r="FK104">
            <v>0</v>
          </cell>
          <cell r="FL104">
            <v>60.627466489195108</v>
          </cell>
          <cell r="FM104">
            <v>4.050839492640149</v>
          </cell>
          <cell r="FN104">
            <v>64.678305981835251</v>
          </cell>
          <cell r="FO104">
            <v>9.7966277795176939</v>
          </cell>
          <cell r="FP104">
            <v>7.4789248355778248</v>
          </cell>
          <cell r="FQ104">
            <v>2.3177029439398682</v>
          </cell>
          <cell r="FR104">
            <v>9.7966277795176921</v>
          </cell>
          <cell r="FS104">
            <v>142.60188772314433</v>
          </cell>
          <cell r="FT104">
            <v>4.4816756968368301</v>
          </cell>
          <cell r="FU104">
            <v>0</v>
          </cell>
          <cell r="FV104">
            <v>147.08356341998118</v>
          </cell>
          <cell r="FW104">
            <v>0</v>
          </cell>
          <cell r="FX104">
            <v>147.08356341998118</v>
          </cell>
          <cell r="FY104">
            <v>0.32410632633886621</v>
          </cell>
          <cell r="FZ104">
            <v>0</v>
          </cell>
          <cell r="GA104">
            <v>0.36816911994989032</v>
          </cell>
          <cell r="GB104" t="e">
            <v>#N/A</v>
          </cell>
          <cell r="GC104">
            <v>0.34466896335734409</v>
          </cell>
          <cell r="GD104">
            <v>0</v>
          </cell>
          <cell r="GE104">
            <v>0</v>
          </cell>
          <cell r="GF104">
            <v>0</v>
          </cell>
          <cell r="GG104">
            <v>0.16254274976511116</v>
          </cell>
          <cell r="GH104">
            <v>0</v>
          </cell>
          <cell r="GI104">
            <v>0</v>
          </cell>
          <cell r="GJ104">
            <v>0</v>
          </cell>
          <cell r="GK104">
            <v>0</v>
          </cell>
          <cell r="GL104">
            <v>4.9546163482618217</v>
          </cell>
          <cell r="GM104">
            <v>4.177152834325085</v>
          </cell>
          <cell r="GN104">
            <v>1.9779298465393045</v>
          </cell>
          <cell r="GO104">
            <v>0</v>
          </cell>
          <cell r="GP104">
            <v>0</v>
          </cell>
          <cell r="GQ104">
            <v>0</v>
          </cell>
          <cell r="GR104">
            <v>0</v>
          </cell>
          <cell r="GS104">
            <v>1.9583463827121825E-2</v>
          </cell>
          <cell r="GT104" t="e">
            <v>#N/A</v>
          </cell>
          <cell r="GU104">
            <v>0</v>
          </cell>
          <cell r="GV104">
            <v>0</v>
          </cell>
          <cell r="GW104">
            <v>1.1289866896335732</v>
          </cell>
          <cell r="GX104">
            <v>0.13904259317256495</v>
          </cell>
          <cell r="GY104">
            <v>8.4208894456623842E-2</v>
          </cell>
          <cell r="GZ104">
            <v>0</v>
          </cell>
          <cell r="HA104">
            <v>0</v>
          </cell>
          <cell r="HB104">
            <v>1.75859505167554</v>
          </cell>
          <cell r="HC104">
            <v>0</v>
          </cell>
          <cell r="HD104">
            <v>4.4718839649232693</v>
          </cell>
          <cell r="HE104">
            <v>5.5646412464766666</v>
          </cell>
          <cell r="HF104">
            <v>2.1208891324772936</v>
          </cell>
          <cell r="HG104">
            <v>1.2533416849357968</v>
          </cell>
          <cell r="HH104">
            <v>0</v>
          </cell>
          <cell r="HI104">
            <v>0</v>
          </cell>
          <cell r="HJ104">
            <v>0</v>
          </cell>
          <cell r="HK104">
            <v>0</v>
          </cell>
          <cell r="HL104">
            <v>0</v>
          </cell>
          <cell r="HM104">
            <v>0</v>
          </cell>
          <cell r="HN104" t="e">
            <v>#N/A</v>
          </cell>
          <cell r="HO104">
            <v>142.60188772314433</v>
          </cell>
          <cell r="HP104">
            <v>147.08356341998118</v>
          </cell>
          <cell r="HQ104">
            <v>14.275365956780455</v>
          </cell>
          <cell r="HR104">
            <v>132.61138365173818</v>
          </cell>
          <cell r="HS104">
            <v>28.526252583777005</v>
          </cell>
          <cell r="HT104">
            <v>0</v>
          </cell>
          <cell r="HU104">
            <v>0</v>
          </cell>
          <cell r="HV104">
            <v>4.818511274663325</v>
          </cell>
          <cell r="HW104">
            <v>0</v>
          </cell>
          <cell r="HX104">
            <v>0</v>
          </cell>
          <cell r="HY104">
            <v>0</v>
          </cell>
          <cell r="HZ104">
            <v>0</v>
          </cell>
          <cell r="IA104">
            <v>0.2340223927341058</v>
          </cell>
          <cell r="IB104">
            <v>0</v>
          </cell>
          <cell r="IC104">
            <v>0</v>
          </cell>
          <cell r="ID104">
            <v>0</v>
          </cell>
          <cell r="IE104">
            <v>0</v>
          </cell>
          <cell r="IF104">
            <v>0.1576468838083307</v>
          </cell>
          <cell r="IG104">
            <v>0</v>
          </cell>
          <cell r="IH104">
            <v>0</v>
          </cell>
          <cell r="II104">
            <v>0</v>
          </cell>
          <cell r="IJ104">
            <v>0</v>
          </cell>
          <cell r="IK104">
            <v>1.3708424678985278E-2</v>
          </cell>
          <cell r="IL104">
            <v>0</v>
          </cell>
          <cell r="IM104">
            <v>0</v>
          </cell>
          <cell r="IN104">
            <v>0</v>
          </cell>
          <cell r="IO104">
            <v>0</v>
          </cell>
          <cell r="IP104">
            <v>5.2238889758847469</v>
          </cell>
          <cell r="IQ104">
            <v>0</v>
          </cell>
          <cell r="IR104">
            <v>0</v>
          </cell>
          <cell r="IS104">
            <v>0</v>
          </cell>
          <cell r="IT104">
            <v>0</v>
          </cell>
          <cell r="IU104">
            <v>0</v>
          </cell>
          <cell r="IV104">
            <v>4.9546163482618217</v>
          </cell>
          <cell r="IW104">
            <v>4.9546163482618217</v>
          </cell>
          <cell r="IX104">
            <v>0</v>
          </cell>
          <cell r="IY104">
            <v>0</v>
          </cell>
          <cell r="IZ104">
            <v>0</v>
          </cell>
          <cell r="JA104">
            <v>4.177152834325085</v>
          </cell>
          <cell r="JB104">
            <v>4.177152834325085</v>
          </cell>
          <cell r="JC104">
            <v>0</v>
          </cell>
          <cell r="JD104">
            <v>0</v>
          </cell>
          <cell r="JE104">
            <v>0</v>
          </cell>
          <cell r="JF104">
            <v>0</v>
          </cell>
          <cell r="JG104">
            <v>0</v>
          </cell>
          <cell r="JH104">
            <v>0</v>
          </cell>
          <cell r="JI104">
            <v>0</v>
          </cell>
          <cell r="JJ104">
            <v>0</v>
          </cell>
          <cell r="JK104">
            <v>4.9546163482618217</v>
          </cell>
          <cell r="JL104">
            <v>4.9546163482618217</v>
          </cell>
          <cell r="JM104">
            <v>0</v>
          </cell>
          <cell r="JN104">
            <v>0</v>
          </cell>
          <cell r="JO104">
            <v>0</v>
          </cell>
          <cell r="JP104">
            <v>4.177152834325085</v>
          </cell>
          <cell r="JQ104">
            <v>4.177152834325085</v>
          </cell>
          <cell r="JR104">
            <v>0</v>
          </cell>
          <cell r="JS104">
            <v>0</v>
          </cell>
          <cell r="JT104">
            <v>0</v>
          </cell>
          <cell r="JU104">
            <v>0</v>
          </cell>
          <cell r="JV104">
            <v>0</v>
          </cell>
          <cell r="JW104">
            <v>7.162651894769807</v>
          </cell>
          <cell r="JX104">
            <v>60.224047134356397</v>
          </cell>
          <cell r="JY104">
            <v>97.725401190103327</v>
          </cell>
          <cell r="JZ104">
            <v>104.88805308487314</v>
          </cell>
          <cell r="KA104">
            <v>44.664005950516739</v>
          </cell>
          <cell r="KB104">
            <v>2282999.844</v>
          </cell>
          <cell r="KC104">
            <v>83.652000000000001</v>
          </cell>
          <cell r="KD104">
            <v>970.75099999999998</v>
          </cell>
          <cell r="KE104">
            <v>18288</v>
          </cell>
          <cell r="KF104">
            <v>233</v>
          </cell>
          <cell r="KG104">
            <v>8.8499999999999995E-2</v>
          </cell>
          <cell r="KH104">
            <v>0</v>
          </cell>
          <cell r="KI104">
            <v>0</v>
          </cell>
          <cell r="KJ104">
            <v>0</v>
          </cell>
          <cell r="KK104">
            <v>0</v>
          </cell>
          <cell r="KL104">
            <v>0</v>
          </cell>
          <cell r="KM104">
            <v>213.81</v>
          </cell>
          <cell r="KN104">
            <v>0</v>
          </cell>
          <cell r="KO104">
            <v>319.98</v>
          </cell>
          <cell r="KP104">
            <v>0</v>
          </cell>
          <cell r="KQ104">
            <v>16.82</v>
          </cell>
          <cell r="KR104">
            <v>0</v>
          </cell>
          <cell r="KS104">
            <v>1.67</v>
          </cell>
          <cell r="KT104">
            <v>0</v>
          </cell>
          <cell r="KU104">
            <v>23.33</v>
          </cell>
          <cell r="KV104">
            <v>9.41</v>
          </cell>
          <cell r="KW104">
            <v>0</v>
          </cell>
          <cell r="KX104">
            <v>266</v>
          </cell>
          <cell r="KY104">
            <v>1054403</v>
          </cell>
          <cell r="KZ104">
            <v>18521</v>
          </cell>
          <cell r="LA104">
            <v>96.839424293186553</v>
          </cell>
          <cell r="LB104">
            <v>566.53</v>
          </cell>
          <cell r="LC104">
            <v>585.02</v>
          </cell>
          <cell r="LD104">
            <v>5.076852073433388</v>
          </cell>
          <cell r="LE104">
            <v>1.4362075481885428E-2</v>
          </cell>
          <cell r="LF104">
            <v>266</v>
          </cell>
          <cell r="LG104">
            <v>56.930133362129475</v>
          </cell>
          <cell r="LH104">
            <v>1152.0308050358324</v>
          </cell>
          <cell r="LI104" t="e">
            <v>#N/A</v>
          </cell>
          <cell r="LJ104" t="e">
            <v>#N/A</v>
          </cell>
        </row>
        <row r="105">
          <cell r="A105" t="str">
            <v>SWB20BP</v>
          </cell>
          <cell r="B105" t="str">
            <v>SWB</v>
          </cell>
          <cell r="C105" t="str">
            <v>BP2019-20</v>
          </cell>
          <cell r="D105" t="str">
            <v>SWB</v>
          </cell>
          <cell r="E105" t="str">
            <v>SWB20BPBP</v>
          </cell>
          <cell r="F105">
            <v>0.96281468935252923</v>
          </cell>
          <cell r="G105">
            <v>1.9487369312495191</v>
          </cell>
          <cell r="H105">
            <v>-0.37646054353683894</v>
          </cell>
          <cell r="I105">
            <v>4.764007082916315</v>
          </cell>
          <cell r="J105">
            <v>0</v>
          </cell>
          <cell r="K105">
            <v>0</v>
          </cell>
          <cell r="L105">
            <v>0</v>
          </cell>
          <cell r="M105">
            <v>2.8682249595811848</v>
          </cell>
          <cell r="N105">
            <v>1.7224754792516748</v>
          </cell>
          <cell r="O105">
            <v>10.926983909461855</v>
          </cell>
          <cell r="P105">
            <v>0</v>
          </cell>
          <cell r="Q105">
            <v>10.926983909461855</v>
          </cell>
          <cell r="R105">
            <v>0.49103549156978993</v>
          </cell>
          <cell r="S105">
            <v>0.28595596273770119</v>
          </cell>
          <cell r="T105">
            <v>0</v>
          </cell>
          <cell r="U105">
            <v>1.6079005312187238</v>
          </cell>
          <cell r="V105">
            <v>0</v>
          </cell>
          <cell r="W105">
            <v>2.384891985526215</v>
          </cell>
          <cell r="X105">
            <v>0</v>
          </cell>
          <cell r="Y105">
            <v>2.384891985526215</v>
          </cell>
          <cell r="Z105">
            <v>0.82128093001770741</v>
          </cell>
          <cell r="AA105">
            <v>0</v>
          </cell>
          <cell r="AB105">
            <v>0.82128093001770741</v>
          </cell>
          <cell r="AC105">
            <v>0.82128093001770741</v>
          </cell>
          <cell r="AD105">
            <v>12.490594964970363</v>
          </cell>
          <cell r="AE105">
            <v>0.19930264069597353</v>
          </cell>
          <cell r="AF105">
            <v>0</v>
          </cell>
          <cell r="AG105">
            <v>12.689897605666335</v>
          </cell>
          <cell r="AH105">
            <v>0</v>
          </cell>
          <cell r="AI105">
            <v>12.689897605666335</v>
          </cell>
          <cell r="AJ105">
            <v>0.94548402494418371</v>
          </cell>
          <cell r="AK105">
            <v>-1.8293479097698056E-2</v>
          </cell>
          <cell r="AL105">
            <v>0.23107552544460699</v>
          </cell>
          <cell r="AM105">
            <v>0</v>
          </cell>
          <cell r="AN105">
            <v>0</v>
          </cell>
          <cell r="AO105">
            <v>0</v>
          </cell>
          <cell r="AP105">
            <v>1.2535847255369932</v>
          </cell>
          <cell r="AQ105">
            <v>0.50547771191007784</v>
          </cell>
          <cell r="AR105">
            <v>2.9173285087381635</v>
          </cell>
          <cell r="AS105">
            <v>0</v>
          </cell>
          <cell r="AT105">
            <v>2.9173285087381635</v>
          </cell>
          <cell r="AU105">
            <v>0.23203834013395955</v>
          </cell>
          <cell r="AV105">
            <v>0.25899715143583035</v>
          </cell>
          <cell r="AW105">
            <v>0</v>
          </cell>
          <cell r="AX105">
            <v>9.8207098313957977E-2</v>
          </cell>
          <cell r="AY105">
            <v>0</v>
          </cell>
          <cell r="AZ105">
            <v>0.58924258988374789</v>
          </cell>
          <cell r="BA105">
            <v>0</v>
          </cell>
          <cell r="BB105">
            <v>0.58924258988374789</v>
          </cell>
          <cell r="BC105">
            <v>0</v>
          </cell>
          <cell r="BD105">
            <v>0</v>
          </cell>
          <cell r="BE105">
            <v>0</v>
          </cell>
          <cell r="BF105">
            <v>0</v>
          </cell>
          <cell r="BG105">
            <v>3.5065710986219112</v>
          </cell>
          <cell r="BH105">
            <v>0.14057094464546926</v>
          </cell>
          <cell r="BI105">
            <v>0</v>
          </cell>
          <cell r="BJ105">
            <v>3.6471420432673805</v>
          </cell>
          <cell r="BK105">
            <v>0</v>
          </cell>
          <cell r="BL105">
            <v>3.6471420432673805</v>
          </cell>
          <cell r="BM105">
            <v>9.1823636923550715</v>
          </cell>
          <cell r="BN105">
            <v>-7.6062360458849815E-2</v>
          </cell>
          <cell r="BO105">
            <v>0.15597597967510973</v>
          </cell>
          <cell r="BP105">
            <v>0</v>
          </cell>
          <cell r="BQ105">
            <v>0</v>
          </cell>
          <cell r="BR105">
            <v>0</v>
          </cell>
          <cell r="BS105">
            <v>16.838666102086385</v>
          </cell>
          <cell r="BT105">
            <v>2.2260275617830474</v>
          </cell>
          <cell r="BU105">
            <v>28.326970975440762</v>
          </cell>
          <cell r="BV105">
            <v>0</v>
          </cell>
          <cell r="BW105">
            <v>28.326970975440762</v>
          </cell>
          <cell r="BX105">
            <v>0</v>
          </cell>
          <cell r="BY105">
            <v>21.339824774809458</v>
          </cell>
          <cell r="BZ105">
            <v>0</v>
          </cell>
          <cell r="CA105">
            <v>2.7940882285010398</v>
          </cell>
          <cell r="CB105">
            <v>0</v>
          </cell>
          <cell r="CC105">
            <v>24.133913003310496</v>
          </cell>
          <cell r="CD105">
            <v>0</v>
          </cell>
          <cell r="CE105">
            <v>24.133913003310496</v>
          </cell>
          <cell r="CF105">
            <v>0</v>
          </cell>
          <cell r="CG105">
            <v>0</v>
          </cell>
          <cell r="CH105">
            <v>0</v>
          </cell>
          <cell r="CI105">
            <v>0</v>
          </cell>
          <cell r="CJ105">
            <v>52.460883978751262</v>
          </cell>
          <cell r="CK105">
            <v>1.9265921933944108</v>
          </cell>
          <cell r="CL105">
            <v>0</v>
          </cell>
          <cell r="CM105">
            <v>54.387476172145668</v>
          </cell>
          <cell r="CN105">
            <v>0</v>
          </cell>
          <cell r="CO105">
            <v>54.387476172145668</v>
          </cell>
          <cell r="CP105">
            <v>2.0777540996227581</v>
          </cell>
          <cell r="CQ105">
            <v>-9.6281468935252926E-3</v>
          </cell>
          <cell r="CR105">
            <v>1.347940565093541E-2</v>
          </cell>
          <cell r="CS105">
            <v>0</v>
          </cell>
          <cell r="CT105">
            <v>4.7014241281084006</v>
          </cell>
          <cell r="CU105">
            <v>0</v>
          </cell>
          <cell r="CV105">
            <v>19.949520363384405</v>
          </cell>
          <cell r="CW105">
            <v>17.13906428516437</v>
          </cell>
          <cell r="CX105">
            <v>43.871614135037348</v>
          </cell>
          <cell r="CY105">
            <v>0.96281468935252923</v>
          </cell>
          <cell r="CZ105">
            <v>44.834428824389882</v>
          </cell>
          <cell r="DA105">
            <v>3.9619824466856581</v>
          </cell>
          <cell r="DB105">
            <v>12.470375856493959</v>
          </cell>
          <cell r="DC105">
            <v>5.9473063361305725</v>
          </cell>
          <cell r="DD105">
            <v>3.7906014319809076</v>
          </cell>
          <cell r="DE105">
            <v>0.28210470398029103</v>
          </cell>
          <cell r="DF105">
            <v>26.452370775271387</v>
          </cell>
          <cell r="DG105">
            <v>4.1044790207098316</v>
          </cell>
          <cell r="DH105">
            <v>30.556849795981218</v>
          </cell>
          <cell r="DI105">
            <v>9.0119454923396738</v>
          </cell>
          <cell r="DJ105">
            <v>7.3414620063130354</v>
          </cell>
          <cell r="DK105">
            <v>1.6704834860266382</v>
          </cell>
          <cell r="DL105">
            <v>9.0119454923396738</v>
          </cell>
          <cell r="DM105">
            <v>66.379333128031419</v>
          </cell>
          <cell r="DN105">
            <v>2.2751311109400265</v>
          </cell>
          <cell r="DO105">
            <v>0</v>
          </cell>
          <cell r="DP105">
            <v>68.654464238971443</v>
          </cell>
          <cell r="DQ105">
            <v>0</v>
          </cell>
          <cell r="DR105">
            <v>68.654464238971443</v>
          </cell>
          <cell r="DS105">
            <v>12.205601816922012</v>
          </cell>
          <cell r="DT105">
            <v>-0.10398398645007316</v>
          </cell>
          <cell r="DU105">
            <v>0.40053091077065217</v>
          </cell>
          <cell r="DV105">
            <v>0</v>
          </cell>
          <cell r="DW105">
            <v>4.7014241281084006</v>
          </cell>
          <cell r="DX105">
            <v>0</v>
          </cell>
          <cell r="DY105">
            <v>38.041771191007776</v>
          </cell>
          <cell r="DZ105">
            <v>19.870569558857497</v>
          </cell>
          <cell r="EA105">
            <v>75.115913619216272</v>
          </cell>
          <cell r="EB105">
            <v>0.96281468935252923</v>
          </cell>
          <cell r="EC105">
            <v>76.078728308568799</v>
          </cell>
          <cell r="ED105">
            <v>4.1940207868196175</v>
          </cell>
          <cell r="EE105">
            <v>34.069197782739245</v>
          </cell>
          <cell r="EF105">
            <v>5.9473063361305725</v>
          </cell>
          <cell r="EG105">
            <v>6.6828967587959056</v>
          </cell>
          <cell r="EH105">
            <v>0.28210470398029103</v>
          </cell>
          <cell r="EI105">
            <v>51.175526368465633</v>
          </cell>
          <cell r="EJ105">
            <v>4.1044790207098316</v>
          </cell>
          <cell r="EK105">
            <v>55.280005389175457</v>
          </cell>
          <cell r="EL105">
            <v>9.0119454923396738</v>
          </cell>
          <cell r="EM105">
            <v>7.3414620063130354</v>
          </cell>
          <cell r="EN105">
            <v>1.6704834860266382</v>
          </cell>
          <cell r="EO105">
            <v>9.0119454923396738</v>
          </cell>
          <cell r="EP105">
            <v>122.34678820540459</v>
          </cell>
          <cell r="EQ105">
            <v>4.3422942489799068</v>
          </cell>
          <cell r="ER105">
            <v>0</v>
          </cell>
          <cell r="ES105">
            <v>126.68908245438449</v>
          </cell>
          <cell r="ET105">
            <v>0</v>
          </cell>
          <cell r="EU105">
            <v>126.68908245438449</v>
          </cell>
          <cell r="EV105">
            <v>14.154338748171533</v>
          </cell>
          <cell r="EW105">
            <v>-0.48044452998691206</v>
          </cell>
          <cell r="EX105">
            <v>5.1645379936869666</v>
          </cell>
          <cell r="EY105">
            <v>0</v>
          </cell>
          <cell r="EZ105">
            <v>4.7014241281084006</v>
          </cell>
          <cell r="FA105">
            <v>0</v>
          </cell>
          <cell r="FB105">
            <v>40.909996150588967</v>
          </cell>
          <cell r="FC105">
            <v>21.593045038109171</v>
          </cell>
          <cell r="FD105">
            <v>86.042897528678125</v>
          </cell>
          <cell r="FE105">
            <v>0.96281468935252923</v>
          </cell>
          <cell r="FF105">
            <v>87.005712218030652</v>
          </cell>
          <cell r="FG105">
            <v>4.685056278389407</v>
          </cell>
          <cell r="FH105">
            <v>34.355153745476947</v>
          </cell>
          <cell r="FI105">
            <v>5.9473063361305725</v>
          </cell>
          <cell r="FJ105">
            <v>8.2907972900146305</v>
          </cell>
          <cell r="FK105">
            <v>0.28210470398029103</v>
          </cell>
          <cell r="FL105">
            <v>53.560418353991849</v>
          </cell>
          <cell r="FM105">
            <v>4.1044790207098316</v>
          </cell>
          <cell r="FN105">
            <v>57.664897374701681</v>
          </cell>
          <cell r="FO105">
            <v>9.8332264223573809</v>
          </cell>
          <cell r="FP105">
            <v>7.3414620063130354</v>
          </cell>
          <cell r="FQ105">
            <v>2.4917644160443455</v>
          </cell>
          <cell r="FR105">
            <v>9.8332264223573826</v>
          </cell>
          <cell r="FS105">
            <v>134.83738317037495</v>
          </cell>
          <cell r="FT105">
            <v>4.5415968896758798</v>
          </cell>
          <cell r="FU105">
            <v>0</v>
          </cell>
          <cell r="FV105">
            <v>139.37898006005085</v>
          </cell>
          <cell r="FW105">
            <v>0</v>
          </cell>
          <cell r="FX105">
            <v>139.37898006005085</v>
          </cell>
          <cell r="FY105">
            <v>9.3393024867195334E-2</v>
          </cell>
          <cell r="FZ105">
            <v>0</v>
          </cell>
          <cell r="GA105">
            <v>0.30713788590345681</v>
          </cell>
          <cell r="GB105" t="e">
            <v>#N/A</v>
          </cell>
          <cell r="GC105">
            <v>0.41593594580029264</v>
          </cell>
          <cell r="GD105">
            <v>0</v>
          </cell>
          <cell r="GE105">
            <v>0</v>
          </cell>
          <cell r="GF105">
            <v>0</v>
          </cell>
          <cell r="GG105">
            <v>3.7549772884748638E-2</v>
          </cell>
          <cell r="GH105">
            <v>0</v>
          </cell>
          <cell r="GI105">
            <v>0</v>
          </cell>
          <cell r="GJ105">
            <v>0</v>
          </cell>
          <cell r="GK105">
            <v>0</v>
          </cell>
          <cell r="GL105">
            <v>5.0201157902840876</v>
          </cell>
          <cell r="GM105">
            <v>4.2325333743937188</v>
          </cell>
          <cell r="GN105">
            <v>0</v>
          </cell>
          <cell r="GO105">
            <v>0.28210470398029103</v>
          </cell>
          <cell r="GP105">
            <v>0</v>
          </cell>
          <cell r="GQ105">
            <v>0</v>
          </cell>
          <cell r="GR105">
            <v>0</v>
          </cell>
          <cell r="GS105">
            <v>0</v>
          </cell>
          <cell r="GT105" t="e">
            <v>#N/A</v>
          </cell>
          <cell r="GU105">
            <v>0</v>
          </cell>
          <cell r="GV105">
            <v>0</v>
          </cell>
          <cell r="GW105">
            <v>1.0465795673261993</v>
          </cell>
          <cell r="GX105">
            <v>0.13671968588805913</v>
          </cell>
          <cell r="GY105">
            <v>8.56905073523751E-2</v>
          </cell>
          <cell r="GZ105">
            <v>0</v>
          </cell>
          <cell r="HA105">
            <v>0</v>
          </cell>
          <cell r="HB105">
            <v>1.3402380475787206</v>
          </cell>
          <cell r="HC105">
            <v>0</v>
          </cell>
          <cell r="HD105">
            <v>0</v>
          </cell>
          <cell r="HE105">
            <v>3.6307741935483877</v>
          </cell>
          <cell r="HF105">
            <v>2.0893078758949883</v>
          </cell>
          <cell r="HG105">
            <v>0</v>
          </cell>
          <cell r="HH105">
            <v>0</v>
          </cell>
          <cell r="HI105">
            <v>0</v>
          </cell>
          <cell r="HJ105">
            <v>0</v>
          </cell>
          <cell r="HK105">
            <v>0</v>
          </cell>
          <cell r="HL105">
            <v>0</v>
          </cell>
          <cell r="HM105">
            <v>0</v>
          </cell>
          <cell r="HN105" t="e">
            <v>#N/A</v>
          </cell>
          <cell r="HO105">
            <v>134.83738317037495</v>
          </cell>
          <cell r="HP105">
            <v>139.37898006005085</v>
          </cell>
          <cell r="HQ105">
            <v>12.490594964970363</v>
          </cell>
          <cell r="HR105">
            <v>126.68908245438449</v>
          </cell>
          <cell r="HS105">
            <v>18.624687350835327</v>
          </cell>
          <cell r="HT105">
            <v>0</v>
          </cell>
          <cell r="HU105">
            <v>0</v>
          </cell>
          <cell r="HV105">
            <v>4.764007082916315</v>
          </cell>
          <cell r="HW105">
            <v>0</v>
          </cell>
          <cell r="HX105">
            <v>0</v>
          </cell>
          <cell r="HY105">
            <v>0</v>
          </cell>
          <cell r="HZ105">
            <v>0</v>
          </cell>
          <cell r="IA105">
            <v>0.23107552544460699</v>
          </cell>
          <cell r="IB105">
            <v>0</v>
          </cell>
          <cell r="IC105">
            <v>0</v>
          </cell>
          <cell r="ID105">
            <v>0</v>
          </cell>
          <cell r="IE105">
            <v>0</v>
          </cell>
          <cell r="IF105">
            <v>0.15597597967510973</v>
          </cell>
          <cell r="IG105">
            <v>0</v>
          </cell>
          <cell r="IH105">
            <v>0</v>
          </cell>
          <cell r="II105">
            <v>0</v>
          </cell>
          <cell r="IJ105">
            <v>0</v>
          </cell>
          <cell r="IK105">
            <v>1.347940565093541E-2</v>
          </cell>
          <cell r="IL105">
            <v>0</v>
          </cell>
          <cell r="IM105">
            <v>0</v>
          </cell>
          <cell r="IN105">
            <v>0</v>
          </cell>
          <cell r="IO105">
            <v>0</v>
          </cell>
          <cell r="IP105">
            <v>5.1645379936869666</v>
          </cell>
          <cell r="IQ105">
            <v>0</v>
          </cell>
          <cell r="IR105">
            <v>0</v>
          </cell>
          <cell r="IS105">
            <v>0</v>
          </cell>
          <cell r="IT105">
            <v>0</v>
          </cell>
          <cell r="IU105">
            <v>0</v>
          </cell>
          <cell r="IV105">
            <v>5.0201157902840876</v>
          </cell>
          <cell r="IW105">
            <v>5.0201157902840876</v>
          </cell>
          <cell r="IX105">
            <v>0</v>
          </cell>
          <cell r="IY105">
            <v>0</v>
          </cell>
          <cell r="IZ105">
            <v>0</v>
          </cell>
          <cell r="JA105">
            <v>4.2325333743937188</v>
          </cell>
          <cell r="JB105">
            <v>4.2325333743937188</v>
          </cell>
          <cell r="JC105">
            <v>0</v>
          </cell>
          <cell r="JD105">
            <v>0</v>
          </cell>
          <cell r="JE105">
            <v>0</v>
          </cell>
          <cell r="JF105">
            <v>0</v>
          </cell>
          <cell r="JG105">
            <v>0</v>
          </cell>
          <cell r="JH105">
            <v>0</v>
          </cell>
          <cell r="JI105">
            <v>0</v>
          </cell>
          <cell r="JJ105">
            <v>0</v>
          </cell>
          <cell r="JK105">
            <v>5.0201157902840876</v>
          </cell>
          <cell r="JL105">
            <v>5.0201157902840876</v>
          </cell>
          <cell r="JM105">
            <v>0</v>
          </cell>
          <cell r="JN105">
            <v>0</v>
          </cell>
          <cell r="JO105">
            <v>0</v>
          </cell>
          <cell r="JP105">
            <v>4.2325333743937188</v>
          </cell>
          <cell r="JQ105">
            <v>4.2325333743937188</v>
          </cell>
          <cell r="JR105">
            <v>0</v>
          </cell>
          <cell r="JS105">
            <v>0</v>
          </cell>
          <cell r="JT105">
            <v>0</v>
          </cell>
          <cell r="JU105">
            <v>0</v>
          </cell>
          <cell r="JV105">
            <v>0</v>
          </cell>
          <cell r="JW105">
            <v>5.2174928016013569</v>
          </cell>
          <cell r="JX105">
            <v>52.310684887212268</v>
          </cell>
          <cell r="JY105">
            <v>102.26728785895759</v>
          </cell>
          <cell r="JZ105">
            <v>107.48478066055894</v>
          </cell>
          <cell r="KA105">
            <v>55.174095773346671</v>
          </cell>
          <cell r="KB105" t="str">
            <v/>
          </cell>
          <cell r="KC105">
            <v>84.128</v>
          </cell>
          <cell r="KD105">
            <v>979.68299999999999</v>
          </cell>
          <cell r="KE105">
            <v>18337</v>
          </cell>
          <cell r="KF105">
            <v>230</v>
          </cell>
          <cell r="KG105">
            <v>8.8499999999999995E-2</v>
          </cell>
          <cell r="KH105">
            <v>0</v>
          </cell>
          <cell r="KI105">
            <v>0</v>
          </cell>
          <cell r="KJ105">
            <v>0</v>
          </cell>
          <cell r="KK105">
            <v>0</v>
          </cell>
          <cell r="KL105">
            <v>0</v>
          </cell>
          <cell r="KM105">
            <v>164.25</v>
          </cell>
          <cell r="KN105">
            <v>0</v>
          </cell>
          <cell r="KO105">
            <v>367.64</v>
          </cell>
          <cell r="KP105">
            <v>0</v>
          </cell>
          <cell r="KQ105">
            <v>16.760000000000002</v>
          </cell>
          <cell r="KR105">
            <v>0</v>
          </cell>
          <cell r="KS105">
            <v>1.67</v>
          </cell>
          <cell r="KT105">
            <v>0</v>
          </cell>
          <cell r="KU105">
            <v>23.25</v>
          </cell>
          <cell r="KV105">
            <v>9.3699999999999992</v>
          </cell>
          <cell r="KW105">
            <v>0</v>
          </cell>
          <cell r="KX105">
            <v>266</v>
          </cell>
          <cell r="KY105">
            <v>1063811</v>
          </cell>
          <cell r="KZ105">
            <v>18567</v>
          </cell>
          <cell r="LA105">
            <v>96.838439633581501</v>
          </cell>
          <cell r="LB105">
            <v>564.51</v>
          </cell>
          <cell r="LC105">
            <v>582.93999999999994</v>
          </cell>
          <cell r="LD105">
            <v>5.2442446907057336</v>
          </cell>
          <cell r="LE105">
            <v>1.4326493240695858E-2</v>
          </cell>
          <cell r="LF105">
            <v>266</v>
          </cell>
          <cell r="LG105">
            <v>57.295793612322939</v>
          </cell>
          <cell r="LH105" t="str">
            <v/>
          </cell>
          <cell r="LI105" t="e">
            <v>#N/A</v>
          </cell>
          <cell r="LJ105" t="e">
            <v>#N/A</v>
          </cell>
        </row>
        <row r="106">
          <cell r="A106" t="str">
            <v>SWB20</v>
          </cell>
          <cell r="B106" t="str">
            <v>SWB</v>
          </cell>
          <cell r="C106" t="str">
            <v>2019-20</v>
          </cell>
          <cell r="D106" t="str">
            <v>SWB</v>
          </cell>
          <cell r="E106" t="str">
            <v>SWB20</v>
          </cell>
          <cell r="F106">
            <v>0.96281468935252923</v>
          </cell>
          <cell r="G106">
            <v>2.0247992917083693</v>
          </cell>
          <cell r="H106">
            <v>-0.57961444299022258</v>
          </cell>
          <cell r="I106">
            <v>4.4279847563322825</v>
          </cell>
          <cell r="J106">
            <v>0</v>
          </cell>
          <cell r="K106">
            <v>0</v>
          </cell>
          <cell r="L106">
            <v>0</v>
          </cell>
          <cell r="M106">
            <v>2.2809079990761418</v>
          </cell>
          <cell r="N106">
            <v>2.088345061205636</v>
          </cell>
          <cell r="O106">
            <v>10.242422665332207</v>
          </cell>
          <cell r="P106">
            <v>0</v>
          </cell>
          <cell r="Q106">
            <v>10.242422665332207</v>
          </cell>
          <cell r="R106">
            <v>0.42363846331511285</v>
          </cell>
          <cell r="S106">
            <v>3.0473084918007549</v>
          </cell>
          <cell r="T106">
            <v>2.0594606205250598</v>
          </cell>
          <cell r="U106">
            <v>1.0523564554623144</v>
          </cell>
          <cell r="V106">
            <v>0</v>
          </cell>
          <cell r="W106">
            <v>6.5827640311032418</v>
          </cell>
          <cell r="X106">
            <v>0</v>
          </cell>
          <cell r="Y106">
            <v>6.5827640311032418</v>
          </cell>
          <cell r="Z106">
            <v>0</v>
          </cell>
          <cell r="AA106">
            <v>0</v>
          </cell>
          <cell r="AB106">
            <v>0</v>
          </cell>
          <cell r="AC106">
            <v>0</v>
          </cell>
          <cell r="AD106">
            <v>16.825186696435448</v>
          </cell>
          <cell r="AE106">
            <v>0.55073000230964664</v>
          </cell>
          <cell r="AF106">
            <v>0</v>
          </cell>
          <cell r="AG106">
            <v>17.375916698745094</v>
          </cell>
          <cell r="AH106">
            <v>0</v>
          </cell>
          <cell r="AI106">
            <v>17.375916698745094</v>
          </cell>
          <cell r="AJ106">
            <v>1.3508290091615984</v>
          </cell>
          <cell r="AK106">
            <v>-9.9169913003310503E-2</v>
          </cell>
          <cell r="AL106">
            <v>0.2108564169682039</v>
          </cell>
          <cell r="AM106">
            <v>0</v>
          </cell>
          <cell r="AN106">
            <v>0</v>
          </cell>
          <cell r="AO106">
            <v>0</v>
          </cell>
          <cell r="AP106">
            <v>0.89638047578720481</v>
          </cell>
          <cell r="AQ106">
            <v>0.61042451304950351</v>
          </cell>
          <cell r="AR106">
            <v>2.9693205019632001</v>
          </cell>
          <cell r="AS106">
            <v>0</v>
          </cell>
          <cell r="AT106">
            <v>2.9693205019632001</v>
          </cell>
          <cell r="AU106">
            <v>1.4143747786588656</v>
          </cell>
          <cell r="AV106">
            <v>0.76832612210331841</v>
          </cell>
          <cell r="AW106">
            <v>0</v>
          </cell>
          <cell r="AX106">
            <v>0</v>
          </cell>
          <cell r="AY106">
            <v>0</v>
          </cell>
          <cell r="AZ106">
            <v>2.1827009007621836</v>
          </cell>
          <cell r="BA106">
            <v>0</v>
          </cell>
          <cell r="BB106">
            <v>2.1827009007621836</v>
          </cell>
          <cell r="BC106">
            <v>0</v>
          </cell>
          <cell r="BD106">
            <v>0</v>
          </cell>
          <cell r="BE106">
            <v>0</v>
          </cell>
          <cell r="BF106">
            <v>0</v>
          </cell>
          <cell r="BG106">
            <v>5.1520214027253841</v>
          </cell>
          <cell r="BH106">
            <v>0.38801431980906931</v>
          </cell>
          <cell r="BI106">
            <v>0</v>
          </cell>
          <cell r="BJ106">
            <v>5.5400357225344532</v>
          </cell>
          <cell r="BK106">
            <v>0</v>
          </cell>
          <cell r="BL106">
            <v>5.5400357225344532</v>
          </cell>
          <cell r="BM106">
            <v>10.145178381707602</v>
          </cell>
          <cell r="BN106">
            <v>-3.9475402263453703E-2</v>
          </cell>
          <cell r="BO106">
            <v>8.4727692663022561E-2</v>
          </cell>
          <cell r="BP106">
            <v>0</v>
          </cell>
          <cell r="BQ106">
            <v>0</v>
          </cell>
          <cell r="BR106">
            <v>0</v>
          </cell>
          <cell r="BS106">
            <v>18.078771421972441</v>
          </cell>
          <cell r="BT106">
            <v>2.7151374239741322</v>
          </cell>
          <cell r="BU106">
            <v>30.984339518053741</v>
          </cell>
          <cell r="BV106">
            <v>0</v>
          </cell>
          <cell r="BW106">
            <v>30.984339518053741</v>
          </cell>
          <cell r="BX106">
            <v>0</v>
          </cell>
          <cell r="BY106">
            <v>21.774054199707447</v>
          </cell>
          <cell r="BZ106">
            <v>3.2735699437985995E-2</v>
          </cell>
          <cell r="CA106">
            <v>6.6934877203787835</v>
          </cell>
          <cell r="CB106">
            <v>0</v>
          </cell>
          <cell r="CC106">
            <v>28.500277619524216</v>
          </cell>
          <cell r="CD106">
            <v>0</v>
          </cell>
          <cell r="CE106">
            <v>28.500277619524216</v>
          </cell>
          <cell r="CF106">
            <v>0</v>
          </cell>
          <cell r="CG106">
            <v>0</v>
          </cell>
          <cell r="CH106">
            <v>0</v>
          </cell>
          <cell r="CI106">
            <v>0</v>
          </cell>
          <cell r="CJ106">
            <v>59.484617137577956</v>
          </cell>
          <cell r="CK106">
            <v>5.3234024174301338</v>
          </cell>
          <cell r="CL106">
            <v>0</v>
          </cell>
          <cell r="CM106">
            <v>64.808019555008102</v>
          </cell>
          <cell r="CN106">
            <v>0</v>
          </cell>
          <cell r="CO106">
            <v>64.808019555008102</v>
          </cell>
          <cell r="CP106">
            <v>2.14322549849873</v>
          </cell>
          <cell r="CQ106">
            <v>0</v>
          </cell>
          <cell r="CR106">
            <v>1.1553776272230351E-2</v>
          </cell>
          <cell r="CS106">
            <v>0</v>
          </cell>
          <cell r="CT106">
            <v>3.4045127415505432</v>
          </cell>
          <cell r="CU106">
            <v>0</v>
          </cell>
          <cell r="CV106">
            <v>17.49530572022481</v>
          </cell>
          <cell r="CW106">
            <v>16.366886904303644</v>
          </cell>
          <cell r="CX106">
            <v>39.421484640849961</v>
          </cell>
          <cell r="CY106">
            <v>1.4827346216028952</v>
          </cell>
          <cell r="CZ106">
            <v>40.904219262452855</v>
          </cell>
          <cell r="DA106">
            <v>13.521769497266922</v>
          </cell>
          <cell r="DB106">
            <v>18.174090076218341</v>
          </cell>
          <cell r="DC106">
            <v>10.12592208792055</v>
          </cell>
          <cell r="DD106">
            <v>3.0078330895373013</v>
          </cell>
          <cell r="DE106">
            <v>9.4355839556547874E-2</v>
          </cell>
          <cell r="DF106">
            <v>44.923970590499657</v>
          </cell>
          <cell r="DG106">
            <v>0</v>
          </cell>
          <cell r="DH106">
            <v>44.923970590499657</v>
          </cell>
          <cell r="DI106">
            <v>10.668949572715375</v>
          </cell>
          <cell r="DJ106">
            <v>0</v>
          </cell>
          <cell r="DK106">
            <v>10.668949572715375</v>
          </cell>
          <cell r="DL106">
            <v>10.668949572715375</v>
          </cell>
          <cell r="DM106">
            <v>75.159240280237128</v>
          </cell>
          <cell r="DN106">
            <v>6.2862171067826633</v>
          </cell>
          <cell r="DO106">
            <v>0</v>
          </cell>
          <cell r="DP106">
            <v>81.4454573870198</v>
          </cell>
          <cell r="DQ106">
            <v>0</v>
          </cell>
          <cell r="DR106">
            <v>81.4454573870198</v>
          </cell>
          <cell r="DS106">
            <v>13.63923288936793</v>
          </cell>
          <cell r="DT106">
            <v>-0.13864531526676419</v>
          </cell>
          <cell r="DU106">
            <v>0.30713788590345681</v>
          </cell>
          <cell r="DV106">
            <v>0</v>
          </cell>
          <cell r="DW106">
            <v>3.4045127415505432</v>
          </cell>
          <cell r="DX106">
            <v>0</v>
          </cell>
          <cell r="DY106">
            <v>36.470457617984458</v>
          </cell>
          <cell r="DZ106">
            <v>19.69244884132728</v>
          </cell>
          <cell r="EA106">
            <v>73.375144660866908</v>
          </cell>
          <cell r="EB106">
            <v>1.4827346216028952</v>
          </cell>
          <cell r="EC106">
            <v>74.857879282469796</v>
          </cell>
          <cell r="ED106">
            <v>14.936144275925786</v>
          </cell>
          <cell r="EE106">
            <v>40.716470398029109</v>
          </cell>
          <cell r="EF106">
            <v>10.158657787358536</v>
          </cell>
          <cell r="EG106">
            <v>9.7013208099160853</v>
          </cell>
          <cell r="EH106">
            <v>9.4355839556547874E-2</v>
          </cell>
          <cell r="EI106">
            <v>75.606949110786061</v>
          </cell>
          <cell r="EJ106">
            <v>0</v>
          </cell>
          <cell r="EK106">
            <v>75.606949110786061</v>
          </cell>
          <cell r="EL106">
            <v>10.668949572715375</v>
          </cell>
          <cell r="EM106" t="e">
            <v>#VALUE!</v>
          </cell>
          <cell r="EN106">
            <v>10.668949572715375</v>
          </cell>
          <cell r="EO106">
            <v>10.668949572715375</v>
          </cell>
          <cell r="EP106">
            <v>139.79587882054048</v>
          </cell>
          <cell r="EQ106">
            <v>11.997633844021866</v>
          </cell>
          <cell r="ER106">
            <v>0</v>
          </cell>
          <cell r="ES106">
            <v>151.79351266456234</v>
          </cell>
          <cell r="ET106">
            <v>0</v>
          </cell>
          <cell r="EU106">
            <v>151.79351266456234</v>
          </cell>
          <cell r="EV106">
            <v>15.664032181076296</v>
          </cell>
          <cell r="EW106">
            <v>-0.71825975825698685</v>
          </cell>
          <cell r="EX106">
            <v>4.7351226422357389</v>
          </cell>
          <cell r="EY106">
            <v>0</v>
          </cell>
          <cell r="EZ106">
            <v>3.4045127415505432</v>
          </cell>
          <cell r="FA106">
            <v>0</v>
          </cell>
          <cell r="FB106">
            <v>38.751365617060593</v>
          </cell>
          <cell r="FC106">
            <v>21.780793902532917</v>
          </cell>
          <cell r="FD106">
            <v>83.617567326199094</v>
          </cell>
          <cell r="FE106">
            <v>1.4827346216028952</v>
          </cell>
          <cell r="FF106">
            <v>85.100301947801995</v>
          </cell>
          <cell r="FG106">
            <v>15.359782739240899</v>
          </cell>
          <cell r="FH106">
            <v>43.763778889829865</v>
          </cell>
          <cell r="FI106">
            <v>12.218118407883596</v>
          </cell>
          <cell r="FJ106">
            <v>10.7536772653784</v>
          </cell>
          <cell r="FK106">
            <v>9.4355839556547874E-2</v>
          </cell>
          <cell r="FL106">
            <v>82.189713141889314</v>
          </cell>
          <cell r="FM106">
            <v>0</v>
          </cell>
          <cell r="FN106">
            <v>82.189713141889314</v>
          </cell>
          <cell r="FO106">
            <v>10.668949572715375</v>
          </cell>
          <cell r="FP106">
            <v>0</v>
          </cell>
          <cell r="FQ106">
            <v>10.668949572715375</v>
          </cell>
          <cell r="FR106">
            <v>10.668949572715375</v>
          </cell>
          <cell r="FS106">
            <v>156.6210655169759</v>
          </cell>
          <cell r="FT106">
            <v>12.548363846331513</v>
          </cell>
          <cell r="FU106">
            <v>0</v>
          </cell>
          <cell r="FV106">
            <v>169.16942936330744</v>
          </cell>
          <cell r="FW106">
            <v>0</v>
          </cell>
          <cell r="FX106">
            <v>169.16942936330744</v>
          </cell>
          <cell r="FY106">
            <v>0</v>
          </cell>
          <cell r="FZ106">
            <v>0</v>
          </cell>
          <cell r="GA106">
            <v>0.24840618985295254</v>
          </cell>
          <cell r="GB106" t="e">
            <v>#N/A</v>
          </cell>
          <cell r="GC106">
            <v>0</v>
          </cell>
          <cell r="GD106">
            <v>0</v>
          </cell>
          <cell r="GE106">
            <v>0</v>
          </cell>
          <cell r="GF106">
            <v>0</v>
          </cell>
          <cell r="GG106">
            <v>0</v>
          </cell>
          <cell r="GH106">
            <v>0</v>
          </cell>
          <cell r="GI106">
            <v>0.23588959889136965</v>
          </cell>
          <cell r="GJ106">
            <v>0</v>
          </cell>
          <cell r="GK106">
            <v>0</v>
          </cell>
          <cell r="GL106">
            <v>3.4911660635922708</v>
          </cell>
          <cell r="GM106">
            <v>5.0692193394410658</v>
          </cell>
          <cell r="GN106">
            <v>4.0255282161829244</v>
          </cell>
          <cell r="GO106">
            <v>3.851258757410117E-3</v>
          </cell>
          <cell r="GP106">
            <v>9.9169913003310503E-2</v>
          </cell>
          <cell r="GQ106">
            <v>0</v>
          </cell>
          <cell r="GR106">
            <v>0</v>
          </cell>
          <cell r="GS106">
            <v>0</v>
          </cell>
          <cell r="GT106" t="e">
            <v>#N/A</v>
          </cell>
          <cell r="GU106">
            <v>0</v>
          </cell>
          <cell r="GV106">
            <v>0</v>
          </cell>
          <cell r="GW106">
            <v>2.3935573177303877</v>
          </cell>
          <cell r="GX106">
            <v>0</v>
          </cell>
          <cell r="GY106">
            <v>0</v>
          </cell>
          <cell r="GZ106">
            <v>3.7906014319809076</v>
          </cell>
          <cell r="HA106">
            <v>1.730177996766495</v>
          </cell>
          <cell r="HB106">
            <v>1.9785841866194478</v>
          </cell>
          <cell r="HC106">
            <v>0</v>
          </cell>
          <cell r="HD106">
            <v>0</v>
          </cell>
          <cell r="HE106">
            <v>0</v>
          </cell>
          <cell r="HF106">
            <v>0</v>
          </cell>
          <cell r="HG106">
            <v>0</v>
          </cell>
          <cell r="HH106">
            <v>0</v>
          </cell>
          <cell r="HI106">
            <v>0</v>
          </cell>
          <cell r="HJ106">
            <v>0</v>
          </cell>
          <cell r="HK106">
            <v>0</v>
          </cell>
          <cell r="HL106">
            <v>0</v>
          </cell>
          <cell r="HM106">
            <v>0</v>
          </cell>
          <cell r="HN106" t="e">
            <v>#N/A</v>
          </cell>
          <cell r="HO106">
            <v>156.6210655169759</v>
          </cell>
          <cell r="HP106">
            <v>169.16942936330744</v>
          </cell>
          <cell r="HQ106">
            <v>16.825186696435448</v>
          </cell>
          <cell r="HR106">
            <v>151.79351266456234</v>
          </cell>
          <cell r="HS106">
            <v>23.066151512818543</v>
          </cell>
          <cell r="HT106">
            <v>0</v>
          </cell>
          <cell r="HU106">
            <v>0</v>
          </cell>
          <cell r="HV106">
            <v>4.4279847563322825</v>
          </cell>
          <cell r="HW106">
            <v>0</v>
          </cell>
          <cell r="HX106">
            <v>0</v>
          </cell>
          <cell r="HY106">
            <v>0</v>
          </cell>
          <cell r="HZ106">
            <v>0</v>
          </cell>
          <cell r="IA106">
            <v>0.2108564169682039</v>
          </cell>
          <cell r="IB106">
            <v>0</v>
          </cell>
          <cell r="IC106">
            <v>0</v>
          </cell>
          <cell r="ID106">
            <v>0</v>
          </cell>
          <cell r="IE106">
            <v>0</v>
          </cell>
          <cell r="IF106">
            <v>8.4727692663022561E-2</v>
          </cell>
          <cell r="IG106">
            <v>0</v>
          </cell>
          <cell r="IH106">
            <v>0</v>
          </cell>
          <cell r="II106">
            <v>0</v>
          </cell>
          <cell r="IJ106">
            <v>0</v>
          </cell>
          <cell r="IK106">
            <v>1.1553776272230351E-2</v>
          </cell>
          <cell r="IL106">
            <v>0</v>
          </cell>
          <cell r="IM106">
            <v>0</v>
          </cell>
          <cell r="IN106">
            <v>0</v>
          </cell>
          <cell r="IO106">
            <v>0</v>
          </cell>
          <cell r="IP106">
            <v>4.7351226422357389</v>
          </cell>
          <cell r="IQ106">
            <v>0</v>
          </cell>
          <cell r="IR106">
            <v>0</v>
          </cell>
          <cell r="IS106">
            <v>0</v>
          </cell>
          <cell r="IT106">
            <v>0</v>
          </cell>
          <cell r="IU106">
            <v>0</v>
          </cell>
          <cell r="IV106">
            <v>3.4911660635922708</v>
          </cell>
          <cell r="IW106">
            <v>3.4911660635922708</v>
          </cell>
          <cell r="IX106">
            <v>0</v>
          </cell>
          <cell r="IY106">
            <v>0</v>
          </cell>
          <cell r="IZ106">
            <v>0</v>
          </cell>
          <cell r="JA106">
            <v>5.0692193394410658</v>
          </cell>
          <cell r="JB106">
            <v>5.0692193394410658</v>
          </cell>
          <cell r="JC106">
            <v>0</v>
          </cell>
          <cell r="JD106">
            <v>0</v>
          </cell>
          <cell r="JE106">
            <v>0</v>
          </cell>
          <cell r="JF106">
            <v>0</v>
          </cell>
          <cell r="JG106">
            <v>0</v>
          </cell>
          <cell r="JH106">
            <v>0</v>
          </cell>
          <cell r="JI106">
            <v>0</v>
          </cell>
          <cell r="JJ106">
            <v>0</v>
          </cell>
          <cell r="JK106">
            <v>3.4911660635922708</v>
          </cell>
          <cell r="JL106">
            <v>3.4911660635922708</v>
          </cell>
          <cell r="JM106">
            <v>0</v>
          </cell>
          <cell r="JN106">
            <v>0</v>
          </cell>
          <cell r="JO106">
            <v>0</v>
          </cell>
          <cell r="JP106">
            <v>5.0692193394410658</v>
          </cell>
          <cell r="JQ106">
            <v>5.0692193394410658</v>
          </cell>
          <cell r="JR106">
            <v>0</v>
          </cell>
          <cell r="JS106">
            <v>0</v>
          </cell>
          <cell r="JT106">
            <v>0</v>
          </cell>
          <cell r="JU106">
            <v>0</v>
          </cell>
          <cell r="JV106">
            <v>0</v>
          </cell>
          <cell r="JW106">
            <v>7.1970398029101563</v>
          </cell>
          <cell r="JX106">
            <v>63.299288936792678</v>
          </cell>
          <cell r="JY106">
            <v>117.58855801062438</v>
          </cell>
          <cell r="JZ106">
            <v>124.78559781353454</v>
          </cell>
          <cell r="KA106">
            <v>61.486308876741859</v>
          </cell>
          <cell r="KB106">
            <v>2293766.8834213284</v>
          </cell>
          <cell r="KC106">
            <v>85.016000000000005</v>
          </cell>
          <cell r="KD106">
            <v>977.85699999999997</v>
          </cell>
          <cell r="KE106">
            <v>18369.64</v>
          </cell>
          <cell r="KF106">
            <v>230</v>
          </cell>
          <cell r="KG106">
            <v>8.5999999999999993E-2</v>
          </cell>
          <cell r="KH106">
            <v>0</v>
          </cell>
          <cell r="KI106">
            <v>0</v>
          </cell>
          <cell r="KJ106">
            <v>0</v>
          </cell>
          <cell r="KK106">
            <v>0</v>
          </cell>
          <cell r="KL106">
            <v>0</v>
          </cell>
          <cell r="KM106">
            <v>220.7</v>
          </cell>
          <cell r="KN106">
            <v>0</v>
          </cell>
          <cell r="KO106">
            <v>346.93299999999999</v>
          </cell>
          <cell r="KP106">
            <v>0</v>
          </cell>
          <cell r="KQ106">
            <v>16.899000000000001</v>
          </cell>
          <cell r="KR106">
            <v>0</v>
          </cell>
          <cell r="KS106">
            <v>1.83</v>
          </cell>
          <cell r="KT106">
            <v>0</v>
          </cell>
          <cell r="KU106">
            <v>23.103000000000002</v>
          </cell>
          <cell r="KV106">
            <v>9.17</v>
          </cell>
          <cell r="KW106">
            <v>0</v>
          </cell>
          <cell r="KX106">
            <v>250</v>
          </cell>
          <cell r="KY106">
            <v>1062873</v>
          </cell>
          <cell r="KZ106">
            <v>18599.64</v>
          </cell>
          <cell r="LA106">
            <v>96.972528227468544</v>
          </cell>
          <cell r="LB106">
            <v>599.90600000000006</v>
          </cell>
          <cell r="LC106">
            <v>618.63499999999999</v>
          </cell>
          <cell r="LD106">
            <v>5.1036911910900606</v>
          </cell>
          <cell r="LE106">
            <v>1.3441120365770521E-2</v>
          </cell>
          <cell r="LF106">
            <v>250</v>
          </cell>
          <cell r="LG106">
            <v>57.144815706110442</v>
          </cell>
          <cell r="LH106">
            <v>1149.0025592362183</v>
          </cell>
          <cell r="LI106" t="str">
            <v>N/A</v>
          </cell>
          <cell r="LJ106" t="str">
            <v>PR14 (£m)</v>
          </cell>
        </row>
        <row r="107">
          <cell r="A107" t="str">
            <v>SWB21</v>
          </cell>
          <cell r="B107" t="str">
            <v>SWB</v>
          </cell>
          <cell r="C107" t="str">
            <v>2020-21</v>
          </cell>
          <cell r="D107" t="str">
            <v>SWB</v>
          </cell>
          <cell r="E107" t="str">
            <v>SWB21</v>
          </cell>
          <cell r="F107">
            <v>1</v>
          </cell>
          <cell r="G107">
            <v>2.073</v>
          </cell>
          <cell r="H107">
            <v>-0.374</v>
          </cell>
          <cell r="I107">
            <v>4.7409999999999997</v>
          </cell>
          <cell r="J107">
            <v>0</v>
          </cell>
          <cell r="K107">
            <v>0</v>
          </cell>
          <cell r="L107">
            <v>0</v>
          </cell>
          <cell r="M107">
            <v>3.0009999999999999</v>
          </cell>
          <cell r="N107">
            <v>1.714</v>
          </cell>
          <cell r="O107">
            <v>11.154999999999999</v>
          </cell>
          <cell r="P107">
            <v>0</v>
          </cell>
          <cell r="Q107">
            <v>11.154999999999999</v>
          </cell>
          <cell r="R107">
            <v>1.1419999999999999</v>
          </cell>
          <cell r="S107">
            <v>1.5049999999999999</v>
          </cell>
          <cell r="T107">
            <v>0</v>
          </cell>
          <cell r="U107">
            <v>2.8359999999999999</v>
          </cell>
          <cell r="V107">
            <v>0</v>
          </cell>
          <cell r="W107">
            <v>5.4829999999999997</v>
          </cell>
          <cell r="X107">
            <v>0</v>
          </cell>
          <cell r="Y107">
            <v>5.4829999999999997</v>
          </cell>
          <cell r="Z107">
            <v>0.13800000000000001</v>
          </cell>
          <cell r="AA107">
            <v>0</v>
          </cell>
          <cell r="AB107">
            <v>0.13800000000000001</v>
          </cell>
          <cell r="AC107">
            <v>0.13800000000000001</v>
          </cell>
          <cell r="AD107">
            <v>16.5</v>
          </cell>
          <cell r="AE107">
            <v>0.20399999999999999</v>
          </cell>
          <cell r="AF107">
            <v>0</v>
          </cell>
          <cell r="AG107">
            <v>16.704000000000001</v>
          </cell>
          <cell r="AH107">
            <v>0</v>
          </cell>
          <cell r="AI107">
            <v>16.704000000000001</v>
          </cell>
          <cell r="AJ107">
            <v>1.06</v>
          </cell>
          <cell r="AK107">
            <v>-1.7999999999999999E-2</v>
          </cell>
          <cell r="AL107">
            <v>0.23</v>
          </cell>
          <cell r="AM107">
            <v>0</v>
          </cell>
          <cell r="AN107">
            <v>0</v>
          </cell>
          <cell r="AO107">
            <v>0</v>
          </cell>
          <cell r="AP107">
            <v>1.2569999999999999</v>
          </cell>
          <cell r="AQ107">
            <v>0.503</v>
          </cell>
          <cell r="AR107">
            <v>3.032</v>
          </cell>
          <cell r="AS107">
            <v>0</v>
          </cell>
          <cell r="AT107">
            <v>3.032</v>
          </cell>
          <cell r="AU107">
            <v>0.47899999999999998</v>
          </cell>
          <cell r="AV107">
            <v>0.35399999999999998</v>
          </cell>
          <cell r="AW107">
            <v>0.01</v>
          </cell>
          <cell r="AX107">
            <v>0.71099999999999997</v>
          </cell>
          <cell r="AY107">
            <v>0</v>
          </cell>
          <cell r="AZ107">
            <v>1.554</v>
          </cell>
          <cell r="BA107">
            <v>0</v>
          </cell>
          <cell r="BB107">
            <v>1.554</v>
          </cell>
          <cell r="BC107">
            <v>0</v>
          </cell>
          <cell r="BD107">
            <v>0</v>
          </cell>
          <cell r="BE107">
            <v>0</v>
          </cell>
          <cell r="BF107">
            <v>0</v>
          </cell>
          <cell r="BG107">
            <v>4.5860000000000003</v>
          </cell>
          <cell r="BH107">
            <v>0.14399999999999999</v>
          </cell>
          <cell r="BI107">
            <v>0</v>
          </cell>
          <cell r="BJ107">
            <v>4.7300000000000004</v>
          </cell>
          <cell r="BK107">
            <v>0</v>
          </cell>
          <cell r="BL107">
            <v>4.7300000000000004</v>
          </cell>
          <cell r="BM107">
            <v>9.9550000000000001</v>
          </cell>
          <cell r="BN107">
            <v>-7.5999999999999998E-2</v>
          </cell>
          <cell r="BO107">
            <v>0.155</v>
          </cell>
          <cell r="BP107">
            <v>0</v>
          </cell>
          <cell r="BQ107">
            <v>0</v>
          </cell>
          <cell r="BR107">
            <v>0</v>
          </cell>
          <cell r="BS107">
            <v>16.768999999999998</v>
          </cell>
          <cell r="BT107">
            <v>2.2149999999999999</v>
          </cell>
          <cell r="BU107">
            <v>29.018000000000001</v>
          </cell>
          <cell r="BV107">
            <v>0</v>
          </cell>
          <cell r="BW107">
            <v>29.018000000000001</v>
          </cell>
          <cell r="BX107">
            <v>0</v>
          </cell>
          <cell r="BY107">
            <v>10.269</v>
          </cell>
          <cell r="BZ107">
            <v>9.2999999999999999E-2</v>
          </cell>
          <cell r="CA107">
            <v>13.381</v>
          </cell>
          <cell r="CB107">
            <v>0</v>
          </cell>
          <cell r="CC107">
            <v>23.742999999999999</v>
          </cell>
          <cell r="CD107">
            <v>0</v>
          </cell>
          <cell r="CE107">
            <v>23.742999999999999</v>
          </cell>
          <cell r="CF107">
            <v>0</v>
          </cell>
          <cell r="CG107">
            <v>0</v>
          </cell>
          <cell r="CH107">
            <v>0</v>
          </cell>
          <cell r="CI107">
            <v>0</v>
          </cell>
          <cell r="CJ107">
            <v>52.761000000000003</v>
          </cell>
          <cell r="CK107">
            <v>1.9750000000000001</v>
          </cell>
          <cell r="CL107">
            <v>0</v>
          </cell>
          <cell r="CM107">
            <v>54.735999999999997</v>
          </cell>
          <cell r="CN107">
            <v>0</v>
          </cell>
          <cell r="CO107">
            <v>54.735999999999997</v>
          </cell>
          <cell r="CP107">
            <v>2.7010000000000001</v>
          </cell>
          <cell r="CQ107">
            <v>-0.01</v>
          </cell>
          <cell r="CR107">
            <v>1.2999999999999999E-2</v>
          </cell>
          <cell r="CS107">
            <v>0</v>
          </cell>
          <cell r="CT107">
            <v>4.99</v>
          </cell>
          <cell r="CU107">
            <v>0</v>
          </cell>
          <cell r="CV107">
            <v>22.573</v>
          </cell>
          <cell r="CW107">
            <v>17.055</v>
          </cell>
          <cell r="CX107">
            <v>47.322000000000003</v>
          </cell>
          <cell r="CY107">
            <v>0.95799999999999996</v>
          </cell>
          <cell r="CZ107">
            <v>48.28</v>
          </cell>
          <cell r="DA107">
            <v>7.3179999999999996</v>
          </cell>
          <cell r="DB107">
            <v>16.059000000000001</v>
          </cell>
          <cell r="DC107">
            <v>6.78</v>
          </cell>
          <cell r="DD107">
            <v>9.5879999999999992</v>
          </cell>
          <cell r="DE107">
            <v>1.7709999999999999</v>
          </cell>
          <cell r="DF107">
            <v>41.515999999999998</v>
          </cell>
          <cell r="DG107">
            <v>4</v>
          </cell>
          <cell r="DH107">
            <v>45.515999999999998</v>
          </cell>
          <cell r="DI107">
            <v>7.3719999999999999</v>
          </cell>
          <cell r="DJ107">
            <v>4.1550000000000002</v>
          </cell>
          <cell r="DK107">
            <v>3.2170000000000001</v>
          </cell>
          <cell r="DL107">
            <v>7.3719999999999999</v>
          </cell>
          <cell r="DM107">
            <v>86.424000000000007</v>
          </cell>
          <cell r="DN107">
            <v>2.3319999999999999</v>
          </cell>
          <cell r="DO107">
            <v>0</v>
          </cell>
          <cell r="DP107">
            <v>88.756</v>
          </cell>
          <cell r="DQ107">
            <v>0</v>
          </cell>
          <cell r="DR107">
            <v>88.756</v>
          </cell>
          <cell r="DS107">
            <v>13.716000000000001</v>
          </cell>
          <cell r="DT107">
            <v>-0.104</v>
          </cell>
          <cell r="DU107">
            <v>0.39800000000000002</v>
          </cell>
          <cell r="DV107">
            <v>0</v>
          </cell>
          <cell r="DW107">
            <v>4.99</v>
          </cell>
          <cell r="DX107">
            <v>0</v>
          </cell>
          <cell r="DY107">
            <v>40.599000000000004</v>
          </cell>
          <cell r="DZ107">
            <v>19.773</v>
          </cell>
          <cell r="EA107">
            <v>79.372</v>
          </cell>
          <cell r="EB107">
            <v>0.95799999999999996</v>
          </cell>
          <cell r="EC107">
            <v>80.33</v>
          </cell>
          <cell r="ED107">
            <v>7.7969999999999997</v>
          </cell>
          <cell r="EE107">
            <v>26.682000000000002</v>
          </cell>
          <cell r="EF107">
            <v>6.883</v>
          </cell>
          <cell r="EG107">
            <v>23.68</v>
          </cell>
          <cell r="EH107">
            <v>1.7709999999999999</v>
          </cell>
          <cell r="EI107">
            <v>66.812999999999988</v>
          </cell>
          <cell r="EJ107">
            <v>4</v>
          </cell>
          <cell r="EK107">
            <v>70.812999999999988</v>
          </cell>
          <cell r="EL107">
            <v>7.3719999999999999</v>
          </cell>
          <cell r="EM107">
            <v>4.1550000000000002</v>
          </cell>
          <cell r="EN107">
            <v>3.2170000000000001</v>
          </cell>
          <cell r="EO107">
            <v>7.3719999999999999</v>
          </cell>
          <cell r="EP107">
            <v>143.77100000000002</v>
          </cell>
          <cell r="EQ107">
            <v>4.4510000000000005</v>
          </cell>
          <cell r="ER107">
            <v>0</v>
          </cell>
          <cell r="ES107">
            <v>148.22199999999998</v>
          </cell>
          <cell r="ET107">
            <v>0</v>
          </cell>
          <cell r="EU107">
            <v>148.22199999999998</v>
          </cell>
          <cell r="EV107">
            <v>15.789</v>
          </cell>
          <cell r="EW107">
            <v>-0.47799999999999998</v>
          </cell>
          <cell r="EX107">
            <v>5.1390000000000002</v>
          </cell>
          <cell r="EY107">
            <v>0</v>
          </cell>
          <cell r="EZ107">
            <v>4.99</v>
          </cell>
          <cell r="FA107">
            <v>0</v>
          </cell>
          <cell r="FB107">
            <v>43.6</v>
          </cell>
          <cell r="FC107">
            <v>21.486999999999998</v>
          </cell>
          <cell r="FD107">
            <v>90.527000000000001</v>
          </cell>
          <cell r="FE107">
            <v>0.95799999999999996</v>
          </cell>
          <cell r="FF107">
            <v>91.484999999999999</v>
          </cell>
          <cell r="FG107">
            <v>8.9390000000000001</v>
          </cell>
          <cell r="FH107">
            <v>28.187000000000001</v>
          </cell>
          <cell r="FI107">
            <v>6.883</v>
          </cell>
          <cell r="FJ107">
            <v>26.515999999999998</v>
          </cell>
          <cell r="FK107">
            <v>1.7709999999999999</v>
          </cell>
          <cell r="FL107">
            <v>72.296000000000006</v>
          </cell>
          <cell r="FM107">
            <v>4</v>
          </cell>
          <cell r="FN107">
            <v>76.296000000000006</v>
          </cell>
          <cell r="FO107">
            <v>7.51</v>
          </cell>
          <cell r="FP107">
            <v>4.1550000000000002</v>
          </cell>
          <cell r="FQ107">
            <v>3.355</v>
          </cell>
          <cell r="FR107">
            <v>7.51</v>
          </cell>
          <cell r="FS107">
            <v>160.27099999999999</v>
          </cell>
          <cell r="FT107">
            <v>4.6550000000000002</v>
          </cell>
          <cell r="FU107">
            <v>0</v>
          </cell>
          <cell r="FV107">
            <v>164.92599999999999</v>
          </cell>
          <cell r="FW107">
            <v>0</v>
          </cell>
          <cell r="FX107">
            <v>164.92599999999999</v>
          </cell>
          <cell r="FY107">
            <v>9.2999999999999999E-2</v>
          </cell>
          <cell r="FZ107">
            <v>0</v>
          </cell>
          <cell r="GA107">
            <v>0.54</v>
          </cell>
          <cell r="GB107" t="e">
            <v>#N/A</v>
          </cell>
          <cell r="GC107">
            <v>0.2</v>
          </cell>
          <cell r="GD107">
            <v>0.38</v>
          </cell>
          <cell r="GE107">
            <v>0</v>
          </cell>
          <cell r="GF107">
            <v>1.56</v>
          </cell>
          <cell r="GG107">
            <v>0.8</v>
          </cell>
          <cell r="GH107">
            <v>0</v>
          </cell>
          <cell r="GI107">
            <v>0</v>
          </cell>
          <cell r="GJ107">
            <v>0</v>
          </cell>
          <cell r="GK107">
            <v>0.9</v>
          </cell>
          <cell r="GL107">
            <v>5.2969999999999997</v>
          </cell>
          <cell r="GM107">
            <v>4.1909999999999998</v>
          </cell>
          <cell r="GN107">
            <v>6.319</v>
          </cell>
          <cell r="GO107">
            <v>2.8809999999999998</v>
          </cell>
          <cell r="GP107">
            <v>0</v>
          </cell>
          <cell r="GQ107">
            <v>0</v>
          </cell>
          <cell r="GR107">
            <v>1.0509999999999999</v>
          </cell>
          <cell r="GS107">
            <v>0.184</v>
          </cell>
          <cell r="GT107" t="e">
            <v>#N/A</v>
          </cell>
          <cell r="GU107">
            <v>0</v>
          </cell>
          <cell r="GV107">
            <v>0</v>
          </cell>
          <cell r="GW107">
            <v>0.52200000000000002</v>
          </cell>
          <cell r="GX107">
            <v>1.1859999999999999</v>
          </cell>
          <cell r="GY107">
            <v>6.4000000000000001E-2</v>
          </cell>
          <cell r="GZ107">
            <v>0</v>
          </cell>
          <cell r="HA107">
            <v>0</v>
          </cell>
          <cell r="HB107">
            <v>1.611</v>
          </cell>
          <cell r="HC107">
            <v>0</v>
          </cell>
          <cell r="HD107">
            <v>0</v>
          </cell>
          <cell r="HE107">
            <v>4.8499999999999996</v>
          </cell>
          <cell r="HF107">
            <v>2.319</v>
          </cell>
          <cell r="HG107">
            <v>2.0099999999999998</v>
          </cell>
          <cell r="HH107">
            <v>1.69</v>
          </cell>
          <cell r="HI107">
            <v>0.61499999999999999</v>
          </cell>
          <cell r="HJ107">
            <v>0</v>
          </cell>
          <cell r="HK107">
            <v>0</v>
          </cell>
          <cell r="HL107">
            <v>0</v>
          </cell>
          <cell r="HM107">
            <v>0</v>
          </cell>
          <cell r="HN107" t="e">
            <v>#N/A</v>
          </cell>
          <cell r="HO107">
            <v>160.27099999999999</v>
          </cell>
          <cell r="HP107">
            <v>164.92599999999999</v>
          </cell>
          <cell r="HQ107">
            <v>16.5</v>
          </cell>
          <cell r="HR107">
            <v>148.22199999999998</v>
          </cell>
          <cell r="HS107">
            <v>39.17</v>
          </cell>
          <cell r="HT107">
            <v>0</v>
          </cell>
          <cell r="HU107">
            <v>0</v>
          </cell>
          <cell r="HV107">
            <v>4.7409999999999997</v>
          </cell>
          <cell r="HW107">
            <v>0</v>
          </cell>
          <cell r="HX107">
            <v>0</v>
          </cell>
          <cell r="HY107">
            <v>0</v>
          </cell>
          <cell r="HZ107">
            <v>0</v>
          </cell>
          <cell r="IA107">
            <v>0.23</v>
          </cell>
          <cell r="IB107">
            <v>0</v>
          </cell>
          <cell r="IC107">
            <v>0</v>
          </cell>
          <cell r="ID107">
            <v>0</v>
          </cell>
          <cell r="IE107">
            <v>0</v>
          </cell>
          <cell r="IF107">
            <v>0.155</v>
          </cell>
          <cell r="IG107">
            <v>0</v>
          </cell>
          <cell r="IH107">
            <v>0</v>
          </cell>
          <cell r="II107">
            <v>0</v>
          </cell>
          <cell r="IJ107">
            <v>0</v>
          </cell>
          <cell r="IK107">
            <v>1.2999999999999999E-2</v>
          </cell>
          <cell r="IL107">
            <v>0</v>
          </cell>
          <cell r="IM107">
            <v>0</v>
          </cell>
          <cell r="IN107">
            <v>0</v>
          </cell>
          <cell r="IO107">
            <v>0</v>
          </cell>
          <cell r="IP107">
            <v>5.1390000000000002</v>
          </cell>
          <cell r="IQ107">
            <v>0</v>
          </cell>
          <cell r="IR107">
            <v>0</v>
          </cell>
          <cell r="IS107">
            <v>0</v>
          </cell>
          <cell r="IT107">
            <v>0</v>
          </cell>
          <cell r="IU107">
            <v>0</v>
          </cell>
          <cell r="IV107">
            <v>5.2969999999999997</v>
          </cell>
          <cell r="IW107">
            <v>5.2969999999999997</v>
          </cell>
          <cell r="IX107">
            <v>0</v>
          </cell>
          <cell r="IY107">
            <v>0</v>
          </cell>
          <cell r="IZ107">
            <v>0</v>
          </cell>
          <cell r="JA107">
            <v>4.1909999999999998</v>
          </cell>
          <cell r="JB107">
            <v>4.1909999999999998</v>
          </cell>
          <cell r="JC107">
            <v>0</v>
          </cell>
          <cell r="JD107">
            <v>0</v>
          </cell>
          <cell r="JE107">
            <v>0</v>
          </cell>
          <cell r="JF107">
            <v>0</v>
          </cell>
          <cell r="JG107">
            <v>0</v>
          </cell>
          <cell r="JH107">
            <v>0</v>
          </cell>
          <cell r="JI107">
            <v>0</v>
          </cell>
          <cell r="JJ107">
            <v>0</v>
          </cell>
          <cell r="JK107">
            <v>5.2969999999999997</v>
          </cell>
          <cell r="JL107">
            <v>5.2969999999999997</v>
          </cell>
          <cell r="JM107">
            <v>0</v>
          </cell>
          <cell r="JN107">
            <v>0</v>
          </cell>
          <cell r="JO107">
            <v>0</v>
          </cell>
          <cell r="JP107">
            <v>4.1909999999999998</v>
          </cell>
          <cell r="JQ107">
            <v>4.1909999999999998</v>
          </cell>
          <cell r="JR107">
            <v>0</v>
          </cell>
          <cell r="JS107">
            <v>0</v>
          </cell>
          <cell r="JT107">
            <v>0</v>
          </cell>
          <cell r="JU107">
            <v>0</v>
          </cell>
          <cell r="JV107">
            <v>0</v>
          </cell>
          <cell r="JW107">
            <v>7.3469999999999986</v>
          </cell>
          <cell r="JX107">
            <v>63.025999999999996</v>
          </cell>
          <cell r="JY107">
            <v>103.075</v>
          </cell>
          <cell r="JZ107">
            <v>110.422</v>
          </cell>
          <cell r="KA107">
            <v>47.396000000000001</v>
          </cell>
          <cell r="KB107" t="str">
            <v/>
          </cell>
          <cell r="KC107">
            <v>84.600999999999999</v>
          </cell>
          <cell r="KD107">
            <v>988.56899999999996</v>
          </cell>
          <cell r="KE107">
            <v>18386</v>
          </cell>
          <cell r="KF107">
            <v>231</v>
          </cell>
          <cell r="KG107">
            <v>8.8499999999999995E-2</v>
          </cell>
          <cell r="KH107">
            <v>0</v>
          </cell>
          <cell r="KI107">
            <v>0</v>
          </cell>
          <cell r="KJ107">
            <v>0</v>
          </cell>
          <cell r="KK107">
            <v>0</v>
          </cell>
          <cell r="KL107">
            <v>0</v>
          </cell>
          <cell r="KM107">
            <v>161.61000000000001</v>
          </cell>
          <cell r="KN107">
            <v>0</v>
          </cell>
          <cell r="KO107">
            <v>362.77</v>
          </cell>
          <cell r="KP107">
            <v>0</v>
          </cell>
          <cell r="KQ107">
            <v>16.579999999999998</v>
          </cell>
          <cell r="KR107">
            <v>0</v>
          </cell>
          <cell r="KS107">
            <v>1.66</v>
          </cell>
          <cell r="KT107">
            <v>0</v>
          </cell>
          <cell r="KU107">
            <v>22.88</v>
          </cell>
          <cell r="KV107">
            <v>9.2899999999999991</v>
          </cell>
          <cell r="KW107">
            <v>0</v>
          </cell>
          <cell r="KX107">
            <v>270</v>
          </cell>
          <cell r="KY107">
            <v>1073170</v>
          </cell>
          <cell r="KZ107">
            <v>18617</v>
          </cell>
          <cell r="LA107">
            <v>96.826667130604221</v>
          </cell>
          <cell r="LB107">
            <v>556.54999999999995</v>
          </cell>
          <cell r="LC107">
            <v>574.79</v>
          </cell>
          <cell r="LD107">
            <v>5.2449764261730376</v>
          </cell>
          <cell r="LE107">
            <v>1.4502873717569963E-2</v>
          </cell>
          <cell r="LF107">
            <v>270</v>
          </cell>
          <cell r="LG107">
            <v>57.64462587957243</v>
          </cell>
          <cell r="LH107" t="str">
            <v/>
          </cell>
          <cell r="LI107" t="str">
            <v>Business plans (£m)</v>
          </cell>
          <cell r="LJ107" t="str">
            <v>PR19 (£m)</v>
          </cell>
        </row>
        <row r="108">
          <cell r="A108" t="str">
            <v>SWB22</v>
          </cell>
          <cell r="B108" t="str">
            <v>SWB</v>
          </cell>
          <cell r="C108" t="str">
            <v>2021-22</v>
          </cell>
          <cell r="D108" t="str">
            <v>SWB</v>
          </cell>
          <cell r="E108" t="str">
            <v>SWB22</v>
          </cell>
          <cell r="F108">
            <v>1</v>
          </cell>
          <cell r="G108">
            <v>2.133</v>
          </cell>
          <cell r="H108">
            <v>-0.374</v>
          </cell>
          <cell r="I108">
            <v>4.7409999999999997</v>
          </cell>
          <cell r="J108">
            <v>0</v>
          </cell>
          <cell r="K108">
            <v>0</v>
          </cell>
          <cell r="L108">
            <v>0</v>
          </cell>
          <cell r="M108">
            <v>3.0049999999999999</v>
          </cell>
          <cell r="N108">
            <v>1.714</v>
          </cell>
          <cell r="O108">
            <v>11.218999999999999</v>
          </cell>
          <cell r="P108">
            <v>0</v>
          </cell>
          <cell r="Q108">
            <v>11.218999999999999</v>
          </cell>
          <cell r="R108">
            <v>0.629</v>
          </cell>
          <cell r="S108">
            <v>2.4849999999999999</v>
          </cell>
          <cell r="T108">
            <v>0</v>
          </cell>
          <cell r="U108">
            <v>2.927</v>
          </cell>
          <cell r="V108">
            <v>0</v>
          </cell>
          <cell r="W108">
            <v>6.0410000000000004</v>
          </cell>
          <cell r="X108">
            <v>0</v>
          </cell>
          <cell r="Y108">
            <v>6.0410000000000004</v>
          </cell>
          <cell r="Z108">
            <v>1.2999999999999999E-2</v>
          </cell>
          <cell r="AA108">
            <v>0</v>
          </cell>
          <cell r="AB108">
            <v>1.2999999999999999E-2</v>
          </cell>
          <cell r="AC108">
            <v>1.2999999999999999E-2</v>
          </cell>
          <cell r="AD108">
            <v>17.247</v>
          </cell>
          <cell r="AE108">
            <v>0.20599999999999999</v>
          </cell>
          <cell r="AF108">
            <v>0</v>
          </cell>
          <cell r="AG108">
            <v>17.452999999999999</v>
          </cell>
          <cell r="AH108">
            <v>0</v>
          </cell>
          <cell r="AI108">
            <v>17.452999999999999</v>
          </cell>
          <cell r="AJ108">
            <v>1.103</v>
          </cell>
          <cell r="AK108">
            <v>-1.7999999999999999E-2</v>
          </cell>
          <cell r="AL108">
            <v>0.23</v>
          </cell>
          <cell r="AM108">
            <v>0</v>
          </cell>
          <cell r="AN108">
            <v>0</v>
          </cell>
          <cell r="AO108">
            <v>0</v>
          </cell>
          <cell r="AP108">
            <v>1.2230000000000001</v>
          </cell>
          <cell r="AQ108">
            <v>0.503</v>
          </cell>
          <cell r="AR108">
            <v>3.0409999999999999</v>
          </cell>
          <cell r="AS108">
            <v>0</v>
          </cell>
          <cell r="AT108">
            <v>3.0409999999999999</v>
          </cell>
          <cell r="AU108">
            <v>0.47899999999999998</v>
          </cell>
          <cell r="AV108">
            <v>0.82199999999999995</v>
          </cell>
          <cell r="AW108">
            <v>0.01</v>
          </cell>
          <cell r="AX108">
            <v>1.177</v>
          </cell>
          <cell r="AY108">
            <v>0</v>
          </cell>
          <cell r="AZ108">
            <v>2.488</v>
          </cell>
          <cell r="BA108">
            <v>0</v>
          </cell>
          <cell r="BB108">
            <v>2.488</v>
          </cell>
          <cell r="BC108">
            <v>0</v>
          </cell>
          <cell r="BD108">
            <v>0</v>
          </cell>
          <cell r="BE108">
            <v>0</v>
          </cell>
          <cell r="BF108">
            <v>0</v>
          </cell>
          <cell r="BG108">
            <v>5.5289999999999999</v>
          </cell>
          <cell r="BH108">
            <v>0.14499999999999999</v>
          </cell>
          <cell r="BI108">
            <v>0</v>
          </cell>
          <cell r="BJ108">
            <v>5.6740000000000004</v>
          </cell>
          <cell r="BK108">
            <v>0</v>
          </cell>
          <cell r="BL108">
            <v>5.6740000000000004</v>
          </cell>
          <cell r="BM108">
            <v>10.103999999999999</v>
          </cell>
          <cell r="BN108">
            <v>-7.5999999999999998E-2</v>
          </cell>
          <cell r="BO108">
            <v>0.155</v>
          </cell>
          <cell r="BP108">
            <v>0</v>
          </cell>
          <cell r="BQ108">
            <v>0</v>
          </cell>
          <cell r="BR108">
            <v>0</v>
          </cell>
          <cell r="BS108">
            <v>17.155999999999999</v>
          </cell>
          <cell r="BT108">
            <v>2.2149999999999999</v>
          </cell>
          <cell r="BU108">
            <v>29.553999999999998</v>
          </cell>
          <cell r="BV108">
            <v>0</v>
          </cell>
          <cell r="BW108">
            <v>29.553999999999998</v>
          </cell>
          <cell r="BX108">
            <v>0</v>
          </cell>
          <cell r="BY108">
            <v>15.975</v>
          </cell>
          <cell r="BZ108">
            <v>9.2999999999999999E-2</v>
          </cell>
          <cell r="CA108">
            <v>18.963999999999999</v>
          </cell>
          <cell r="CB108">
            <v>0</v>
          </cell>
          <cell r="CC108">
            <v>35.031999999999996</v>
          </cell>
          <cell r="CD108">
            <v>0</v>
          </cell>
          <cell r="CE108">
            <v>35.031999999999996</v>
          </cell>
          <cell r="CF108">
            <v>0</v>
          </cell>
          <cell r="CG108">
            <v>0</v>
          </cell>
          <cell r="CH108">
            <v>0</v>
          </cell>
          <cell r="CI108">
            <v>0</v>
          </cell>
          <cell r="CJ108">
            <v>64.585999999999999</v>
          </cell>
          <cell r="CK108">
            <v>1.9950000000000001</v>
          </cell>
          <cell r="CL108">
            <v>0</v>
          </cell>
          <cell r="CM108">
            <v>66.581000000000003</v>
          </cell>
          <cell r="CN108">
            <v>0</v>
          </cell>
          <cell r="CO108">
            <v>66.581000000000003</v>
          </cell>
          <cell r="CP108">
            <v>2.9279999999999999</v>
          </cell>
          <cell r="CQ108">
            <v>-0.01</v>
          </cell>
          <cell r="CR108">
            <v>1.2999999999999999E-2</v>
          </cell>
          <cell r="CS108">
            <v>0</v>
          </cell>
          <cell r="CT108">
            <v>4.9870000000000001</v>
          </cell>
          <cell r="CU108">
            <v>0</v>
          </cell>
          <cell r="CV108">
            <v>22.131</v>
          </cell>
          <cell r="CW108">
            <v>17.055</v>
          </cell>
          <cell r="CX108">
            <v>47.103999999999999</v>
          </cell>
          <cell r="CY108">
            <v>0.95799999999999996</v>
          </cell>
          <cell r="CZ108">
            <v>48.061999999999998</v>
          </cell>
          <cell r="DA108">
            <v>8.3879999999999999</v>
          </cell>
          <cell r="DB108">
            <v>15.7</v>
          </cell>
          <cell r="DC108">
            <v>6.7789999999999999</v>
          </cell>
          <cell r="DD108">
            <v>11.504</v>
          </cell>
          <cell r="DE108">
            <v>1.905</v>
          </cell>
          <cell r="DF108">
            <v>44.276000000000003</v>
          </cell>
          <cell r="DG108">
            <v>4</v>
          </cell>
          <cell r="DH108">
            <v>48.276000000000003</v>
          </cell>
          <cell r="DI108">
            <v>8.7319999999999993</v>
          </cell>
          <cell r="DJ108">
            <v>4.1920000000000002</v>
          </cell>
          <cell r="DK108">
            <v>4.54</v>
          </cell>
          <cell r="DL108">
            <v>8.7319999999999993</v>
          </cell>
          <cell r="DM108">
            <v>87.605999999999995</v>
          </cell>
          <cell r="DN108">
            <v>2.355</v>
          </cell>
          <cell r="DO108">
            <v>0</v>
          </cell>
          <cell r="DP108">
            <v>89.960999999999999</v>
          </cell>
          <cell r="DQ108">
            <v>0</v>
          </cell>
          <cell r="DR108">
            <v>89.960999999999999</v>
          </cell>
          <cell r="DS108">
            <v>14.134999999999998</v>
          </cell>
          <cell r="DT108">
            <v>-0.104</v>
          </cell>
          <cell r="DU108">
            <v>0.39800000000000002</v>
          </cell>
          <cell r="DV108">
            <v>0</v>
          </cell>
          <cell r="DW108">
            <v>4.9870000000000001</v>
          </cell>
          <cell r="DX108">
            <v>0</v>
          </cell>
          <cell r="DY108">
            <v>40.51</v>
          </cell>
          <cell r="DZ108">
            <v>19.773</v>
          </cell>
          <cell r="EA108">
            <v>79.698999999999998</v>
          </cell>
          <cell r="EB108">
            <v>0.95799999999999996</v>
          </cell>
          <cell r="EC108">
            <v>80.656999999999996</v>
          </cell>
          <cell r="ED108">
            <v>8.8669999999999991</v>
          </cell>
          <cell r="EE108">
            <v>32.497</v>
          </cell>
          <cell r="EF108">
            <v>6.8819999999999997</v>
          </cell>
          <cell r="EG108">
            <v>31.644999999999996</v>
          </cell>
          <cell r="EH108">
            <v>1.905</v>
          </cell>
          <cell r="EI108">
            <v>81.795999999999992</v>
          </cell>
          <cell r="EJ108">
            <v>4</v>
          </cell>
          <cell r="EK108">
            <v>85.795999999999992</v>
          </cell>
          <cell r="EL108">
            <v>8.7319999999999993</v>
          </cell>
          <cell r="EM108">
            <v>4.1920000000000002</v>
          </cell>
          <cell r="EN108">
            <v>4.54</v>
          </cell>
          <cell r="EO108">
            <v>8.7319999999999993</v>
          </cell>
          <cell r="EP108">
            <v>157.721</v>
          </cell>
          <cell r="EQ108">
            <v>4.4950000000000001</v>
          </cell>
          <cell r="ER108">
            <v>0</v>
          </cell>
          <cell r="ES108">
            <v>162.21600000000001</v>
          </cell>
          <cell r="ET108">
            <v>0</v>
          </cell>
          <cell r="EU108">
            <v>162.21600000000001</v>
          </cell>
          <cell r="EV108">
            <v>16.268000000000001</v>
          </cell>
          <cell r="EW108">
            <v>-0.47799999999999998</v>
          </cell>
          <cell r="EX108">
            <v>5.1390000000000002</v>
          </cell>
          <cell r="EY108">
            <v>0</v>
          </cell>
          <cell r="EZ108">
            <v>4.9870000000000001</v>
          </cell>
          <cell r="FA108">
            <v>0</v>
          </cell>
          <cell r="FB108">
            <v>43.515000000000001</v>
          </cell>
          <cell r="FC108">
            <v>21.486999999999998</v>
          </cell>
          <cell r="FD108">
            <v>90.918000000000006</v>
          </cell>
          <cell r="FE108">
            <v>0.95799999999999996</v>
          </cell>
          <cell r="FF108">
            <v>91.876000000000005</v>
          </cell>
          <cell r="FG108">
            <v>9.4960000000000004</v>
          </cell>
          <cell r="FH108">
            <v>34.981999999999999</v>
          </cell>
          <cell r="FI108">
            <v>6.8819999999999997</v>
          </cell>
          <cell r="FJ108">
            <v>34.572000000000003</v>
          </cell>
          <cell r="FK108">
            <v>1.905</v>
          </cell>
          <cell r="FL108">
            <v>87.837000000000003</v>
          </cell>
          <cell r="FM108">
            <v>4</v>
          </cell>
          <cell r="FN108">
            <v>91.837000000000003</v>
          </cell>
          <cell r="FO108">
            <v>8.7449999999999992</v>
          </cell>
          <cell r="FP108">
            <v>4.1920000000000002</v>
          </cell>
          <cell r="FQ108">
            <v>4.5529999999999999</v>
          </cell>
          <cell r="FR108">
            <v>8.745000000000001</v>
          </cell>
          <cell r="FS108">
            <v>174.96799999999999</v>
          </cell>
          <cell r="FT108">
            <v>4.7009999999999996</v>
          </cell>
          <cell r="FU108">
            <v>0</v>
          </cell>
          <cell r="FV108">
            <v>179.66900000000001</v>
          </cell>
          <cell r="FW108">
            <v>0</v>
          </cell>
          <cell r="FX108">
            <v>179.66900000000001</v>
          </cell>
          <cell r="FY108">
            <v>9.2999999999999999E-2</v>
          </cell>
          <cell r="FZ108">
            <v>0</v>
          </cell>
          <cell r="GA108">
            <v>0.59</v>
          </cell>
          <cell r="GB108" t="e">
            <v>#N/A</v>
          </cell>
          <cell r="GC108">
            <v>0.21</v>
          </cell>
          <cell r="GD108">
            <v>0.38</v>
          </cell>
          <cell r="GE108">
            <v>0</v>
          </cell>
          <cell r="GF108">
            <v>1.56</v>
          </cell>
          <cell r="GG108">
            <v>0.8</v>
          </cell>
          <cell r="GH108">
            <v>0</v>
          </cell>
          <cell r="GI108">
            <v>0</v>
          </cell>
          <cell r="GJ108">
            <v>0</v>
          </cell>
          <cell r="GK108">
            <v>0.9</v>
          </cell>
          <cell r="GL108">
            <v>5.2960000000000003</v>
          </cell>
          <cell r="GM108">
            <v>4.1900000000000004</v>
          </cell>
          <cell r="GN108">
            <v>9.9429999999999996</v>
          </cell>
          <cell r="GO108">
            <v>5.5810000000000004</v>
          </cell>
          <cell r="GP108">
            <v>0</v>
          </cell>
          <cell r="GQ108">
            <v>0</v>
          </cell>
          <cell r="GR108">
            <v>1.0509999999999999</v>
          </cell>
          <cell r="GS108">
            <v>0.17599999999999999</v>
          </cell>
          <cell r="GT108" t="e">
            <v>#N/A</v>
          </cell>
          <cell r="GU108">
            <v>0</v>
          </cell>
          <cell r="GV108">
            <v>0</v>
          </cell>
          <cell r="GW108">
            <v>0.38300000000000001</v>
          </cell>
          <cell r="GX108">
            <v>1.0309999999999999</v>
          </cell>
          <cell r="GY108">
            <v>5.6000000000000001E-2</v>
          </cell>
          <cell r="GZ108">
            <v>0</v>
          </cell>
          <cell r="HA108">
            <v>0</v>
          </cell>
          <cell r="HB108">
            <v>1.611</v>
          </cell>
          <cell r="HC108">
            <v>0</v>
          </cell>
          <cell r="HD108">
            <v>0</v>
          </cell>
          <cell r="HE108">
            <v>4.8490000000000002</v>
          </cell>
          <cell r="HF108">
            <v>2.3199999999999998</v>
          </cell>
          <cell r="HG108">
            <v>3.306</v>
          </cell>
          <cell r="HH108">
            <v>2.3769999999999998</v>
          </cell>
          <cell r="HI108">
            <v>0.749</v>
          </cell>
          <cell r="HJ108">
            <v>0</v>
          </cell>
          <cell r="HK108">
            <v>0</v>
          </cell>
          <cell r="HL108">
            <v>0</v>
          </cell>
          <cell r="HM108">
            <v>0</v>
          </cell>
          <cell r="HN108" t="e">
            <v>#N/A</v>
          </cell>
          <cell r="HO108">
            <v>174.96799999999999</v>
          </cell>
          <cell r="HP108">
            <v>179.66900000000001</v>
          </cell>
          <cell r="HQ108">
            <v>17.247</v>
          </cell>
          <cell r="HR108">
            <v>162.21600000000001</v>
          </cell>
          <cell r="HS108">
            <v>47.359000000000002</v>
          </cell>
          <cell r="HT108">
            <v>0</v>
          </cell>
          <cell r="HU108">
            <v>0</v>
          </cell>
          <cell r="HV108">
            <v>4.7409999999999997</v>
          </cell>
          <cell r="HW108">
            <v>0</v>
          </cell>
          <cell r="HX108">
            <v>0</v>
          </cell>
          <cell r="HY108">
            <v>0</v>
          </cell>
          <cell r="HZ108">
            <v>0</v>
          </cell>
          <cell r="IA108">
            <v>0.23</v>
          </cell>
          <cell r="IB108">
            <v>0</v>
          </cell>
          <cell r="IC108">
            <v>0</v>
          </cell>
          <cell r="ID108">
            <v>0</v>
          </cell>
          <cell r="IE108">
            <v>0</v>
          </cell>
          <cell r="IF108">
            <v>0.155</v>
          </cell>
          <cell r="IG108">
            <v>0</v>
          </cell>
          <cell r="IH108">
            <v>0</v>
          </cell>
          <cell r="II108">
            <v>0</v>
          </cell>
          <cell r="IJ108">
            <v>0</v>
          </cell>
          <cell r="IK108">
            <v>1.2999999999999999E-2</v>
          </cell>
          <cell r="IL108">
            <v>0</v>
          </cell>
          <cell r="IM108">
            <v>0</v>
          </cell>
          <cell r="IN108">
            <v>0</v>
          </cell>
          <cell r="IO108">
            <v>0</v>
          </cell>
          <cell r="IP108">
            <v>5.1390000000000002</v>
          </cell>
          <cell r="IQ108">
            <v>0</v>
          </cell>
          <cell r="IR108">
            <v>0</v>
          </cell>
          <cell r="IS108">
            <v>0</v>
          </cell>
          <cell r="IT108">
            <v>0</v>
          </cell>
          <cell r="IU108">
            <v>0</v>
          </cell>
          <cell r="IV108">
            <v>5.2960000000000003</v>
          </cell>
          <cell r="IW108">
            <v>5.2960000000000003</v>
          </cell>
          <cell r="IX108">
            <v>0</v>
          </cell>
          <cell r="IY108">
            <v>0</v>
          </cell>
          <cell r="IZ108">
            <v>0</v>
          </cell>
          <cell r="JA108">
            <v>4.1900000000000004</v>
          </cell>
          <cell r="JB108">
            <v>4.1900000000000004</v>
          </cell>
          <cell r="JC108">
            <v>0</v>
          </cell>
          <cell r="JD108">
            <v>0</v>
          </cell>
          <cell r="JE108">
            <v>0</v>
          </cell>
          <cell r="JF108">
            <v>0</v>
          </cell>
          <cell r="JG108">
            <v>0</v>
          </cell>
          <cell r="JH108">
            <v>0</v>
          </cell>
          <cell r="JI108">
            <v>0</v>
          </cell>
          <cell r="JJ108">
            <v>0</v>
          </cell>
          <cell r="JK108">
            <v>5.2960000000000003</v>
          </cell>
          <cell r="JL108">
            <v>5.2960000000000003</v>
          </cell>
          <cell r="JM108">
            <v>0</v>
          </cell>
          <cell r="JN108">
            <v>0</v>
          </cell>
          <cell r="JO108">
            <v>0</v>
          </cell>
          <cell r="JP108">
            <v>4.1900000000000004</v>
          </cell>
          <cell r="JQ108">
            <v>4.1900000000000004</v>
          </cell>
          <cell r="JR108">
            <v>0</v>
          </cell>
          <cell r="JS108">
            <v>0</v>
          </cell>
          <cell r="JT108">
            <v>0</v>
          </cell>
          <cell r="JU108">
            <v>0</v>
          </cell>
          <cell r="JV108">
            <v>0</v>
          </cell>
          <cell r="JW108">
            <v>7.8779999999999983</v>
          </cell>
          <cell r="JX108">
            <v>63.516999999999989</v>
          </cell>
          <cell r="JY108">
            <v>110.285</v>
          </cell>
          <cell r="JZ108">
            <v>118.163</v>
          </cell>
          <cell r="KA108">
            <v>54.646000000000008</v>
          </cell>
          <cell r="KB108" t="str">
            <v/>
          </cell>
          <cell r="KC108">
            <v>85.070999999999998</v>
          </cell>
          <cell r="KD108">
            <v>997.37199999999996</v>
          </cell>
          <cell r="KE108">
            <v>18435</v>
          </cell>
          <cell r="KF108">
            <v>231</v>
          </cell>
          <cell r="KG108">
            <v>8.8499999999999995E-2</v>
          </cell>
          <cell r="KH108">
            <v>0</v>
          </cell>
          <cell r="KI108">
            <v>0</v>
          </cell>
          <cell r="KJ108">
            <v>0</v>
          </cell>
          <cell r="KK108">
            <v>0</v>
          </cell>
          <cell r="KL108">
            <v>0</v>
          </cell>
          <cell r="KM108">
            <v>154.74</v>
          </cell>
          <cell r="KN108">
            <v>0</v>
          </cell>
          <cell r="KO108">
            <v>364.07</v>
          </cell>
          <cell r="KP108">
            <v>0</v>
          </cell>
          <cell r="KQ108">
            <v>16.440000000000001</v>
          </cell>
          <cell r="KR108">
            <v>0</v>
          </cell>
          <cell r="KS108">
            <v>1.64</v>
          </cell>
          <cell r="KT108">
            <v>0</v>
          </cell>
          <cell r="KU108">
            <v>22.61</v>
          </cell>
          <cell r="KV108">
            <v>9.23</v>
          </cell>
          <cell r="KW108">
            <v>0</v>
          </cell>
          <cell r="KX108">
            <v>270</v>
          </cell>
          <cell r="KY108">
            <v>1082443</v>
          </cell>
          <cell r="KZ108">
            <v>18666</v>
          </cell>
          <cell r="LA108">
            <v>96.820987111634693</v>
          </cell>
          <cell r="LB108">
            <v>550.65</v>
          </cell>
          <cell r="LC108">
            <v>568.73</v>
          </cell>
          <cell r="LD108">
            <v>5.2629015525820693</v>
          </cell>
          <cell r="LE108">
            <v>1.446480231436837E-2</v>
          </cell>
          <cell r="LF108">
            <v>270</v>
          </cell>
          <cell r="LG108">
            <v>57.990088931747565</v>
          </cell>
          <cell r="LH108" t="str">
            <v/>
          </cell>
          <cell r="LI108" t="str">
            <v>Business plans (£m)</v>
          </cell>
          <cell r="LJ108" t="str">
            <v>PR19 (£m)</v>
          </cell>
        </row>
        <row r="109">
          <cell r="A109" t="str">
            <v>SWB23</v>
          </cell>
          <cell r="B109" t="str">
            <v>SWB</v>
          </cell>
          <cell r="C109" t="str">
            <v>2022-23</v>
          </cell>
          <cell r="D109" t="str">
            <v>SWB</v>
          </cell>
          <cell r="E109" t="str">
            <v>SWB23</v>
          </cell>
          <cell r="F109">
            <v>1</v>
          </cell>
          <cell r="G109">
            <v>2.15</v>
          </cell>
          <cell r="H109">
            <v>-0.374</v>
          </cell>
          <cell r="I109">
            <v>4.7409999999999997</v>
          </cell>
          <cell r="J109">
            <v>0</v>
          </cell>
          <cell r="K109">
            <v>0</v>
          </cell>
          <cell r="L109">
            <v>0</v>
          </cell>
          <cell r="M109">
            <v>3.0049999999999999</v>
          </cell>
          <cell r="N109">
            <v>1.714</v>
          </cell>
          <cell r="O109">
            <v>11.236000000000001</v>
          </cell>
          <cell r="P109">
            <v>0</v>
          </cell>
          <cell r="Q109">
            <v>11.236000000000001</v>
          </cell>
          <cell r="R109">
            <v>0.79</v>
          </cell>
          <cell r="S109">
            <v>1.4450000000000001</v>
          </cell>
          <cell r="T109">
            <v>0</v>
          </cell>
          <cell r="U109">
            <v>2.7149999999999999</v>
          </cell>
          <cell r="V109">
            <v>0</v>
          </cell>
          <cell r="W109">
            <v>4.95</v>
          </cell>
          <cell r="X109">
            <v>0</v>
          </cell>
          <cell r="Y109">
            <v>4.95</v>
          </cell>
          <cell r="Z109">
            <v>1.2999999999999999E-2</v>
          </cell>
          <cell r="AA109">
            <v>0</v>
          </cell>
          <cell r="AB109">
            <v>1.2999999999999999E-2</v>
          </cell>
          <cell r="AC109">
            <v>1.2999999999999999E-2</v>
          </cell>
          <cell r="AD109">
            <v>16.172999999999998</v>
          </cell>
          <cell r="AE109">
            <v>0</v>
          </cell>
          <cell r="AF109">
            <v>0</v>
          </cell>
          <cell r="AG109">
            <v>16.172999999999998</v>
          </cell>
          <cell r="AH109">
            <v>0</v>
          </cell>
          <cell r="AI109">
            <v>16.172999999999998</v>
          </cell>
          <cell r="AJ109">
            <v>1.1000000000000001</v>
          </cell>
          <cell r="AK109">
            <v>-1.7999999999999999E-2</v>
          </cell>
          <cell r="AL109">
            <v>0.23</v>
          </cell>
          <cell r="AM109">
            <v>0</v>
          </cell>
          <cell r="AN109">
            <v>0</v>
          </cell>
          <cell r="AO109">
            <v>0</v>
          </cell>
          <cell r="AP109">
            <v>1.196</v>
          </cell>
          <cell r="AQ109">
            <v>0.503</v>
          </cell>
          <cell r="AR109">
            <v>3.0110000000000001</v>
          </cell>
          <cell r="AS109">
            <v>0</v>
          </cell>
          <cell r="AT109">
            <v>3.0110000000000001</v>
          </cell>
          <cell r="AU109">
            <v>0.47899999999999998</v>
          </cell>
          <cell r="AV109">
            <v>1.758</v>
          </cell>
          <cell r="AW109">
            <v>0.01</v>
          </cell>
          <cell r="AX109">
            <v>2.0339999999999998</v>
          </cell>
          <cell r="AY109">
            <v>0</v>
          </cell>
          <cell r="AZ109">
            <v>4.2809999999999997</v>
          </cell>
          <cell r="BA109">
            <v>0</v>
          </cell>
          <cell r="BB109">
            <v>4.2809999999999997</v>
          </cell>
          <cell r="BC109">
            <v>0</v>
          </cell>
          <cell r="BD109">
            <v>0</v>
          </cell>
          <cell r="BE109">
            <v>0</v>
          </cell>
          <cell r="BF109">
            <v>0</v>
          </cell>
          <cell r="BG109">
            <v>7.2919999999999998</v>
          </cell>
          <cell r="BH109">
            <v>0</v>
          </cell>
          <cell r="BI109">
            <v>0</v>
          </cell>
          <cell r="BJ109">
            <v>7.2919999999999998</v>
          </cell>
          <cell r="BK109">
            <v>0</v>
          </cell>
          <cell r="BL109">
            <v>7.2919999999999998</v>
          </cell>
          <cell r="BM109">
            <v>9.9659999999999993</v>
          </cell>
          <cell r="BN109">
            <v>-7.5999999999999998E-2</v>
          </cell>
          <cell r="BO109">
            <v>0.155</v>
          </cell>
          <cell r="BP109">
            <v>0</v>
          </cell>
          <cell r="BQ109">
            <v>0</v>
          </cell>
          <cell r="BR109">
            <v>0</v>
          </cell>
          <cell r="BS109">
            <v>17.472000000000001</v>
          </cell>
          <cell r="BT109">
            <v>2.2149999999999999</v>
          </cell>
          <cell r="BU109">
            <v>29.731999999999999</v>
          </cell>
          <cell r="BV109">
            <v>0</v>
          </cell>
          <cell r="BW109">
            <v>29.731999999999999</v>
          </cell>
          <cell r="BX109">
            <v>0</v>
          </cell>
          <cell r="BY109">
            <v>20.238</v>
          </cell>
          <cell r="BZ109">
            <v>9.2999999999999999E-2</v>
          </cell>
          <cell r="CA109">
            <v>30.61</v>
          </cell>
          <cell r="CB109">
            <v>0</v>
          </cell>
          <cell r="CC109">
            <v>50.941000000000003</v>
          </cell>
          <cell r="CD109">
            <v>0</v>
          </cell>
          <cell r="CE109">
            <v>50.941000000000003</v>
          </cell>
          <cell r="CF109">
            <v>0</v>
          </cell>
          <cell r="CG109">
            <v>0</v>
          </cell>
          <cell r="CH109">
            <v>0</v>
          </cell>
          <cell r="CI109">
            <v>0</v>
          </cell>
          <cell r="CJ109">
            <v>80.673000000000002</v>
          </cell>
          <cell r="CK109">
            <v>0</v>
          </cell>
          <cell r="CL109">
            <v>0</v>
          </cell>
          <cell r="CM109">
            <v>80.673000000000002</v>
          </cell>
          <cell r="CN109">
            <v>0</v>
          </cell>
          <cell r="CO109">
            <v>80.673000000000002</v>
          </cell>
          <cell r="CP109">
            <v>3.0569999999999999</v>
          </cell>
          <cell r="CQ109">
            <v>-0.01</v>
          </cell>
          <cell r="CR109">
            <v>1.2999999999999999E-2</v>
          </cell>
          <cell r="CS109">
            <v>0</v>
          </cell>
          <cell r="CT109">
            <v>4.9870000000000001</v>
          </cell>
          <cell r="CU109">
            <v>0</v>
          </cell>
          <cell r="CV109">
            <v>21.605</v>
          </cell>
          <cell r="CW109">
            <v>17.055</v>
          </cell>
          <cell r="CX109">
            <v>46.707000000000001</v>
          </cell>
          <cell r="CY109">
            <v>0.95799999999999996</v>
          </cell>
          <cell r="CZ109">
            <v>47.664999999999999</v>
          </cell>
          <cell r="DA109">
            <v>8.7550000000000008</v>
          </cell>
          <cell r="DB109">
            <v>15.347</v>
          </cell>
          <cell r="DC109">
            <v>6.7789999999999999</v>
          </cell>
          <cell r="DD109">
            <v>13.457000000000001</v>
          </cell>
          <cell r="DE109">
            <v>2.008</v>
          </cell>
          <cell r="DF109">
            <v>46.345999999999997</v>
          </cell>
          <cell r="DG109">
            <v>4</v>
          </cell>
          <cell r="DH109">
            <v>50.345999999999997</v>
          </cell>
          <cell r="DI109">
            <v>9.9550000000000001</v>
          </cell>
          <cell r="DJ109">
            <v>4.0910000000000002</v>
          </cell>
          <cell r="DK109">
            <v>5.8639999999999999</v>
          </cell>
          <cell r="DL109">
            <v>9.9550000000000001</v>
          </cell>
          <cell r="DM109">
            <v>88.055999999999997</v>
          </cell>
          <cell r="DN109">
            <v>0</v>
          </cell>
          <cell r="DO109">
            <v>0</v>
          </cell>
          <cell r="DP109">
            <v>88.055999999999997</v>
          </cell>
          <cell r="DQ109">
            <v>0</v>
          </cell>
          <cell r="DR109">
            <v>88.055999999999997</v>
          </cell>
          <cell r="DS109">
            <v>14.122999999999999</v>
          </cell>
          <cell r="DT109">
            <v>-0.104</v>
          </cell>
          <cell r="DU109">
            <v>0.39800000000000002</v>
          </cell>
          <cell r="DV109">
            <v>0</v>
          </cell>
          <cell r="DW109">
            <v>4.9870000000000001</v>
          </cell>
          <cell r="DX109">
            <v>0</v>
          </cell>
          <cell r="DY109">
            <v>40.273000000000003</v>
          </cell>
          <cell r="DZ109">
            <v>19.773</v>
          </cell>
          <cell r="EA109">
            <v>79.45</v>
          </cell>
          <cell r="EB109">
            <v>0.95799999999999996</v>
          </cell>
          <cell r="EC109">
            <v>80.408000000000001</v>
          </cell>
          <cell r="ED109">
            <v>9.234</v>
          </cell>
          <cell r="EE109">
            <v>37.342999999999996</v>
          </cell>
          <cell r="EF109">
            <v>6.8819999999999997</v>
          </cell>
          <cell r="EG109">
            <v>46.100999999999999</v>
          </cell>
          <cell r="EH109">
            <v>2.008</v>
          </cell>
          <cell r="EI109">
            <v>101.568</v>
          </cell>
          <cell r="EJ109">
            <v>4</v>
          </cell>
          <cell r="EK109">
            <v>105.568</v>
          </cell>
          <cell r="EL109">
            <v>9.9550000000000001</v>
          </cell>
          <cell r="EM109">
            <v>4.0910000000000002</v>
          </cell>
          <cell r="EN109">
            <v>5.8639999999999999</v>
          </cell>
          <cell r="EO109">
            <v>9.9550000000000001</v>
          </cell>
          <cell r="EP109">
            <v>176.02100000000002</v>
          </cell>
          <cell r="EQ109">
            <v>0</v>
          </cell>
          <cell r="ER109">
            <v>0</v>
          </cell>
          <cell r="ES109">
            <v>176.02100000000002</v>
          </cell>
          <cell r="ET109">
            <v>0</v>
          </cell>
          <cell r="EU109">
            <v>176.02100000000002</v>
          </cell>
          <cell r="EV109">
            <v>16.273</v>
          </cell>
          <cell r="EW109">
            <v>-0.47799999999999998</v>
          </cell>
          <cell r="EX109">
            <v>5.1390000000000002</v>
          </cell>
          <cell r="EY109">
            <v>0</v>
          </cell>
          <cell r="EZ109">
            <v>4.9870000000000001</v>
          </cell>
          <cell r="FA109">
            <v>0</v>
          </cell>
          <cell r="FB109">
            <v>43.277999999999999</v>
          </cell>
          <cell r="FC109">
            <v>21.486999999999998</v>
          </cell>
          <cell r="FD109">
            <v>90.686000000000007</v>
          </cell>
          <cell r="FE109">
            <v>0.95799999999999996</v>
          </cell>
          <cell r="FF109">
            <v>91.644000000000005</v>
          </cell>
          <cell r="FG109">
            <v>10.023999999999999</v>
          </cell>
          <cell r="FH109">
            <v>38.787999999999997</v>
          </cell>
          <cell r="FI109">
            <v>6.8819999999999997</v>
          </cell>
          <cell r="FJ109">
            <v>48.816000000000003</v>
          </cell>
          <cell r="FK109">
            <v>2.008</v>
          </cell>
          <cell r="FL109">
            <v>106.518</v>
          </cell>
          <cell r="FM109">
            <v>4</v>
          </cell>
          <cell r="FN109">
            <v>110.518</v>
          </cell>
          <cell r="FO109">
            <v>9.968</v>
          </cell>
          <cell r="FP109">
            <v>4.0910000000000002</v>
          </cell>
          <cell r="FQ109">
            <v>5.8769999999999998</v>
          </cell>
          <cell r="FR109">
            <v>9.968</v>
          </cell>
          <cell r="FS109">
            <v>192.19399999999999</v>
          </cell>
          <cell r="FT109">
            <v>0</v>
          </cell>
          <cell r="FU109">
            <v>0</v>
          </cell>
          <cell r="FV109">
            <v>192.19399999999999</v>
          </cell>
          <cell r="FW109">
            <v>0</v>
          </cell>
          <cell r="FX109">
            <v>192.19399999999999</v>
          </cell>
          <cell r="FY109">
            <v>9.2999999999999999E-2</v>
          </cell>
          <cell r="FZ109">
            <v>0</v>
          </cell>
          <cell r="GA109">
            <v>0.44</v>
          </cell>
          <cell r="GB109" t="e">
            <v>#N/A</v>
          </cell>
          <cell r="GC109">
            <v>0.2</v>
          </cell>
          <cell r="GD109">
            <v>0.38</v>
          </cell>
          <cell r="GE109">
            <v>0</v>
          </cell>
          <cell r="GF109">
            <v>1.56</v>
          </cell>
          <cell r="GG109">
            <v>0.8</v>
          </cell>
          <cell r="GH109">
            <v>0</v>
          </cell>
          <cell r="GI109">
            <v>0</v>
          </cell>
          <cell r="GJ109">
            <v>0</v>
          </cell>
          <cell r="GK109">
            <v>0.64400000000000002</v>
          </cell>
          <cell r="GL109">
            <v>5.2960000000000003</v>
          </cell>
          <cell r="GM109">
            <v>4.1900000000000004</v>
          </cell>
          <cell r="GN109">
            <v>18.523</v>
          </cell>
          <cell r="GO109">
            <v>11.398</v>
          </cell>
          <cell r="GP109">
            <v>0</v>
          </cell>
          <cell r="GQ109">
            <v>0</v>
          </cell>
          <cell r="GR109">
            <v>1.0509999999999999</v>
          </cell>
          <cell r="GS109">
            <v>7.1999999999999995E-2</v>
          </cell>
          <cell r="GT109" t="e">
            <v>#N/A</v>
          </cell>
          <cell r="GU109">
            <v>0</v>
          </cell>
          <cell r="GV109">
            <v>0</v>
          </cell>
          <cell r="GW109">
            <v>0.29699999999999999</v>
          </cell>
          <cell r="GX109">
            <v>0.94199999999999995</v>
          </cell>
          <cell r="GY109">
            <v>0.05</v>
          </cell>
          <cell r="GZ109">
            <v>0</v>
          </cell>
          <cell r="HA109">
            <v>0</v>
          </cell>
          <cell r="HB109">
            <v>1.61</v>
          </cell>
          <cell r="HC109">
            <v>0</v>
          </cell>
          <cell r="HD109">
            <v>0</v>
          </cell>
          <cell r="HE109">
            <v>4.819</v>
          </cell>
          <cell r="HF109">
            <v>2.319</v>
          </cell>
          <cell r="HG109">
            <v>3.306</v>
          </cell>
          <cell r="HH109">
            <v>2.9569999999999999</v>
          </cell>
          <cell r="HI109">
            <v>0.85199999999999998</v>
          </cell>
          <cell r="HJ109">
            <v>0</v>
          </cell>
          <cell r="HK109">
            <v>0</v>
          </cell>
          <cell r="HL109">
            <v>0</v>
          </cell>
          <cell r="HM109">
            <v>0</v>
          </cell>
          <cell r="HN109" t="e">
            <v>#N/A</v>
          </cell>
          <cell r="HO109">
            <v>192.19399999999999</v>
          </cell>
          <cell r="HP109">
            <v>192.19399999999999</v>
          </cell>
          <cell r="HQ109">
            <v>16.172999999999998</v>
          </cell>
          <cell r="HR109">
            <v>176.02100000000002</v>
          </cell>
          <cell r="HS109">
            <v>61.706000000000003</v>
          </cell>
          <cell r="HT109">
            <v>0</v>
          </cell>
          <cell r="HU109">
            <v>0</v>
          </cell>
          <cell r="HV109">
            <v>4.7409999999999997</v>
          </cell>
          <cell r="HW109">
            <v>0</v>
          </cell>
          <cell r="HX109">
            <v>0</v>
          </cell>
          <cell r="HY109">
            <v>0</v>
          </cell>
          <cell r="HZ109">
            <v>0</v>
          </cell>
          <cell r="IA109">
            <v>0.23</v>
          </cell>
          <cell r="IB109">
            <v>0</v>
          </cell>
          <cell r="IC109">
            <v>0</v>
          </cell>
          <cell r="ID109">
            <v>0</v>
          </cell>
          <cell r="IE109">
            <v>0</v>
          </cell>
          <cell r="IF109">
            <v>0.155</v>
          </cell>
          <cell r="IG109">
            <v>0</v>
          </cell>
          <cell r="IH109">
            <v>0</v>
          </cell>
          <cell r="II109">
            <v>0</v>
          </cell>
          <cell r="IJ109">
            <v>0</v>
          </cell>
          <cell r="IK109">
            <v>1.2999999999999999E-2</v>
          </cell>
          <cell r="IL109">
            <v>0</v>
          </cell>
          <cell r="IM109">
            <v>0</v>
          </cell>
          <cell r="IN109">
            <v>0</v>
          </cell>
          <cell r="IO109">
            <v>0</v>
          </cell>
          <cell r="IP109">
            <v>5.1390000000000002</v>
          </cell>
          <cell r="IQ109">
            <v>0</v>
          </cell>
          <cell r="IR109">
            <v>0</v>
          </cell>
          <cell r="IS109">
            <v>0</v>
          </cell>
          <cell r="IT109">
            <v>0</v>
          </cell>
          <cell r="IU109">
            <v>0</v>
          </cell>
          <cell r="IV109">
            <v>5.2960000000000003</v>
          </cell>
          <cell r="IW109">
            <v>5.2960000000000003</v>
          </cell>
          <cell r="IX109">
            <v>0</v>
          </cell>
          <cell r="IY109">
            <v>0</v>
          </cell>
          <cell r="IZ109">
            <v>0</v>
          </cell>
          <cell r="JA109">
            <v>4.1900000000000004</v>
          </cell>
          <cell r="JB109">
            <v>4.1900000000000004</v>
          </cell>
          <cell r="JC109">
            <v>0</v>
          </cell>
          <cell r="JD109">
            <v>0</v>
          </cell>
          <cell r="JE109">
            <v>0</v>
          </cell>
          <cell r="JF109">
            <v>0</v>
          </cell>
          <cell r="JG109">
            <v>0</v>
          </cell>
          <cell r="JH109">
            <v>0</v>
          </cell>
          <cell r="JI109">
            <v>0</v>
          </cell>
          <cell r="JJ109">
            <v>0</v>
          </cell>
          <cell r="JK109">
            <v>5.2960000000000003</v>
          </cell>
          <cell r="JL109">
            <v>5.2960000000000003</v>
          </cell>
          <cell r="JM109">
            <v>0</v>
          </cell>
          <cell r="JN109">
            <v>0</v>
          </cell>
          <cell r="JO109">
            <v>0</v>
          </cell>
          <cell r="JP109">
            <v>4.1900000000000004</v>
          </cell>
          <cell r="JQ109">
            <v>4.1900000000000004</v>
          </cell>
          <cell r="JR109">
            <v>0</v>
          </cell>
          <cell r="JS109">
            <v>0</v>
          </cell>
          <cell r="JT109">
            <v>0</v>
          </cell>
          <cell r="JU109">
            <v>0</v>
          </cell>
          <cell r="JV109">
            <v>0</v>
          </cell>
          <cell r="JW109">
            <v>7.016</v>
          </cell>
          <cell r="JX109">
            <v>63.134</v>
          </cell>
          <cell r="JY109">
            <v>115.249</v>
          </cell>
          <cell r="JZ109">
            <v>122.265</v>
          </cell>
          <cell r="KA109">
            <v>59.131</v>
          </cell>
          <cell r="KB109" t="str">
            <v/>
          </cell>
          <cell r="KC109">
            <v>85.537000000000006</v>
          </cell>
          <cell r="KD109">
            <v>1006.125</v>
          </cell>
          <cell r="KE109">
            <v>18492</v>
          </cell>
          <cell r="KF109">
            <v>231</v>
          </cell>
          <cell r="KG109">
            <v>8.8499999999999995E-2</v>
          </cell>
          <cell r="KH109">
            <v>0</v>
          </cell>
          <cell r="KI109">
            <v>0</v>
          </cell>
          <cell r="KJ109">
            <v>0</v>
          </cell>
          <cell r="KK109">
            <v>0</v>
          </cell>
          <cell r="KL109">
            <v>0</v>
          </cell>
          <cell r="KM109">
            <v>152.91</v>
          </cell>
          <cell r="KN109">
            <v>0</v>
          </cell>
          <cell r="KO109">
            <v>360.32</v>
          </cell>
          <cell r="KP109">
            <v>0</v>
          </cell>
          <cell r="KQ109">
            <v>16.29</v>
          </cell>
          <cell r="KR109">
            <v>0</v>
          </cell>
          <cell r="KS109">
            <v>1.63</v>
          </cell>
          <cell r="KT109">
            <v>0</v>
          </cell>
          <cell r="KU109">
            <v>22.34</v>
          </cell>
          <cell r="KV109">
            <v>9.18</v>
          </cell>
          <cell r="KW109">
            <v>0</v>
          </cell>
          <cell r="KX109">
            <v>271</v>
          </cell>
          <cell r="KY109">
            <v>1091662</v>
          </cell>
          <cell r="KZ109">
            <v>18723</v>
          </cell>
          <cell r="LA109">
            <v>96.815184744166217</v>
          </cell>
          <cell r="LB109">
            <v>544.75</v>
          </cell>
          <cell r="LC109">
            <v>562.66999999999996</v>
          </cell>
          <cell r="LD109">
            <v>5.2633337480228199</v>
          </cell>
          <cell r="LE109">
            <v>1.4474176146984992E-2</v>
          </cell>
          <cell r="LF109">
            <v>271</v>
          </cell>
          <cell r="LG109">
            <v>58.30593387811782</v>
          </cell>
          <cell r="LH109" t="str">
            <v/>
          </cell>
          <cell r="LI109" t="str">
            <v>Business plans (£m)</v>
          </cell>
          <cell r="LJ109" t="str">
            <v>PR19 (£m)</v>
          </cell>
        </row>
        <row r="110">
          <cell r="A110" t="str">
            <v>SWB24</v>
          </cell>
          <cell r="B110" t="str">
            <v>SWB</v>
          </cell>
          <cell r="C110" t="str">
            <v>2023-24</v>
          </cell>
          <cell r="D110" t="str">
            <v>SWB</v>
          </cell>
          <cell r="E110" t="str">
            <v>SWB24</v>
          </cell>
          <cell r="F110">
            <v>1</v>
          </cell>
          <cell r="G110">
            <v>2.1779999999999999</v>
          </cell>
          <cell r="H110">
            <v>-0.374</v>
          </cell>
          <cell r="I110">
            <v>4.7409999999999997</v>
          </cell>
          <cell r="J110">
            <v>0</v>
          </cell>
          <cell r="K110">
            <v>0</v>
          </cell>
          <cell r="L110">
            <v>0</v>
          </cell>
          <cell r="M110">
            <v>3.01</v>
          </cell>
          <cell r="N110">
            <v>1.714</v>
          </cell>
          <cell r="O110">
            <v>11.269</v>
          </cell>
          <cell r="P110">
            <v>0</v>
          </cell>
          <cell r="Q110">
            <v>11.269</v>
          </cell>
          <cell r="R110">
            <v>0.43</v>
          </cell>
          <cell r="S110">
            <v>0.72299999999999998</v>
          </cell>
          <cell r="T110">
            <v>0</v>
          </cell>
          <cell r="U110">
            <v>2.6219999999999999</v>
          </cell>
          <cell r="V110">
            <v>0</v>
          </cell>
          <cell r="W110">
            <v>3.7749999999999999</v>
          </cell>
          <cell r="X110">
            <v>0</v>
          </cell>
          <cell r="Y110">
            <v>3.7749999999999999</v>
          </cell>
          <cell r="Z110">
            <v>1.2999999999999999E-2</v>
          </cell>
          <cell r="AA110">
            <v>0</v>
          </cell>
          <cell r="AB110">
            <v>1.2999999999999999E-2</v>
          </cell>
          <cell r="AC110">
            <v>1.2999999999999999E-2</v>
          </cell>
          <cell r="AD110">
            <v>15.031000000000001</v>
          </cell>
          <cell r="AE110">
            <v>0</v>
          </cell>
          <cell r="AF110">
            <v>0</v>
          </cell>
          <cell r="AG110">
            <v>15.031000000000001</v>
          </cell>
          <cell r="AH110">
            <v>0</v>
          </cell>
          <cell r="AI110">
            <v>15.031000000000001</v>
          </cell>
          <cell r="AJ110">
            <v>1.109</v>
          </cell>
          <cell r="AK110">
            <v>-1.7999999999999999E-2</v>
          </cell>
          <cell r="AL110">
            <v>0.23</v>
          </cell>
          <cell r="AM110">
            <v>0</v>
          </cell>
          <cell r="AN110">
            <v>0</v>
          </cell>
          <cell r="AO110">
            <v>0</v>
          </cell>
          <cell r="AP110">
            <v>1.151</v>
          </cell>
          <cell r="AQ110">
            <v>0.503</v>
          </cell>
          <cell r="AR110">
            <v>2.9750000000000001</v>
          </cell>
          <cell r="AS110">
            <v>0</v>
          </cell>
          <cell r="AT110">
            <v>2.9750000000000001</v>
          </cell>
          <cell r="AU110">
            <v>0.47899999999999998</v>
          </cell>
          <cell r="AV110">
            <v>1.7929999999999999</v>
          </cell>
          <cell r="AW110">
            <v>0.01</v>
          </cell>
          <cell r="AX110">
            <v>2.08</v>
          </cell>
          <cell r="AY110">
            <v>0</v>
          </cell>
          <cell r="AZ110">
            <v>4.3620000000000001</v>
          </cell>
          <cell r="BA110">
            <v>0</v>
          </cell>
          <cell r="BB110">
            <v>4.3620000000000001</v>
          </cell>
          <cell r="BC110">
            <v>0</v>
          </cell>
          <cell r="BD110">
            <v>0</v>
          </cell>
          <cell r="BE110">
            <v>0</v>
          </cell>
          <cell r="BF110">
            <v>0</v>
          </cell>
          <cell r="BG110">
            <v>7.3369999999999997</v>
          </cell>
          <cell r="BH110">
            <v>0</v>
          </cell>
          <cell r="BI110">
            <v>0</v>
          </cell>
          <cell r="BJ110">
            <v>7.3369999999999997</v>
          </cell>
          <cell r="BK110">
            <v>0</v>
          </cell>
          <cell r="BL110">
            <v>7.3369999999999997</v>
          </cell>
          <cell r="BM110">
            <v>9.9939999999999998</v>
          </cell>
          <cell r="BN110">
            <v>-7.5999999999999998E-2</v>
          </cell>
          <cell r="BO110">
            <v>0.155</v>
          </cell>
          <cell r="BP110">
            <v>0</v>
          </cell>
          <cell r="BQ110">
            <v>0</v>
          </cell>
          <cell r="BR110">
            <v>0</v>
          </cell>
          <cell r="BS110">
            <v>17.148</v>
          </cell>
          <cell r="BT110">
            <v>2.2149999999999999</v>
          </cell>
          <cell r="BU110">
            <v>29.436</v>
          </cell>
          <cell r="BV110">
            <v>0</v>
          </cell>
          <cell r="BW110">
            <v>29.436</v>
          </cell>
          <cell r="BX110">
            <v>0</v>
          </cell>
          <cell r="BY110">
            <v>19.986999999999998</v>
          </cell>
          <cell r="BZ110">
            <v>9.2999999999999999E-2</v>
          </cell>
          <cell r="CA110">
            <v>28.44</v>
          </cell>
          <cell r="CB110">
            <v>0</v>
          </cell>
          <cell r="CC110">
            <v>48.52</v>
          </cell>
          <cell r="CD110">
            <v>0</v>
          </cell>
          <cell r="CE110">
            <v>48.52</v>
          </cell>
          <cell r="CF110">
            <v>0</v>
          </cell>
          <cell r="CG110">
            <v>0</v>
          </cell>
          <cell r="CH110">
            <v>0</v>
          </cell>
          <cell r="CI110">
            <v>0</v>
          </cell>
          <cell r="CJ110">
            <v>77.956000000000003</v>
          </cell>
          <cell r="CK110">
            <v>0</v>
          </cell>
          <cell r="CL110">
            <v>0</v>
          </cell>
          <cell r="CM110">
            <v>77.956000000000003</v>
          </cell>
          <cell r="CN110">
            <v>0</v>
          </cell>
          <cell r="CO110">
            <v>77.956000000000003</v>
          </cell>
          <cell r="CP110">
            <v>3.2480000000000002</v>
          </cell>
          <cell r="CQ110">
            <v>-0.01</v>
          </cell>
          <cell r="CR110">
            <v>1.2999999999999999E-2</v>
          </cell>
          <cell r="CS110">
            <v>0</v>
          </cell>
          <cell r="CT110">
            <v>4.9870000000000001</v>
          </cell>
          <cell r="CU110">
            <v>0</v>
          </cell>
          <cell r="CV110">
            <v>20.939</v>
          </cell>
          <cell r="CW110">
            <v>17.055</v>
          </cell>
          <cell r="CX110">
            <v>46.231999999999999</v>
          </cell>
          <cell r="CY110">
            <v>0.95799999999999996</v>
          </cell>
          <cell r="CZ110">
            <v>47.19</v>
          </cell>
          <cell r="DA110">
            <v>6.319</v>
          </cell>
          <cell r="DB110">
            <v>14.896000000000001</v>
          </cell>
          <cell r="DC110">
            <v>6.7789999999999999</v>
          </cell>
          <cell r="DD110">
            <v>10.260999999999999</v>
          </cell>
          <cell r="DE110">
            <v>1.952</v>
          </cell>
          <cell r="DF110">
            <v>40.207000000000001</v>
          </cell>
          <cell r="DG110">
            <v>4</v>
          </cell>
          <cell r="DH110">
            <v>44.207000000000001</v>
          </cell>
          <cell r="DI110">
            <v>10.019</v>
          </cell>
          <cell r="DJ110">
            <v>4.1550000000000002</v>
          </cell>
          <cell r="DK110">
            <v>5.8639999999999999</v>
          </cell>
          <cell r="DL110">
            <v>10.019</v>
          </cell>
          <cell r="DM110">
            <v>81.378</v>
          </cell>
          <cell r="DN110">
            <v>0</v>
          </cell>
          <cell r="DO110">
            <v>0</v>
          </cell>
          <cell r="DP110">
            <v>81.378</v>
          </cell>
          <cell r="DQ110">
            <v>0</v>
          </cell>
          <cell r="DR110">
            <v>81.378</v>
          </cell>
          <cell r="DS110">
            <v>14.350999999999999</v>
          </cell>
          <cell r="DT110">
            <v>-0.104</v>
          </cell>
          <cell r="DU110">
            <v>0.39800000000000002</v>
          </cell>
          <cell r="DV110">
            <v>0</v>
          </cell>
          <cell r="DW110">
            <v>4.9870000000000001</v>
          </cell>
          <cell r="DX110">
            <v>0</v>
          </cell>
          <cell r="DY110">
            <v>39.238</v>
          </cell>
          <cell r="DZ110">
            <v>19.773</v>
          </cell>
          <cell r="EA110">
            <v>78.643000000000001</v>
          </cell>
          <cell r="EB110">
            <v>0.95799999999999996</v>
          </cell>
          <cell r="EC110">
            <v>79.600999999999999</v>
          </cell>
          <cell r="ED110">
            <v>6.798</v>
          </cell>
          <cell r="EE110">
            <v>36.676000000000002</v>
          </cell>
          <cell r="EF110">
            <v>6.8819999999999997</v>
          </cell>
          <cell r="EG110">
            <v>40.781000000000006</v>
          </cell>
          <cell r="EH110">
            <v>1.952</v>
          </cell>
          <cell r="EI110">
            <v>93.088999999999999</v>
          </cell>
          <cell r="EJ110">
            <v>4</v>
          </cell>
          <cell r="EK110">
            <v>97.088999999999999</v>
          </cell>
          <cell r="EL110">
            <v>10.019</v>
          </cell>
          <cell r="EM110">
            <v>4.1550000000000002</v>
          </cell>
          <cell r="EN110">
            <v>5.8639999999999999</v>
          </cell>
          <cell r="EO110">
            <v>10.019</v>
          </cell>
          <cell r="EP110">
            <v>166.67099999999999</v>
          </cell>
          <cell r="EQ110">
            <v>0</v>
          </cell>
          <cell r="ER110">
            <v>0</v>
          </cell>
          <cell r="ES110">
            <v>166.67099999999999</v>
          </cell>
          <cell r="ET110">
            <v>0</v>
          </cell>
          <cell r="EU110">
            <v>166.67099999999999</v>
          </cell>
          <cell r="EV110">
            <v>16.529</v>
          </cell>
          <cell r="EW110">
            <v>-0.47799999999999998</v>
          </cell>
          <cell r="EX110">
            <v>5.1390000000000002</v>
          </cell>
          <cell r="EY110">
            <v>0</v>
          </cell>
          <cell r="EZ110">
            <v>4.9870000000000001</v>
          </cell>
          <cell r="FA110">
            <v>0</v>
          </cell>
          <cell r="FB110">
            <v>42.247999999999998</v>
          </cell>
          <cell r="FC110">
            <v>21.486999999999998</v>
          </cell>
          <cell r="FD110">
            <v>89.912000000000006</v>
          </cell>
          <cell r="FE110">
            <v>0.95799999999999996</v>
          </cell>
          <cell r="FF110">
            <v>90.87</v>
          </cell>
          <cell r="FG110">
            <v>7.2279999999999998</v>
          </cell>
          <cell r="FH110">
            <v>37.399000000000001</v>
          </cell>
          <cell r="FI110">
            <v>6.8819999999999997</v>
          </cell>
          <cell r="FJ110">
            <v>43.402999999999999</v>
          </cell>
          <cell r="FK110">
            <v>1.952</v>
          </cell>
          <cell r="FL110">
            <v>96.864000000000004</v>
          </cell>
          <cell r="FM110">
            <v>4</v>
          </cell>
          <cell r="FN110">
            <v>100.864</v>
          </cell>
          <cell r="FO110">
            <v>10.032</v>
          </cell>
          <cell r="FP110">
            <v>4.1550000000000002</v>
          </cell>
          <cell r="FQ110">
            <v>5.8769999999999998</v>
          </cell>
          <cell r="FR110">
            <v>10.032</v>
          </cell>
          <cell r="FS110">
            <v>181.702</v>
          </cell>
          <cell r="FT110">
            <v>0</v>
          </cell>
          <cell r="FU110">
            <v>0</v>
          </cell>
          <cell r="FV110">
            <v>181.702</v>
          </cell>
          <cell r="FW110">
            <v>0</v>
          </cell>
          <cell r="FX110">
            <v>181.702</v>
          </cell>
          <cell r="FY110">
            <v>9.2999999999999999E-2</v>
          </cell>
          <cell r="FZ110">
            <v>0</v>
          </cell>
          <cell r="GA110">
            <v>0.44</v>
          </cell>
          <cell r="GB110" t="e">
            <v>#N/A</v>
          </cell>
          <cell r="GC110">
            <v>0.21</v>
          </cell>
          <cell r="GD110">
            <v>0.38</v>
          </cell>
          <cell r="GE110">
            <v>0</v>
          </cell>
          <cell r="GF110">
            <v>1.56</v>
          </cell>
          <cell r="GG110">
            <v>0.8</v>
          </cell>
          <cell r="GH110">
            <v>0</v>
          </cell>
          <cell r="GI110">
            <v>0</v>
          </cell>
          <cell r="GJ110">
            <v>0</v>
          </cell>
          <cell r="GK110">
            <v>0.64400000000000002</v>
          </cell>
          <cell r="GL110">
            <v>5.2960000000000003</v>
          </cell>
          <cell r="GM110">
            <v>4.1900000000000004</v>
          </cell>
          <cell r="GN110">
            <v>17.398</v>
          </cell>
          <cell r="GO110">
            <v>11.670999999999999</v>
          </cell>
          <cell r="GP110">
            <v>0</v>
          </cell>
          <cell r="GQ110">
            <v>0</v>
          </cell>
          <cell r="GR110">
            <v>1.0509999999999999</v>
          </cell>
          <cell r="GS110">
            <v>7.1999999999999995E-2</v>
          </cell>
          <cell r="GT110" t="e">
            <v>#N/A</v>
          </cell>
          <cell r="GU110">
            <v>0</v>
          </cell>
          <cell r="GV110">
            <v>0</v>
          </cell>
          <cell r="GW110">
            <v>0.23899999999999999</v>
          </cell>
          <cell r="GX110">
            <v>0.88</v>
          </cell>
          <cell r="GY110">
            <v>4.7E-2</v>
          </cell>
          <cell r="GZ110">
            <v>0</v>
          </cell>
          <cell r="HA110">
            <v>0</v>
          </cell>
          <cell r="HB110">
            <v>1.61</v>
          </cell>
          <cell r="HC110">
            <v>0</v>
          </cell>
          <cell r="HD110">
            <v>0</v>
          </cell>
          <cell r="HE110">
            <v>4.8040000000000003</v>
          </cell>
          <cell r="HF110">
            <v>2.319</v>
          </cell>
          <cell r="HG110">
            <v>0.67</v>
          </cell>
          <cell r="HH110">
            <v>1.1599999999999999</v>
          </cell>
          <cell r="HI110">
            <v>0.79600000000000004</v>
          </cell>
          <cell r="HJ110">
            <v>0</v>
          </cell>
          <cell r="HK110">
            <v>0</v>
          </cell>
          <cell r="HL110">
            <v>0</v>
          </cell>
          <cell r="HM110">
            <v>0</v>
          </cell>
          <cell r="HN110" t="e">
            <v>#N/A</v>
          </cell>
          <cell r="HO110">
            <v>181.702</v>
          </cell>
          <cell r="HP110">
            <v>181.702</v>
          </cell>
          <cell r="HQ110">
            <v>15.031000000000001</v>
          </cell>
          <cell r="HR110">
            <v>166.67099999999999</v>
          </cell>
          <cell r="HS110">
            <v>56.237000000000002</v>
          </cell>
          <cell r="HT110">
            <v>0</v>
          </cell>
          <cell r="HU110">
            <v>0</v>
          </cell>
          <cell r="HV110">
            <v>4.7409999999999997</v>
          </cell>
          <cell r="HW110">
            <v>0</v>
          </cell>
          <cell r="HX110">
            <v>0</v>
          </cell>
          <cell r="HY110">
            <v>0</v>
          </cell>
          <cell r="HZ110">
            <v>0</v>
          </cell>
          <cell r="IA110">
            <v>0.23</v>
          </cell>
          <cell r="IB110">
            <v>0</v>
          </cell>
          <cell r="IC110">
            <v>0</v>
          </cell>
          <cell r="ID110">
            <v>0</v>
          </cell>
          <cell r="IE110">
            <v>0</v>
          </cell>
          <cell r="IF110">
            <v>0.155</v>
          </cell>
          <cell r="IG110">
            <v>0</v>
          </cell>
          <cell r="IH110">
            <v>0</v>
          </cell>
          <cell r="II110">
            <v>0</v>
          </cell>
          <cell r="IJ110">
            <v>0</v>
          </cell>
          <cell r="IK110">
            <v>1.2999999999999999E-2</v>
          </cell>
          <cell r="IL110">
            <v>0</v>
          </cell>
          <cell r="IM110">
            <v>0</v>
          </cell>
          <cell r="IN110">
            <v>0</v>
          </cell>
          <cell r="IO110">
            <v>0</v>
          </cell>
          <cell r="IP110">
            <v>5.1390000000000002</v>
          </cell>
          <cell r="IQ110">
            <v>0</v>
          </cell>
          <cell r="IR110">
            <v>0</v>
          </cell>
          <cell r="IS110">
            <v>0</v>
          </cell>
          <cell r="IT110">
            <v>0</v>
          </cell>
          <cell r="IU110">
            <v>0</v>
          </cell>
          <cell r="IV110">
            <v>5.2960000000000003</v>
          </cell>
          <cell r="IW110">
            <v>5.2960000000000003</v>
          </cell>
          <cell r="IX110">
            <v>0</v>
          </cell>
          <cell r="IY110">
            <v>0</v>
          </cell>
          <cell r="IZ110">
            <v>0</v>
          </cell>
          <cell r="JA110">
            <v>4.1900000000000004</v>
          </cell>
          <cell r="JB110">
            <v>4.1900000000000004</v>
          </cell>
          <cell r="JC110">
            <v>0</v>
          </cell>
          <cell r="JD110">
            <v>0</v>
          </cell>
          <cell r="JE110">
            <v>0</v>
          </cell>
          <cell r="JF110">
            <v>0</v>
          </cell>
          <cell r="JG110">
            <v>0</v>
          </cell>
          <cell r="JH110">
            <v>0</v>
          </cell>
          <cell r="JI110">
            <v>0</v>
          </cell>
          <cell r="JJ110">
            <v>0</v>
          </cell>
          <cell r="JK110">
            <v>5.2960000000000003</v>
          </cell>
          <cell r="JL110">
            <v>5.2960000000000003</v>
          </cell>
          <cell r="JM110">
            <v>0</v>
          </cell>
          <cell r="JN110">
            <v>0</v>
          </cell>
          <cell r="JO110">
            <v>0</v>
          </cell>
          <cell r="JP110">
            <v>4.1900000000000004</v>
          </cell>
          <cell r="JQ110">
            <v>4.1900000000000004</v>
          </cell>
          <cell r="JR110">
            <v>0</v>
          </cell>
          <cell r="JS110">
            <v>0</v>
          </cell>
          <cell r="JT110">
            <v>0</v>
          </cell>
          <cell r="JU110">
            <v>0</v>
          </cell>
          <cell r="JV110">
            <v>0</v>
          </cell>
          <cell r="JW110">
            <v>5.9669999999999996</v>
          </cell>
          <cell r="JX110">
            <v>59.771999999999998</v>
          </cell>
          <cell r="JY110">
            <v>111.339</v>
          </cell>
          <cell r="JZ110">
            <v>117.306</v>
          </cell>
          <cell r="KA110">
            <v>57.533999999999999</v>
          </cell>
          <cell r="KB110" t="str">
            <v/>
          </cell>
          <cell r="KC110">
            <v>86.003</v>
          </cell>
          <cell r="KD110">
            <v>1014.861</v>
          </cell>
          <cell r="KE110">
            <v>18543</v>
          </cell>
          <cell r="KF110">
            <v>231</v>
          </cell>
          <cell r="KG110">
            <v>8.8499999999999995E-2</v>
          </cell>
          <cell r="KH110">
            <v>0</v>
          </cell>
          <cell r="KI110">
            <v>0</v>
          </cell>
          <cell r="KJ110">
            <v>0</v>
          </cell>
          <cell r="KK110">
            <v>0</v>
          </cell>
          <cell r="KL110">
            <v>0</v>
          </cell>
          <cell r="KM110">
            <v>136.88999999999999</v>
          </cell>
          <cell r="KN110">
            <v>0</v>
          </cell>
          <cell r="KO110">
            <v>371.13</v>
          </cell>
          <cell r="KP110">
            <v>0</v>
          </cell>
          <cell r="KQ110">
            <v>16.149999999999999</v>
          </cell>
          <cell r="KR110">
            <v>0</v>
          </cell>
          <cell r="KS110">
            <v>1.62</v>
          </cell>
          <cell r="KT110">
            <v>0</v>
          </cell>
          <cell r="KU110">
            <v>22.1</v>
          </cell>
          <cell r="KV110">
            <v>9.11</v>
          </cell>
          <cell r="KW110">
            <v>0</v>
          </cell>
          <cell r="KX110">
            <v>272</v>
          </cell>
          <cell r="KY110">
            <v>1100864</v>
          </cell>
          <cell r="KZ110">
            <v>18774</v>
          </cell>
          <cell r="LA110">
            <v>96.809694793536806</v>
          </cell>
          <cell r="LB110">
            <v>539.23</v>
          </cell>
          <cell r="LC110">
            <v>557</v>
          </cell>
          <cell r="LD110">
            <v>5.3150987432675043</v>
          </cell>
          <cell r="LE110">
            <v>1.4488121870672206E-2</v>
          </cell>
          <cell r="LF110">
            <v>272</v>
          </cell>
          <cell r="LG110">
            <v>58.637690422925324</v>
          </cell>
          <cell r="LH110" t="str">
            <v/>
          </cell>
          <cell r="LI110" t="str">
            <v>Business plans (£m)</v>
          </cell>
          <cell r="LJ110" t="str">
            <v>PR19 (£m)</v>
          </cell>
        </row>
        <row r="111">
          <cell r="A111" t="str">
            <v>SWB25</v>
          </cell>
          <cell r="B111" t="str">
            <v>SWB</v>
          </cell>
          <cell r="C111" t="str">
            <v>2024-25</v>
          </cell>
          <cell r="D111" t="str">
            <v>SWB</v>
          </cell>
          <cell r="E111" t="str">
            <v>SWB25</v>
          </cell>
          <cell r="F111">
            <v>1</v>
          </cell>
          <cell r="G111">
            <v>2.2189999999999999</v>
          </cell>
          <cell r="H111">
            <v>-0.374</v>
          </cell>
          <cell r="I111">
            <v>4.7409999999999997</v>
          </cell>
          <cell r="J111">
            <v>0</v>
          </cell>
          <cell r="K111">
            <v>0</v>
          </cell>
          <cell r="L111">
            <v>0</v>
          </cell>
          <cell r="M111">
            <v>3.012</v>
          </cell>
          <cell r="N111">
            <v>1.714</v>
          </cell>
          <cell r="O111">
            <v>11.311999999999999</v>
          </cell>
          <cell r="P111">
            <v>0</v>
          </cell>
          <cell r="Q111">
            <v>11.311999999999999</v>
          </cell>
          <cell r="R111">
            <v>0.28199999999999997</v>
          </cell>
          <cell r="S111">
            <v>0.48399999999999999</v>
          </cell>
          <cell r="T111">
            <v>0</v>
          </cell>
          <cell r="U111">
            <v>2.6989999999999998</v>
          </cell>
          <cell r="V111">
            <v>0</v>
          </cell>
          <cell r="W111">
            <v>3.4649999999999999</v>
          </cell>
          <cell r="X111">
            <v>0</v>
          </cell>
          <cell r="Y111">
            <v>3.4649999999999999</v>
          </cell>
          <cell r="Z111">
            <v>0</v>
          </cell>
          <cell r="AA111">
            <v>0</v>
          </cell>
          <cell r="AB111">
            <v>0</v>
          </cell>
          <cell r="AC111">
            <v>0</v>
          </cell>
          <cell r="AD111">
            <v>14.776999999999999</v>
          </cell>
          <cell r="AE111">
            <v>0</v>
          </cell>
          <cell r="AF111">
            <v>0</v>
          </cell>
          <cell r="AG111">
            <v>14.776999999999999</v>
          </cell>
          <cell r="AH111">
            <v>0</v>
          </cell>
          <cell r="AI111">
            <v>14.776999999999999</v>
          </cell>
          <cell r="AJ111">
            <v>1.131</v>
          </cell>
          <cell r="AK111">
            <v>-1.7999999999999999E-2</v>
          </cell>
          <cell r="AL111">
            <v>0.23</v>
          </cell>
          <cell r="AM111">
            <v>0</v>
          </cell>
          <cell r="AN111">
            <v>0</v>
          </cell>
          <cell r="AO111">
            <v>0</v>
          </cell>
          <cell r="AP111">
            <v>1.1140000000000001</v>
          </cell>
          <cell r="AQ111">
            <v>0.503</v>
          </cell>
          <cell r="AR111">
            <v>2.96</v>
          </cell>
          <cell r="AS111">
            <v>0</v>
          </cell>
          <cell r="AT111">
            <v>2.96</v>
          </cell>
          <cell r="AU111">
            <v>0.47799999999999998</v>
          </cell>
          <cell r="AV111">
            <v>1.8380000000000001</v>
          </cell>
          <cell r="AW111">
            <v>0.01</v>
          </cell>
          <cell r="AX111">
            <v>2.1869999999999998</v>
          </cell>
          <cell r="AY111">
            <v>0</v>
          </cell>
          <cell r="AZ111">
            <v>4.5129999999999999</v>
          </cell>
          <cell r="BA111">
            <v>0</v>
          </cell>
          <cell r="BB111">
            <v>4.5129999999999999</v>
          </cell>
          <cell r="BC111">
            <v>0</v>
          </cell>
          <cell r="BD111">
            <v>0</v>
          </cell>
          <cell r="BE111">
            <v>0</v>
          </cell>
          <cell r="BF111">
            <v>0</v>
          </cell>
          <cell r="BG111">
            <v>7.4729999999999999</v>
          </cell>
          <cell r="BH111">
            <v>0</v>
          </cell>
          <cell r="BI111">
            <v>0</v>
          </cell>
          <cell r="BJ111">
            <v>7.4729999999999999</v>
          </cell>
          <cell r="BK111">
            <v>0</v>
          </cell>
          <cell r="BL111">
            <v>7.4729999999999999</v>
          </cell>
          <cell r="BM111">
            <v>10.119999999999999</v>
          </cell>
          <cell r="BN111">
            <v>-7.5999999999999998E-2</v>
          </cell>
          <cell r="BO111">
            <v>0.155</v>
          </cell>
          <cell r="BP111">
            <v>0</v>
          </cell>
          <cell r="BQ111">
            <v>0</v>
          </cell>
          <cell r="BR111">
            <v>0</v>
          </cell>
          <cell r="BS111">
            <v>17.015999999999998</v>
          </cell>
          <cell r="BT111">
            <v>2.2149999999999999</v>
          </cell>
          <cell r="BU111">
            <v>29.43</v>
          </cell>
          <cell r="BV111">
            <v>0</v>
          </cell>
          <cell r="BW111">
            <v>29.43</v>
          </cell>
          <cell r="BX111">
            <v>0</v>
          </cell>
          <cell r="BY111">
            <v>20.643999999999998</v>
          </cell>
          <cell r="BZ111">
            <v>9.2999999999999999E-2</v>
          </cell>
          <cell r="CA111">
            <v>22.693000000000001</v>
          </cell>
          <cell r="CB111">
            <v>0</v>
          </cell>
          <cell r="CC111">
            <v>43.43</v>
          </cell>
          <cell r="CD111">
            <v>0</v>
          </cell>
          <cell r="CE111">
            <v>43.43</v>
          </cell>
          <cell r="CF111">
            <v>0</v>
          </cell>
          <cell r="CG111">
            <v>0</v>
          </cell>
          <cell r="CH111">
            <v>0</v>
          </cell>
          <cell r="CI111">
            <v>0</v>
          </cell>
          <cell r="CJ111">
            <v>72.86</v>
          </cell>
          <cell r="CK111">
            <v>0</v>
          </cell>
          <cell r="CL111">
            <v>0</v>
          </cell>
          <cell r="CM111">
            <v>72.86</v>
          </cell>
          <cell r="CN111">
            <v>0</v>
          </cell>
          <cell r="CO111">
            <v>72.86</v>
          </cell>
          <cell r="CP111">
            <v>3.468</v>
          </cell>
          <cell r="CQ111">
            <v>-0.01</v>
          </cell>
          <cell r="CR111">
            <v>1.2999999999999999E-2</v>
          </cell>
          <cell r="CS111">
            <v>0</v>
          </cell>
          <cell r="CT111">
            <v>5.0170000000000003</v>
          </cell>
          <cell r="CU111">
            <v>0</v>
          </cell>
          <cell r="CV111">
            <v>20.401</v>
          </cell>
          <cell r="CW111">
            <v>17.055</v>
          </cell>
          <cell r="CX111">
            <v>45.944000000000003</v>
          </cell>
          <cell r="CY111">
            <v>0.95799999999999996</v>
          </cell>
          <cell r="CZ111">
            <v>46.902000000000001</v>
          </cell>
          <cell r="DA111">
            <v>5.8280000000000003</v>
          </cell>
          <cell r="DB111">
            <v>15.629</v>
          </cell>
          <cell r="DC111">
            <v>6.7789999999999999</v>
          </cell>
          <cell r="DD111">
            <v>9.1240000000000006</v>
          </cell>
          <cell r="DE111">
            <v>2.0979999999999999</v>
          </cell>
          <cell r="DF111">
            <v>39.457999999999998</v>
          </cell>
          <cell r="DG111">
            <v>4</v>
          </cell>
          <cell r="DH111">
            <v>43.457999999999998</v>
          </cell>
          <cell r="DI111">
            <v>9.7089999999999996</v>
          </cell>
          <cell r="DJ111">
            <v>4.0819999999999999</v>
          </cell>
          <cell r="DK111">
            <v>5.6269999999999998</v>
          </cell>
          <cell r="DL111">
            <v>9.7089999999999996</v>
          </cell>
          <cell r="DM111">
            <v>80.650999999999996</v>
          </cell>
          <cell r="DN111">
            <v>0</v>
          </cell>
          <cell r="DO111">
            <v>0</v>
          </cell>
          <cell r="DP111">
            <v>80.650999999999996</v>
          </cell>
          <cell r="DQ111">
            <v>0</v>
          </cell>
          <cell r="DR111">
            <v>80.650999999999996</v>
          </cell>
          <cell r="DS111">
            <v>14.718999999999999</v>
          </cell>
          <cell r="DT111">
            <v>-0.104</v>
          </cell>
          <cell r="DU111">
            <v>0.39800000000000002</v>
          </cell>
          <cell r="DV111">
            <v>0</v>
          </cell>
          <cell r="DW111">
            <v>5.0170000000000003</v>
          </cell>
          <cell r="DX111">
            <v>0</v>
          </cell>
          <cell r="DY111">
            <v>38.530999999999999</v>
          </cell>
          <cell r="DZ111">
            <v>19.773</v>
          </cell>
          <cell r="EA111">
            <v>78.334000000000003</v>
          </cell>
          <cell r="EB111">
            <v>0.95799999999999996</v>
          </cell>
          <cell r="EC111">
            <v>79.292000000000002</v>
          </cell>
          <cell r="ED111">
            <v>6.306</v>
          </cell>
          <cell r="EE111">
            <v>38.110999999999997</v>
          </cell>
          <cell r="EF111">
            <v>6.8819999999999997</v>
          </cell>
          <cell r="EG111">
            <v>34.004000000000005</v>
          </cell>
          <cell r="EH111">
            <v>2.0979999999999999</v>
          </cell>
          <cell r="EI111">
            <v>87.400999999999996</v>
          </cell>
          <cell r="EJ111">
            <v>4</v>
          </cell>
          <cell r="EK111">
            <v>91.400999999999996</v>
          </cell>
          <cell r="EL111">
            <v>9.7089999999999996</v>
          </cell>
          <cell r="EM111">
            <v>4.0819999999999999</v>
          </cell>
          <cell r="EN111">
            <v>5.6269999999999998</v>
          </cell>
          <cell r="EO111">
            <v>9.7089999999999996</v>
          </cell>
          <cell r="EP111">
            <v>160.98399999999998</v>
          </cell>
          <cell r="EQ111">
            <v>0</v>
          </cell>
          <cell r="ER111">
            <v>0</v>
          </cell>
          <cell r="ES111">
            <v>160.98399999999998</v>
          </cell>
          <cell r="ET111">
            <v>0</v>
          </cell>
          <cell r="EU111">
            <v>160.98399999999998</v>
          </cell>
          <cell r="EV111">
            <v>16.937999999999999</v>
          </cell>
          <cell r="EW111">
            <v>-0.47799999999999998</v>
          </cell>
          <cell r="EX111">
            <v>5.1390000000000002</v>
          </cell>
          <cell r="EY111">
            <v>0</v>
          </cell>
          <cell r="EZ111">
            <v>5.0170000000000003</v>
          </cell>
          <cell r="FA111">
            <v>0</v>
          </cell>
          <cell r="FB111">
            <v>41.542999999999999</v>
          </cell>
          <cell r="FC111">
            <v>21.486999999999998</v>
          </cell>
          <cell r="FD111">
            <v>89.646000000000001</v>
          </cell>
          <cell r="FE111">
            <v>0.95799999999999996</v>
          </cell>
          <cell r="FF111">
            <v>90.603999999999999</v>
          </cell>
          <cell r="FG111">
            <v>6.5880000000000001</v>
          </cell>
          <cell r="FH111">
            <v>38.594999999999999</v>
          </cell>
          <cell r="FI111">
            <v>6.8819999999999997</v>
          </cell>
          <cell r="FJ111">
            <v>36.703000000000003</v>
          </cell>
          <cell r="FK111">
            <v>2.0979999999999999</v>
          </cell>
          <cell r="FL111">
            <v>90.866</v>
          </cell>
          <cell r="FM111">
            <v>4</v>
          </cell>
          <cell r="FN111">
            <v>94.866</v>
          </cell>
          <cell r="FO111">
            <v>9.7089999999999996</v>
          </cell>
          <cell r="FP111">
            <v>4.0819999999999999</v>
          </cell>
          <cell r="FQ111">
            <v>5.6269999999999998</v>
          </cell>
          <cell r="FR111">
            <v>9.7089999999999996</v>
          </cell>
          <cell r="FS111">
            <v>175.761</v>
          </cell>
          <cell r="FT111">
            <v>0</v>
          </cell>
          <cell r="FU111">
            <v>0</v>
          </cell>
          <cell r="FV111">
            <v>175.761</v>
          </cell>
          <cell r="FW111">
            <v>0</v>
          </cell>
          <cell r="FX111">
            <v>175.761</v>
          </cell>
          <cell r="FY111">
            <v>9.2999999999999999E-2</v>
          </cell>
          <cell r="FZ111">
            <v>0</v>
          </cell>
          <cell r="GA111">
            <v>0.79</v>
          </cell>
          <cell r="GB111" t="e">
            <v>#N/A</v>
          </cell>
          <cell r="GC111">
            <v>9.1999999999999998E-2</v>
          </cell>
          <cell r="GD111">
            <v>0.38</v>
          </cell>
          <cell r="GE111">
            <v>0</v>
          </cell>
          <cell r="GF111">
            <v>1.56</v>
          </cell>
          <cell r="GG111">
            <v>0.8</v>
          </cell>
          <cell r="GH111">
            <v>0</v>
          </cell>
          <cell r="GI111">
            <v>0</v>
          </cell>
          <cell r="GJ111">
            <v>0</v>
          </cell>
          <cell r="GK111">
            <v>0.64400000000000002</v>
          </cell>
          <cell r="GL111">
            <v>5.2960000000000003</v>
          </cell>
          <cell r="GM111">
            <v>4.1900000000000004</v>
          </cell>
          <cell r="GN111">
            <v>11.44</v>
          </cell>
          <cell r="GO111">
            <v>11.638999999999999</v>
          </cell>
          <cell r="GP111">
            <v>0</v>
          </cell>
          <cell r="GQ111">
            <v>0</v>
          </cell>
          <cell r="GR111">
            <v>1.0509999999999999</v>
          </cell>
          <cell r="GS111">
            <v>7.1999999999999995E-2</v>
          </cell>
          <cell r="GT111" t="e">
            <v>#N/A</v>
          </cell>
          <cell r="GU111">
            <v>0</v>
          </cell>
          <cell r="GV111">
            <v>0</v>
          </cell>
          <cell r="GW111">
            <v>0.186</v>
          </cell>
          <cell r="GX111">
            <v>0.80200000000000005</v>
          </cell>
          <cell r="GY111">
            <v>4.2000000000000003E-2</v>
          </cell>
          <cell r="GZ111">
            <v>0</v>
          </cell>
          <cell r="HA111">
            <v>0</v>
          </cell>
          <cell r="HB111">
            <v>1.61</v>
          </cell>
          <cell r="HC111">
            <v>0</v>
          </cell>
          <cell r="HD111">
            <v>0</v>
          </cell>
          <cell r="HE111">
            <v>4.8049999999999997</v>
          </cell>
          <cell r="HF111">
            <v>2.319</v>
          </cell>
          <cell r="HG111">
            <v>0.67</v>
          </cell>
          <cell r="HH111">
            <v>0.35399999999999998</v>
          </cell>
          <cell r="HI111">
            <v>0.94099999999999995</v>
          </cell>
          <cell r="HJ111">
            <v>0</v>
          </cell>
          <cell r="HK111">
            <v>0</v>
          </cell>
          <cell r="HL111">
            <v>0</v>
          </cell>
          <cell r="HM111">
            <v>0</v>
          </cell>
          <cell r="HN111" t="e">
            <v>#N/A</v>
          </cell>
          <cell r="HO111">
            <v>175.761</v>
          </cell>
          <cell r="HP111">
            <v>175.761</v>
          </cell>
          <cell r="HQ111">
            <v>14.776999999999999</v>
          </cell>
          <cell r="HR111">
            <v>160.98399999999998</v>
          </cell>
          <cell r="HS111">
            <v>49.683</v>
          </cell>
          <cell r="HT111">
            <v>0</v>
          </cell>
          <cell r="HU111">
            <v>0</v>
          </cell>
          <cell r="HV111">
            <v>4.7409999999999997</v>
          </cell>
          <cell r="HW111">
            <v>0</v>
          </cell>
          <cell r="HX111">
            <v>0</v>
          </cell>
          <cell r="HY111">
            <v>0</v>
          </cell>
          <cell r="HZ111">
            <v>0</v>
          </cell>
          <cell r="IA111">
            <v>0.23</v>
          </cell>
          <cell r="IB111">
            <v>0</v>
          </cell>
          <cell r="IC111">
            <v>0</v>
          </cell>
          <cell r="ID111">
            <v>0</v>
          </cell>
          <cell r="IE111">
            <v>0</v>
          </cell>
          <cell r="IF111">
            <v>0.155</v>
          </cell>
          <cell r="IG111">
            <v>0</v>
          </cell>
          <cell r="IH111">
            <v>0</v>
          </cell>
          <cell r="II111">
            <v>0</v>
          </cell>
          <cell r="IJ111">
            <v>0</v>
          </cell>
          <cell r="IK111">
            <v>1.2999999999999999E-2</v>
          </cell>
          <cell r="IL111">
            <v>0</v>
          </cell>
          <cell r="IM111">
            <v>0</v>
          </cell>
          <cell r="IN111">
            <v>0</v>
          </cell>
          <cell r="IO111">
            <v>0</v>
          </cell>
          <cell r="IP111">
            <v>5.1390000000000002</v>
          </cell>
          <cell r="IQ111">
            <v>0</v>
          </cell>
          <cell r="IR111">
            <v>0</v>
          </cell>
          <cell r="IS111">
            <v>0</v>
          </cell>
          <cell r="IT111">
            <v>0</v>
          </cell>
          <cell r="IU111">
            <v>0</v>
          </cell>
          <cell r="IV111">
            <v>5.2960000000000003</v>
          </cell>
          <cell r="IW111">
            <v>5.2960000000000003</v>
          </cell>
          <cell r="IX111">
            <v>0</v>
          </cell>
          <cell r="IY111">
            <v>0</v>
          </cell>
          <cell r="IZ111">
            <v>0</v>
          </cell>
          <cell r="JA111">
            <v>4.1900000000000004</v>
          </cell>
          <cell r="JB111">
            <v>4.1900000000000004</v>
          </cell>
          <cell r="JC111">
            <v>0</v>
          </cell>
          <cell r="JD111">
            <v>0</v>
          </cell>
          <cell r="JE111">
            <v>0</v>
          </cell>
          <cell r="JF111">
            <v>0</v>
          </cell>
          <cell r="JG111">
            <v>0</v>
          </cell>
          <cell r="JH111">
            <v>0</v>
          </cell>
          <cell r="JI111">
            <v>0</v>
          </cell>
          <cell r="JJ111">
            <v>0</v>
          </cell>
          <cell r="JK111">
            <v>5.2960000000000003</v>
          </cell>
          <cell r="JL111">
            <v>5.2960000000000003</v>
          </cell>
          <cell r="JM111">
            <v>0</v>
          </cell>
          <cell r="JN111">
            <v>0</v>
          </cell>
          <cell r="JO111">
            <v>0</v>
          </cell>
          <cell r="JP111">
            <v>4.1900000000000004</v>
          </cell>
          <cell r="JQ111">
            <v>4.1900000000000004</v>
          </cell>
          <cell r="JR111">
            <v>0</v>
          </cell>
          <cell r="JS111">
            <v>0</v>
          </cell>
          <cell r="JT111">
            <v>0</v>
          </cell>
          <cell r="JU111">
            <v>0</v>
          </cell>
          <cell r="JV111">
            <v>0</v>
          </cell>
          <cell r="JW111">
            <v>5.6229999999999993</v>
          </cell>
          <cell r="JX111">
            <v>59.725999999999992</v>
          </cell>
          <cell r="JY111">
            <v>111.97299999999998</v>
          </cell>
          <cell r="JZ111">
            <v>117.59599999999999</v>
          </cell>
          <cell r="KA111">
            <v>57.87</v>
          </cell>
          <cell r="KB111" t="str">
            <v/>
          </cell>
          <cell r="KC111">
            <v>86.462000000000003</v>
          </cell>
          <cell r="KD111">
            <v>1023.481</v>
          </cell>
          <cell r="KE111">
            <v>18592</v>
          </cell>
          <cell r="KF111">
            <v>231</v>
          </cell>
          <cell r="KG111">
            <v>8.8499999999999995E-2</v>
          </cell>
          <cell r="KH111">
            <v>0</v>
          </cell>
          <cell r="KI111">
            <v>0</v>
          </cell>
          <cell r="KJ111">
            <v>0</v>
          </cell>
          <cell r="KK111">
            <v>0</v>
          </cell>
          <cell r="KL111">
            <v>0</v>
          </cell>
          <cell r="KM111">
            <v>97.83</v>
          </cell>
          <cell r="KN111">
            <v>0</v>
          </cell>
          <cell r="KO111">
            <v>405.33</v>
          </cell>
          <cell r="KP111">
            <v>0</v>
          </cell>
          <cell r="KQ111">
            <v>16.02</v>
          </cell>
          <cell r="KR111">
            <v>0</v>
          </cell>
          <cell r="KS111">
            <v>1.61</v>
          </cell>
          <cell r="KT111">
            <v>0</v>
          </cell>
          <cell r="KU111">
            <v>21.86</v>
          </cell>
          <cell r="KV111">
            <v>9.0500000000000007</v>
          </cell>
          <cell r="KW111">
            <v>0</v>
          </cell>
          <cell r="KX111">
            <v>273</v>
          </cell>
          <cell r="KY111">
            <v>1109943</v>
          </cell>
          <cell r="KZ111">
            <v>18823</v>
          </cell>
          <cell r="LA111">
            <v>96.804422693492839</v>
          </cell>
          <cell r="LB111">
            <v>534.06999999999994</v>
          </cell>
          <cell r="LC111">
            <v>551.69999999999993</v>
          </cell>
          <cell r="LD111">
            <v>5.4517853906108398</v>
          </cell>
          <cell r="LE111">
            <v>1.4503532911863145E-2</v>
          </cell>
          <cell r="LF111">
            <v>273</v>
          </cell>
          <cell r="LG111">
            <v>58.967380332571857</v>
          </cell>
          <cell r="LH111" t="str">
            <v/>
          </cell>
          <cell r="LI111" t="str">
            <v>Business plans (£m)</v>
          </cell>
          <cell r="LJ111" t="str">
            <v>PR19 (£m)</v>
          </cell>
        </row>
        <row r="112">
          <cell r="A112" t="str">
            <v>TMS12</v>
          </cell>
          <cell r="B112" t="str">
            <v>TMS</v>
          </cell>
          <cell r="C112" t="str">
            <v>2011-12</v>
          </cell>
          <cell r="D112" t="str">
            <v>TMS</v>
          </cell>
          <cell r="E112" t="str">
            <v>TMS12</v>
          </cell>
          <cell r="F112">
            <v>1.1050631792877967</v>
          </cell>
          <cell r="G112">
            <v>11.323582398162053</v>
          </cell>
          <cell r="H112">
            <v>0</v>
          </cell>
          <cell r="I112">
            <v>18.973934788371473</v>
          </cell>
          <cell r="J112">
            <v>0</v>
          </cell>
          <cell r="K112">
            <v>0</v>
          </cell>
          <cell r="L112">
            <v>0</v>
          </cell>
          <cell r="M112">
            <v>11.313636829548463</v>
          </cell>
          <cell r="N112">
            <v>1.7006922329239191</v>
          </cell>
          <cell r="O112">
            <v>43.31184624900591</v>
          </cell>
          <cell r="P112">
            <v>0.26521516302907122</v>
          </cell>
          <cell r="Q112">
            <v>43.577061412034972</v>
          </cell>
          <cell r="R112">
            <v>1.5559289564372176</v>
          </cell>
          <cell r="S112">
            <v>10.88376725280551</v>
          </cell>
          <cell r="T112">
            <v>0.16354935053459391</v>
          </cell>
          <cell r="U112">
            <v>3.6444983652911538</v>
          </cell>
          <cell r="V112">
            <v>0</v>
          </cell>
          <cell r="W112">
            <v>16.247743925068473</v>
          </cell>
          <cell r="X112">
            <v>0</v>
          </cell>
          <cell r="Y112">
            <v>16.247743925068473</v>
          </cell>
          <cell r="Z112">
            <v>0</v>
          </cell>
          <cell r="AA112">
            <v>0</v>
          </cell>
          <cell r="AB112">
            <v>0</v>
          </cell>
          <cell r="AC112">
            <v>0</v>
          </cell>
          <cell r="AD112">
            <v>59.824805337103456</v>
          </cell>
          <cell r="AE112">
            <v>1.3282859415039316</v>
          </cell>
          <cell r="AF112">
            <v>0</v>
          </cell>
          <cell r="AG112">
            <v>61.153091278607384</v>
          </cell>
          <cell r="AH112">
            <v>0</v>
          </cell>
          <cell r="AI112">
            <v>61.153091278607384</v>
          </cell>
          <cell r="AJ112">
            <v>1.4343720067155603</v>
          </cell>
          <cell r="AK112">
            <v>0</v>
          </cell>
          <cell r="AL112">
            <v>0</v>
          </cell>
          <cell r="AM112">
            <v>0</v>
          </cell>
          <cell r="AN112">
            <v>0</v>
          </cell>
          <cell r="AO112">
            <v>0</v>
          </cell>
          <cell r="AP112">
            <v>9.2394332420252692</v>
          </cell>
          <cell r="AQ112">
            <v>2.01121498630379</v>
          </cell>
          <cell r="AR112">
            <v>12.685020235044618</v>
          </cell>
          <cell r="AS112">
            <v>0</v>
          </cell>
          <cell r="AT112">
            <v>12.685020235044618</v>
          </cell>
          <cell r="AU112">
            <v>0.68182398162057056</v>
          </cell>
          <cell r="AV112">
            <v>2.1084605460811159</v>
          </cell>
          <cell r="AW112">
            <v>0</v>
          </cell>
          <cell r="AX112">
            <v>0.35030502783423156</v>
          </cell>
          <cell r="AY112">
            <v>0</v>
          </cell>
          <cell r="AZ112">
            <v>3.1405895555359185</v>
          </cell>
          <cell r="BA112">
            <v>0</v>
          </cell>
          <cell r="BB112">
            <v>3.1405895555359185</v>
          </cell>
          <cell r="BC112">
            <v>0</v>
          </cell>
          <cell r="BD112">
            <v>0</v>
          </cell>
          <cell r="BE112">
            <v>0</v>
          </cell>
          <cell r="BF112">
            <v>0</v>
          </cell>
          <cell r="BG112">
            <v>15.825609790580536</v>
          </cell>
          <cell r="BH112">
            <v>0.22432782539542276</v>
          </cell>
          <cell r="BI112">
            <v>0</v>
          </cell>
          <cell r="BJ112">
            <v>16.04993761597596</v>
          </cell>
          <cell r="BK112">
            <v>0</v>
          </cell>
          <cell r="BL112">
            <v>16.04993761597596</v>
          </cell>
          <cell r="BM112">
            <v>8.9300155518246846</v>
          </cell>
          <cell r="BN112">
            <v>0</v>
          </cell>
          <cell r="BO112">
            <v>0.14034302376955018</v>
          </cell>
          <cell r="BP112">
            <v>6.6303790757267804E-3</v>
          </cell>
          <cell r="BQ112">
            <v>0</v>
          </cell>
          <cell r="BR112">
            <v>0</v>
          </cell>
          <cell r="BS112">
            <v>31.131839886895811</v>
          </cell>
          <cell r="BT112">
            <v>3.0466591852964555</v>
          </cell>
          <cell r="BU112">
            <v>43.255488026862231</v>
          </cell>
          <cell r="BV112">
            <v>0.75033789873641399</v>
          </cell>
          <cell r="BW112">
            <v>44.005825925598643</v>
          </cell>
          <cell r="BX112">
            <v>0</v>
          </cell>
          <cell r="BY112">
            <v>74.169630467438338</v>
          </cell>
          <cell r="BZ112">
            <v>0</v>
          </cell>
          <cell r="CA112">
            <v>10.809728019793228</v>
          </cell>
          <cell r="CB112">
            <v>0</v>
          </cell>
          <cell r="CC112">
            <v>84.979358487231465</v>
          </cell>
          <cell r="CD112">
            <v>0</v>
          </cell>
          <cell r="CE112">
            <v>84.979358487231465</v>
          </cell>
          <cell r="CF112">
            <v>0</v>
          </cell>
          <cell r="CG112">
            <v>0</v>
          </cell>
          <cell r="CH112">
            <v>0</v>
          </cell>
          <cell r="CI112">
            <v>0</v>
          </cell>
          <cell r="CJ112">
            <v>128.98518441283019</v>
          </cell>
          <cell r="CK112">
            <v>2.779233895908809</v>
          </cell>
          <cell r="CL112">
            <v>0</v>
          </cell>
          <cell r="CM112">
            <v>131.76441830873901</v>
          </cell>
          <cell r="CN112">
            <v>0</v>
          </cell>
          <cell r="CO112">
            <v>131.76441830873901</v>
          </cell>
          <cell r="CP112">
            <v>28.447641424405749</v>
          </cell>
          <cell r="CQ112">
            <v>0</v>
          </cell>
          <cell r="CR112">
            <v>0</v>
          </cell>
          <cell r="CS112">
            <v>0</v>
          </cell>
          <cell r="CT112">
            <v>0</v>
          </cell>
          <cell r="CU112">
            <v>0</v>
          </cell>
          <cell r="CV112">
            <v>113.53971635592468</v>
          </cell>
          <cell r="CW112">
            <v>27.873008571176097</v>
          </cell>
          <cell r="CX112">
            <v>169.86036635150654</v>
          </cell>
          <cell r="CY112">
            <v>0.39671768136431901</v>
          </cell>
          <cell r="CZ112">
            <v>170.25708403287084</v>
          </cell>
          <cell r="DA112">
            <v>163.46536573296805</v>
          </cell>
          <cell r="DB112">
            <v>87.111025360077718</v>
          </cell>
          <cell r="DC112">
            <v>25.229697446319687</v>
          </cell>
          <cell r="DD112">
            <v>30.202481753114771</v>
          </cell>
          <cell r="DE112">
            <v>5.6126158876027192</v>
          </cell>
          <cell r="DF112">
            <v>311.62118618008185</v>
          </cell>
          <cell r="DG112">
            <v>0</v>
          </cell>
          <cell r="DH112">
            <v>311.62118618008185</v>
          </cell>
          <cell r="DI112">
            <v>42.532776707608008</v>
          </cell>
          <cell r="DJ112">
            <v>0</v>
          </cell>
          <cell r="DK112">
            <v>0</v>
          </cell>
          <cell r="DL112">
            <v>42.532776707608008</v>
          </cell>
          <cell r="DM112">
            <v>439.34549350534576</v>
          </cell>
          <cell r="DN112">
            <v>7.3442498895466972</v>
          </cell>
          <cell r="DO112">
            <v>0</v>
          </cell>
          <cell r="DP112">
            <v>446.6897433948925</v>
          </cell>
          <cell r="DQ112">
            <v>0</v>
          </cell>
          <cell r="DR112">
            <v>446.6897433948925</v>
          </cell>
          <cell r="DS112">
            <v>38.812028982945996</v>
          </cell>
          <cell r="DT112">
            <v>0</v>
          </cell>
          <cell r="DU112">
            <v>0.14034302376955018</v>
          </cell>
          <cell r="DV112">
            <v>6.6303790757267804E-3</v>
          </cell>
          <cell r="DW112">
            <v>0</v>
          </cell>
          <cell r="DX112">
            <v>0</v>
          </cell>
          <cell r="DY112">
            <v>153.91098948484577</v>
          </cell>
          <cell r="DZ112">
            <v>32.93088274277634</v>
          </cell>
          <cell r="EA112">
            <v>225.80087461341341</v>
          </cell>
          <cell r="EB112">
            <v>1.1470555801007329</v>
          </cell>
          <cell r="EC112">
            <v>226.94793019351408</v>
          </cell>
          <cell r="ED112">
            <v>164.14718971458862</v>
          </cell>
          <cell r="EE112">
            <v>163.38911637359718</v>
          </cell>
          <cell r="EF112">
            <v>25.229697446319687</v>
          </cell>
          <cell r="EG112">
            <v>41.362514800742233</v>
          </cell>
          <cell r="EH112">
            <v>5.6126158876027192</v>
          </cell>
          <cell r="EI112">
            <v>399.74113422284921</v>
          </cell>
          <cell r="EJ112">
            <v>0</v>
          </cell>
          <cell r="EK112">
            <v>399.74113422284921</v>
          </cell>
          <cell r="EL112">
            <v>42.532776707608008</v>
          </cell>
          <cell r="EM112">
            <v>0</v>
          </cell>
          <cell r="EN112">
            <v>0</v>
          </cell>
          <cell r="EO112">
            <v>42.532776707608008</v>
          </cell>
          <cell r="EP112">
            <v>584.15628770875651</v>
          </cell>
          <cell r="EQ112">
            <v>10.347811610850929</v>
          </cell>
          <cell r="ER112">
            <v>0</v>
          </cell>
          <cell r="ES112">
            <v>594.50409931960746</v>
          </cell>
          <cell r="ET112">
            <v>0</v>
          </cell>
          <cell r="EU112">
            <v>594.50409931960746</v>
          </cell>
          <cell r="EV112">
            <v>50.135611381108049</v>
          </cell>
          <cell r="EW112">
            <v>0</v>
          </cell>
          <cell r="EX112">
            <v>19.114277812141022</v>
          </cell>
          <cell r="EY112">
            <v>6.6303790757267804E-3</v>
          </cell>
          <cell r="EZ112">
            <v>0</v>
          </cell>
          <cell r="FA112">
            <v>0</v>
          </cell>
          <cell r="FB112">
            <v>165.22462631439421</v>
          </cell>
          <cell r="FC112">
            <v>34.631574975700261</v>
          </cell>
          <cell r="FD112">
            <v>269.11272086241928</v>
          </cell>
          <cell r="FE112">
            <v>1.4122707431298043</v>
          </cell>
          <cell r="FF112">
            <v>270.52499160554908</v>
          </cell>
          <cell r="FG112">
            <v>165.70311867102583</v>
          </cell>
          <cell r="FH112">
            <v>174.27288362640272</v>
          </cell>
          <cell r="FI112">
            <v>25.393246796854282</v>
          </cell>
          <cell r="FJ112">
            <v>45.007013166033389</v>
          </cell>
          <cell r="FK112">
            <v>5.6126158876027192</v>
          </cell>
          <cell r="FL112">
            <v>415.98887814791783</v>
          </cell>
          <cell r="FM112">
            <v>0</v>
          </cell>
          <cell r="FN112">
            <v>415.98887814791783</v>
          </cell>
          <cell r="FO112">
            <v>42.532776707608008</v>
          </cell>
          <cell r="FP112">
            <v>0</v>
          </cell>
          <cell r="FQ112">
            <v>0</v>
          </cell>
          <cell r="FR112">
            <v>42.532776707608008</v>
          </cell>
          <cell r="FS112">
            <v>643.98109304586001</v>
          </cell>
          <cell r="FT112">
            <v>11.676097552354749</v>
          </cell>
          <cell r="FU112">
            <v>0</v>
          </cell>
          <cell r="FV112">
            <v>655.65719059821492</v>
          </cell>
          <cell r="FW112">
            <v>0</v>
          </cell>
          <cell r="FX112">
            <v>655.65719059821492</v>
          </cell>
          <cell r="FY112">
            <v>6.8538850151343791</v>
          </cell>
          <cell r="FZ112">
            <v>3.6962770730122809</v>
          </cell>
          <cell r="GA112">
            <v>2.6892959521331576</v>
          </cell>
          <cell r="GB112" t="e">
            <v>#N/A</v>
          </cell>
          <cell r="GC112" t="e">
            <v>#N/A</v>
          </cell>
          <cell r="GD112" t="e">
            <v>#N/A</v>
          </cell>
          <cell r="GE112">
            <v>-3.5755032906593945E-2</v>
          </cell>
          <cell r="GF112">
            <v>0</v>
          </cell>
          <cell r="GG112">
            <v>6.7341089044735396</v>
          </cell>
          <cell r="GH112">
            <v>0.10973158023504459</v>
          </cell>
          <cell r="GI112">
            <v>0.64209711962621885</v>
          </cell>
          <cell r="GJ112">
            <v>4.0477168522765252</v>
          </cell>
          <cell r="GK112">
            <v>1.1854033865061988</v>
          </cell>
          <cell r="GL112">
            <v>5.510922643881675</v>
          </cell>
          <cell r="GM112">
            <v>15.020908652368036</v>
          </cell>
          <cell r="GN112">
            <v>6.3884387185408844</v>
          </cell>
          <cell r="GO112">
            <v>2.9838310002951842</v>
          </cell>
          <cell r="GP112">
            <v>12.851025506227536</v>
          </cell>
          <cell r="GQ112" t="e">
            <v>#N/A</v>
          </cell>
          <cell r="GR112" t="e">
            <v>#N/A</v>
          </cell>
          <cell r="GS112" t="e">
            <v>#N/A</v>
          </cell>
          <cell r="GT112" t="e">
            <v>#N/A</v>
          </cell>
          <cell r="GU112" t="e">
            <v>#N/A</v>
          </cell>
          <cell r="GV112">
            <v>0</v>
          </cell>
          <cell r="GW112">
            <v>16.746792767498302</v>
          </cell>
          <cell r="GX112">
            <v>1.1387689310789026</v>
          </cell>
          <cell r="GY112">
            <v>0</v>
          </cell>
          <cell r="GZ112">
            <v>15.020908652368071</v>
          </cell>
          <cell r="HA112">
            <v>0</v>
          </cell>
          <cell r="HB112">
            <v>0</v>
          </cell>
          <cell r="HC112">
            <v>0</v>
          </cell>
          <cell r="HD112">
            <v>0</v>
          </cell>
          <cell r="HE112">
            <v>0</v>
          </cell>
          <cell r="HF112">
            <v>0</v>
          </cell>
          <cell r="HG112">
            <v>0</v>
          </cell>
          <cell r="HH112">
            <v>0</v>
          </cell>
          <cell r="HI112" t="e">
            <v>#N/A</v>
          </cell>
          <cell r="HJ112" t="e">
            <v>#N/A</v>
          </cell>
          <cell r="HK112" t="e">
            <v>#N/A</v>
          </cell>
          <cell r="HL112" t="e">
            <v>#N/A</v>
          </cell>
          <cell r="HM112" t="e">
            <v>#N/A</v>
          </cell>
          <cell r="HN112" t="e">
            <v>#N/A</v>
          </cell>
          <cell r="HO112">
            <v>643.98109304586001</v>
          </cell>
          <cell r="HP112">
            <v>655.65719059821492</v>
          </cell>
          <cell r="HQ112">
            <v>59.824805337103456</v>
          </cell>
          <cell r="HR112">
            <v>594.50409931960746</v>
          </cell>
          <cell r="HS112">
            <v>76.013286982234732</v>
          </cell>
          <cell r="HT112">
            <v>0</v>
          </cell>
          <cell r="HU112">
            <v>0.4066632499779092</v>
          </cell>
          <cell r="HV112">
            <v>18.567271538393559</v>
          </cell>
          <cell r="HW112">
            <v>0</v>
          </cell>
          <cell r="HX112">
            <v>0</v>
          </cell>
          <cell r="HY112">
            <v>0</v>
          </cell>
          <cell r="HZ112">
            <v>0</v>
          </cell>
          <cell r="IA112">
            <v>0</v>
          </cell>
          <cell r="IB112">
            <v>0</v>
          </cell>
          <cell r="IC112">
            <v>0</v>
          </cell>
          <cell r="ID112">
            <v>0</v>
          </cell>
          <cell r="IE112">
            <v>0</v>
          </cell>
          <cell r="IF112">
            <v>0.14034302376955018</v>
          </cell>
          <cell r="IG112">
            <v>0</v>
          </cell>
          <cell r="IH112">
            <v>0</v>
          </cell>
          <cell r="II112">
            <v>4.952893169567905</v>
          </cell>
          <cell r="IJ112">
            <v>0</v>
          </cell>
          <cell r="IK112">
            <v>0</v>
          </cell>
          <cell r="IL112">
            <v>0</v>
          </cell>
          <cell r="IM112">
            <v>0</v>
          </cell>
          <cell r="IN112">
            <v>4.952893169567905</v>
          </cell>
          <cell r="IO112">
            <v>0.4066632499779092</v>
          </cell>
          <cell r="IP112">
            <v>18.707614562163108</v>
          </cell>
          <cell r="IQ112">
            <v>0</v>
          </cell>
          <cell r="IR112">
            <v>0</v>
          </cell>
          <cell r="IS112">
            <v>4.348390458602102E-2</v>
          </cell>
          <cell r="IT112">
            <v>0</v>
          </cell>
          <cell r="IU112">
            <v>0</v>
          </cell>
          <cell r="IV112">
            <v>5.4674387392956536</v>
          </cell>
          <cell r="IW112">
            <v>5.510922643881675</v>
          </cell>
          <cell r="IX112">
            <v>0</v>
          </cell>
          <cell r="IY112">
            <v>0</v>
          </cell>
          <cell r="IZ112">
            <v>0</v>
          </cell>
          <cell r="JA112">
            <v>15.020908652368036</v>
          </cell>
          <cell r="JB112">
            <v>15.020908652368036</v>
          </cell>
          <cell r="JC112">
            <v>0</v>
          </cell>
          <cell r="JD112">
            <v>0</v>
          </cell>
          <cell r="JE112">
            <v>0</v>
          </cell>
          <cell r="JF112">
            <v>-3.5755032906593945E-2</v>
          </cell>
          <cell r="JG112">
            <v>-3.5755032906593945E-2</v>
          </cell>
          <cell r="JH112">
            <v>0.2269897624170932</v>
          </cell>
          <cell r="JI112">
            <v>1.4032252498222164E-3</v>
          </cell>
          <cell r="JJ112">
            <v>0</v>
          </cell>
          <cell r="JK112">
            <v>13.8845683751781</v>
          </cell>
          <cell r="JL112">
            <v>14.112961362845006</v>
          </cell>
          <cell r="JM112">
            <v>1.071678605978005E-5</v>
          </cell>
          <cell r="JN112">
            <v>0</v>
          </cell>
          <cell r="JO112">
            <v>0</v>
          </cell>
          <cell r="JP112">
            <v>22.409209869215029</v>
          </cell>
          <cell r="JQ112">
            <v>22.409220586001091</v>
          </cell>
          <cell r="JR112">
            <v>0</v>
          </cell>
          <cell r="JS112">
            <v>1.1408662781496044</v>
          </cell>
          <cell r="JT112">
            <v>0</v>
          </cell>
          <cell r="JU112">
            <v>-4.4693791133242431E-3</v>
          </cell>
          <cell r="JV112">
            <v>-4.4693791133242431E-3</v>
          </cell>
          <cell r="JW112">
            <v>35.120399341539262</v>
          </cell>
          <cell r="JX112">
            <v>397.51328597441869</v>
          </cell>
          <cell r="JY112">
            <v>525.21549203609584</v>
          </cell>
          <cell r="JZ112">
            <v>560.33589137763511</v>
          </cell>
          <cell r="KA112">
            <v>162.82260540321641</v>
          </cell>
          <cell r="KB112">
            <v>8938609.768844001</v>
          </cell>
          <cell r="KC112">
            <v>220.261</v>
          </cell>
          <cell r="KD112">
            <v>3436.1729999999998</v>
          </cell>
          <cell r="KE112">
            <v>31167.178949637</v>
          </cell>
          <cell r="KF112">
            <v>0</v>
          </cell>
          <cell r="KG112">
            <v>0.23569999999999999</v>
          </cell>
          <cell r="KH112">
            <v>7.7000000000000002E-3</v>
          </cell>
          <cell r="KI112">
            <v>0</v>
          </cell>
          <cell r="KJ112">
            <v>0</v>
          </cell>
          <cell r="KK112">
            <v>0</v>
          </cell>
          <cell r="KL112">
            <v>0</v>
          </cell>
          <cell r="KM112">
            <v>0</v>
          </cell>
          <cell r="KN112">
            <v>15.69</v>
          </cell>
          <cell r="KO112">
            <v>1941.76</v>
          </cell>
          <cell r="KP112">
            <v>0</v>
          </cell>
          <cell r="KQ112">
            <v>0</v>
          </cell>
          <cell r="KR112">
            <v>0</v>
          </cell>
          <cell r="KS112">
            <v>272.95999999999998</v>
          </cell>
          <cell r="KT112">
            <v>76.25</v>
          </cell>
          <cell r="KU112">
            <v>267.95999999999998</v>
          </cell>
          <cell r="KV112">
            <v>27.94</v>
          </cell>
          <cell r="KW112">
            <v>0</v>
          </cell>
          <cell r="KX112">
            <v>311</v>
          </cell>
          <cell r="KY112">
            <v>3656433.9999999995</v>
          </cell>
          <cell r="KZ112">
            <v>31167.178949637</v>
          </cell>
          <cell r="LA112">
            <v>89.511865240378711</v>
          </cell>
          <cell r="LB112">
            <v>2329.6</v>
          </cell>
          <cell r="LC112">
            <v>2602.56</v>
          </cell>
          <cell r="LD112">
            <v>5.5177709639739332</v>
          </cell>
          <cell r="LE112">
            <v>9.9784456110880125E-3</v>
          </cell>
          <cell r="LF112">
            <v>311</v>
          </cell>
          <cell r="LG112">
            <v>117.31680964480057</v>
          </cell>
          <cell r="LH112">
            <v>5709.3657066595297</v>
          </cell>
          <cell r="LI112" t="str">
            <v>N/A</v>
          </cell>
          <cell r="LJ112" t="str">
            <v>PR09 (£m)</v>
          </cell>
        </row>
        <row r="113">
          <cell r="A113" t="str">
            <v>TMS13</v>
          </cell>
          <cell r="B113" t="str">
            <v>TMS</v>
          </cell>
          <cell r="C113" t="str">
            <v>2012-13</v>
          </cell>
          <cell r="D113" t="str">
            <v>TMS</v>
          </cell>
          <cell r="E113" t="str">
            <v>TMS13</v>
          </cell>
          <cell r="F113">
            <v>1.0790336496980155</v>
          </cell>
          <cell r="G113">
            <v>10.825944607420189</v>
          </cell>
          <cell r="H113">
            <v>0</v>
          </cell>
          <cell r="I113">
            <v>19.805662640207075</v>
          </cell>
          <cell r="J113">
            <v>0</v>
          </cell>
          <cell r="K113">
            <v>0</v>
          </cell>
          <cell r="L113">
            <v>0</v>
          </cell>
          <cell r="M113">
            <v>12.144523727351165</v>
          </cell>
          <cell r="N113">
            <v>1.8386733390854184</v>
          </cell>
          <cell r="O113">
            <v>44.614804314063846</v>
          </cell>
          <cell r="P113">
            <v>0.37010854184641934</v>
          </cell>
          <cell r="Q113">
            <v>44.984912855910267</v>
          </cell>
          <cell r="R113">
            <v>2.380348231233822</v>
          </cell>
          <cell r="S113">
            <v>5.1923099223468512</v>
          </cell>
          <cell r="T113">
            <v>1.4653276962899051</v>
          </cell>
          <cell r="U113">
            <v>3.2975268334771353</v>
          </cell>
          <cell r="V113">
            <v>0</v>
          </cell>
          <cell r="W113">
            <v>12.335512683347714</v>
          </cell>
          <cell r="X113">
            <v>0</v>
          </cell>
          <cell r="Y113">
            <v>12.335512683347714</v>
          </cell>
          <cell r="Z113">
            <v>0</v>
          </cell>
          <cell r="AA113">
            <v>0</v>
          </cell>
          <cell r="AB113">
            <v>0</v>
          </cell>
          <cell r="AC113">
            <v>0</v>
          </cell>
          <cell r="AD113">
            <v>57.320425539257982</v>
          </cell>
          <cell r="AE113">
            <v>1.5904955996548749</v>
          </cell>
          <cell r="AF113">
            <v>0</v>
          </cell>
          <cell r="AG113">
            <v>58.910921138912855</v>
          </cell>
          <cell r="AH113">
            <v>0</v>
          </cell>
          <cell r="AI113">
            <v>58.910921138912855</v>
          </cell>
          <cell r="AJ113">
            <v>1.4815132010353753</v>
          </cell>
          <cell r="AK113">
            <v>0</v>
          </cell>
          <cell r="AL113">
            <v>0</v>
          </cell>
          <cell r="AM113">
            <v>0</v>
          </cell>
          <cell r="AN113">
            <v>0</v>
          </cell>
          <cell r="AO113">
            <v>0</v>
          </cell>
          <cell r="AP113">
            <v>6.5411019844693703</v>
          </cell>
          <cell r="AQ113">
            <v>2.1742528041415015</v>
          </cell>
          <cell r="AR113">
            <v>10.196867989646245</v>
          </cell>
          <cell r="AS113">
            <v>0</v>
          </cell>
          <cell r="AT113">
            <v>10.196867989646245</v>
          </cell>
          <cell r="AU113">
            <v>10.600426574633305</v>
          </cell>
          <cell r="AV113">
            <v>0.7553235547886108</v>
          </cell>
          <cell r="AW113">
            <v>0</v>
          </cell>
          <cell r="AX113">
            <v>0.11653563416738567</v>
          </cell>
          <cell r="AY113">
            <v>0</v>
          </cell>
          <cell r="AZ113">
            <v>11.472285763589301</v>
          </cell>
          <cell r="BA113">
            <v>0</v>
          </cell>
          <cell r="BB113">
            <v>11.472285763589301</v>
          </cell>
          <cell r="BC113">
            <v>0</v>
          </cell>
          <cell r="BD113">
            <v>0</v>
          </cell>
          <cell r="BE113">
            <v>0</v>
          </cell>
          <cell r="BF113">
            <v>0</v>
          </cell>
          <cell r="BG113">
            <v>21.669153753235548</v>
          </cell>
          <cell r="BH113">
            <v>0.26544227782571184</v>
          </cell>
          <cell r="BI113">
            <v>0</v>
          </cell>
          <cell r="BJ113">
            <v>21.934596031061258</v>
          </cell>
          <cell r="BK113">
            <v>0</v>
          </cell>
          <cell r="BL113">
            <v>21.934596031061258</v>
          </cell>
          <cell r="BM113">
            <v>8.8362065573770483</v>
          </cell>
          <cell r="BN113">
            <v>0</v>
          </cell>
          <cell r="BO113">
            <v>0.13380017256255392</v>
          </cell>
          <cell r="BP113">
            <v>0</v>
          </cell>
          <cell r="BQ113">
            <v>0</v>
          </cell>
          <cell r="BR113">
            <v>0</v>
          </cell>
          <cell r="BS113">
            <v>43.666333735979293</v>
          </cell>
          <cell r="BT113">
            <v>3.2932106988783434</v>
          </cell>
          <cell r="BU113">
            <v>55.929551164797239</v>
          </cell>
          <cell r="BV113">
            <v>1.0466626402070751</v>
          </cell>
          <cell r="BW113">
            <v>56.976213805004313</v>
          </cell>
          <cell r="BX113">
            <v>0</v>
          </cell>
          <cell r="BY113">
            <v>74.122058498705783</v>
          </cell>
          <cell r="BZ113">
            <v>0</v>
          </cell>
          <cell r="CA113">
            <v>10.977009318377911</v>
          </cell>
          <cell r="CB113">
            <v>0</v>
          </cell>
          <cell r="CC113">
            <v>85.099067817083693</v>
          </cell>
          <cell r="CD113">
            <v>0</v>
          </cell>
          <cell r="CE113">
            <v>85.099067817083693</v>
          </cell>
          <cell r="CF113">
            <v>0</v>
          </cell>
          <cell r="CG113">
            <v>0</v>
          </cell>
          <cell r="CH113">
            <v>0</v>
          </cell>
          <cell r="CI113">
            <v>0</v>
          </cell>
          <cell r="CJ113">
            <v>142.07528162208803</v>
          </cell>
          <cell r="CK113">
            <v>3.3298978429680757</v>
          </cell>
          <cell r="CL113">
            <v>0</v>
          </cell>
          <cell r="CM113">
            <v>145.40517946505608</v>
          </cell>
          <cell r="CN113">
            <v>0</v>
          </cell>
          <cell r="CO113">
            <v>145.40517946505608</v>
          </cell>
          <cell r="CP113">
            <v>28.914864710957723</v>
          </cell>
          <cell r="CQ113">
            <v>0</v>
          </cell>
          <cell r="CR113">
            <v>0</v>
          </cell>
          <cell r="CS113">
            <v>0</v>
          </cell>
          <cell r="CT113">
            <v>0</v>
          </cell>
          <cell r="CU113">
            <v>0</v>
          </cell>
          <cell r="CV113">
            <v>136.93692338222604</v>
          </cell>
          <cell r="CW113">
            <v>30.197835720448662</v>
          </cell>
          <cell r="CX113">
            <v>196.04962381363245</v>
          </cell>
          <cell r="CY113">
            <v>0.55354426229508202</v>
          </cell>
          <cell r="CZ113">
            <v>196.60316807592753</v>
          </cell>
          <cell r="DA113">
            <v>109.68484952545298</v>
          </cell>
          <cell r="DB113">
            <v>67.327383606557376</v>
          </cell>
          <cell r="DC113">
            <v>26.596021397756687</v>
          </cell>
          <cell r="DD113">
            <v>25.340026229508197</v>
          </cell>
          <cell r="DE113">
            <v>7.1259382226056944</v>
          </cell>
          <cell r="DF113">
            <v>236.0742189818809</v>
          </cell>
          <cell r="DG113">
            <v>0</v>
          </cell>
          <cell r="DH113">
            <v>236.0742189818809</v>
          </cell>
          <cell r="DI113">
            <v>49.208250560828297</v>
          </cell>
          <cell r="DJ113">
            <v>0</v>
          </cell>
          <cell r="DK113">
            <v>0</v>
          </cell>
          <cell r="DL113">
            <v>49.208250560828297</v>
          </cell>
          <cell r="DM113">
            <v>383.46913649698018</v>
          </cell>
          <cell r="DN113">
            <v>8.6689563416738569</v>
          </cell>
          <cell r="DO113">
            <v>0</v>
          </cell>
          <cell r="DP113">
            <v>392.13809283865402</v>
          </cell>
          <cell r="DQ113">
            <v>0</v>
          </cell>
          <cell r="DR113">
            <v>392.13809283865402</v>
          </cell>
          <cell r="DS113">
            <v>39.232584469370146</v>
          </cell>
          <cell r="DT113">
            <v>0</v>
          </cell>
          <cell r="DU113">
            <v>0.13380017256255392</v>
          </cell>
          <cell r="DV113">
            <v>0</v>
          </cell>
          <cell r="DW113">
            <v>0</v>
          </cell>
          <cell r="DX113">
            <v>0</v>
          </cell>
          <cell r="DY113">
            <v>187.14435910267474</v>
          </cell>
          <cell r="DZ113">
            <v>35.665299223468502</v>
          </cell>
          <cell r="EA113">
            <v>262.17604296807593</v>
          </cell>
          <cell r="EB113">
            <v>1.600206902502157</v>
          </cell>
          <cell r="EC113">
            <v>263.77624987057811</v>
          </cell>
          <cell r="ED113">
            <v>120.28527610008628</v>
          </cell>
          <cell r="EE113">
            <v>142.20476566005175</v>
          </cell>
          <cell r="EF113">
            <v>26.596021397756687</v>
          </cell>
          <cell r="EG113">
            <v>36.433571182053491</v>
          </cell>
          <cell r="EH113">
            <v>7.1259382226056944</v>
          </cell>
          <cell r="EI113">
            <v>332.64557256255392</v>
          </cell>
          <cell r="EJ113">
            <v>0</v>
          </cell>
          <cell r="EK113">
            <v>332.64557256255392</v>
          </cell>
          <cell r="EL113">
            <v>49.208250560828297</v>
          </cell>
          <cell r="EM113">
            <v>0</v>
          </cell>
          <cell r="EN113">
            <v>0</v>
          </cell>
          <cell r="EO113">
            <v>49.208250560828297</v>
          </cell>
          <cell r="EP113">
            <v>547.21357187230376</v>
          </cell>
          <cell r="EQ113">
            <v>12.264296462467644</v>
          </cell>
          <cell r="ER113">
            <v>0</v>
          </cell>
          <cell r="ES113">
            <v>559.47786833477141</v>
          </cell>
          <cell r="ET113">
            <v>0</v>
          </cell>
          <cell r="EU113">
            <v>559.47786833477141</v>
          </cell>
          <cell r="EV113">
            <v>50.058529076790229</v>
          </cell>
          <cell r="EW113">
            <v>0</v>
          </cell>
          <cell r="EX113">
            <v>19.939462812769627</v>
          </cell>
          <cell r="EY113">
            <v>0</v>
          </cell>
          <cell r="EZ113">
            <v>0</v>
          </cell>
          <cell r="FA113">
            <v>0</v>
          </cell>
          <cell r="FB113">
            <v>199.2888828300259</v>
          </cell>
          <cell r="FC113">
            <v>37.503972562553926</v>
          </cell>
          <cell r="FD113">
            <v>306.79084728213974</v>
          </cell>
          <cell r="FE113">
            <v>1.9703154443485764</v>
          </cell>
          <cell r="FF113">
            <v>308.76116272648835</v>
          </cell>
          <cell r="FG113">
            <v>122.6656243313201</v>
          </cell>
          <cell r="FH113">
            <v>147.39707558239863</v>
          </cell>
          <cell r="FI113">
            <v>28.061349094046591</v>
          </cell>
          <cell r="FJ113">
            <v>39.731098015530627</v>
          </cell>
          <cell r="FK113">
            <v>7.1259382226056944</v>
          </cell>
          <cell r="FL113">
            <v>344.98108524590168</v>
          </cell>
          <cell r="FM113">
            <v>0</v>
          </cell>
          <cell r="FN113">
            <v>344.98108524590168</v>
          </cell>
          <cell r="FO113">
            <v>49.208250560828297</v>
          </cell>
          <cell r="FP113">
            <v>0</v>
          </cell>
          <cell r="FQ113">
            <v>0</v>
          </cell>
          <cell r="FR113">
            <v>49.208250560828297</v>
          </cell>
          <cell r="FS113">
            <v>604.5339974115617</v>
          </cell>
          <cell r="FT113">
            <v>13.854792062122518</v>
          </cell>
          <cell r="FU113">
            <v>0</v>
          </cell>
          <cell r="FV113">
            <v>618.38878947368426</v>
          </cell>
          <cell r="FW113">
            <v>0</v>
          </cell>
          <cell r="FX113">
            <v>618.38878947368426</v>
          </cell>
          <cell r="FY113">
            <v>1.7470851529168767</v>
          </cell>
          <cell r="FZ113">
            <v>2.9839421313684213</v>
          </cell>
          <cell r="GA113">
            <v>3.3356482767510567</v>
          </cell>
          <cell r="GB113" t="e">
            <v>#N/A</v>
          </cell>
          <cell r="GC113" t="e">
            <v>#N/A</v>
          </cell>
          <cell r="GD113" t="e">
            <v>#N/A</v>
          </cell>
          <cell r="GE113">
            <v>0</v>
          </cell>
          <cell r="GF113">
            <v>0</v>
          </cell>
          <cell r="GG113">
            <v>7.2774586105724639</v>
          </cell>
          <cell r="GH113">
            <v>0.57009514259239213</v>
          </cell>
          <cell r="GI113">
            <v>0.41454828969083118</v>
          </cell>
          <cell r="GJ113">
            <v>3.428241544366804</v>
          </cell>
          <cell r="GK113">
            <v>1.2458688725803344</v>
          </cell>
          <cell r="GL113">
            <v>10.523648613848891</v>
          </cell>
          <cell r="GM113">
            <v>15.107771905817758</v>
          </cell>
          <cell r="GN113">
            <v>1.2954838557230315</v>
          </cell>
          <cell r="GO113">
            <v>0.8742091330218883</v>
          </cell>
          <cell r="GP113">
            <v>15.362472969038249</v>
          </cell>
          <cell r="GQ113" t="e">
            <v>#N/A</v>
          </cell>
          <cell r="GR113" t="e">
            <v>#N/A</v>
          </cell>
          <cell r="GS113" t="e">
            <v>#N/A</v>
          </cell>
          <cell r="GT113" t="e">
            <v>#N/A</v>
          </cell>
          <cell r="GU113" t="e">
            <v>#N/A</v>
          </cell>
          <cell r="GV113">
            <v>0</v>
          </cell>
          <cell r="GW113">
            <v>15.391638867500582</v>
          </cell>
          <cell r="GX113">
            <v>9.271461986555371E-2</v>
          </cell>
          <cell r="GY113">
            <v>0</v>
          </cell>
          <cell r="GZ113">
            <v>15.107771905817795</v>
          </cell>
          <cell r="HA113">
            <v>0</v>
          </cell>
          <cell r="HB113">
            <v>0</v>
          </cell>
          <cell r="HC113">
            <v>0</v>
          </cell>
          <cell r="HD113">
            <v>0</v>
          </cell>
          <cell r="HE113">
            <v>0</v>
          </cell>
          <cell r="HF113">
            <v>0</v>
          </cell>
          <cell r="HG113">
            <v>0</v>
          </cell>
          <cell r="HH113">
            <v>0</v>
          </cell>
          <cell r="HI113" t="e">
            <v>#N/A</v>
          </cell>
          <cell r="HJ113" t="e">
            <v>#N/A</v>
          </cell>
          <cell r="HK113" t="e">
            <v>#N/A</v>
          </cell>
          <cell r="HL113" t="e">
            <v>#N/A</v>
          </cell>
          <cell r="HM113" t="e">
            <v>#N/A</v>
          </cell>
          <cell r="HN113" t="e">
            <v>#N/A</v>
          </cell>
          <cell r="HO113">
            <v>604.5339974115617</v>
          </cell>
          <cell r="HP113">
            <v>618.38878947368426</v>
          </cell>
          <cell r="HQ113">
            <v>57.320425539257982</v>
          </cell>
          <cell r="HR113">
            <v>559.47786833477141</v>
          </cell>
          <cell r="HS113">
            <v>74.919800701369965</v>
          </cell>
          <cell r="HT113">
            <v>0</v>
          </cell>
          <cell r="HU113">
            <v>0.39708438308886973</v>
          </cell>
          <cell r="HV113">
            <v>19.408578257118204</v>
          </cell>
          <cell r="HW113">
            <v>0</v>
          </cell>
          <cell r="HX113">
            <v>0</v>
          </cell>
          <cell r="HY113">
            <v>0</v>
          </cell>
          <cell r="HZ113">
            <v>0</v>
          </cell>
          <cell r="IA113">
            <v>0</v>
          </cell>
          <cell r="IB113">
            <v>0</v>
          </cell>
          <cell r="IC113">
            <v>0</v>
          </cell>
          <cell r="ID113">
            <v>0</v>
          </cell>
          <cell r="IE113">
            <v>0</v>
          </cell>
          <cell r="IF113">
            <v>0.13380017256255392</v>
          </cell>
          <cell r="IG113">
            <v>0</v>
          </cell>
          <cell r="IH113">
            <v>0</v>
          </cell>
          <cell r="II113">
            <v>3.1950186367558238</v>
          </cell>
          <cell r="IJ113">
            <v>0</v>
          </cell>
          <cell r="IK113">
            <v>0</v>
          </cell>
          <cell r="IL113">
            <v>0</v>
          </cell>
          <cell r="IM113">
            <v>0</v>
          </cell>
          <cell r="IN113">
            <v>3.1950186367558238</v>
          </cell>
          <cell r="IO113">
            <v>0.39708438308886973</v>
          </cell>
          <cell r="IP113">
            <v>19.542378429680653</v>
          </cell>
          <cell r="IQ113">
            <v>0</v>
          </cell>
          <cell r="IR113">
            <v>0</v>
          </cell>
          <cell r="IS113">
            <v>0.74306194511993107</v>
          </cell>
          <cell r="IT113">
            <v>0</v>
          </cell>
          <cell r="IU113">
            <v>0</v>
          </cell>
          <cell r="IV113">
            <v>9.7805866687289615</v>
          </cell>
          <cell r="IW113">
            <v>10.523648613848891</v>
          </cell>
          <cell r="IX113">
            <v>0</v>
          </cell>
          <cell r="IY113">
            <v>0</v>
          </cell>
          <cell r="IZ113">
            <v>0</v>
          </cell>
          <cell r="JA113">
            <v>15.107771905817758</v>
          </cell>
          <cell r="JB113">
            <v>15.107771905817758</v>
          </cell>
          <cell r="JC113">
            <v>0</v>
          </cell>
          <cell r="JD113">
            <v>0</v>
          </cell>
          <cell r="JE113">
            <v>0</v>
          </cell>
          <cell r="JF113">
            <v>0</v>
          </cell>
          <cell r="JG113">
            <v>0</v>
          </cell>
          <cell r="JH113">
            <v>0.2269897624170932</v>
          </cell>
          <cell r="JI113">
            <v>1.4032252498222164E-3</v>
          </cell>
          <cell r="JJ113">
            <v>0</v>
          </cell>
          <cell r="JK113">
            <v>13.8845683751781</v>
          </cell>
          <cell r="JL113">
            <v>14.112961362845006</v>
          </cell>
          <cell r="JM113">
            <v>1.071678605978005E-5</v>
          </cell>
          <cell r="JN113">
            <v>0</v>
          </cell>
          <cell r="JO113">
            <v>0</v>
          </cell>
          <cell r="JP113">
            <v>22.409209869215029</v>
          </cell>
          <cell r="JQ113">
            <v>22.409220586001091</v>
          </cell>
          <cell r="JR113">
            <v>0</v>
          </cell>
          <cell r="JS113">
            <v>1.1408662781496044</v>
          </cell>
          <cell r="JT113">
            <v>0</v>
          </cell>
          <cell r="JU113">
            <v>-4.4693791133242431E-3</v>
          </cell>
          <cell r="JV113">
            <v>-4.4693791133242431E-3</v>
          </cell>
          <cell r="JW113">
            <v>31.286188433471956</v>
          </cell>
          <cell r="JX113">
            <v>359.8263338786997</v>
          </cell>
          <cell r="JY113">
            <v>505.82929798568858</v>
          </cell>
          <cell r="JZ113">
            <v>537.11548641916056</v>
          </cell>
          <cell r="KA113">
            <v>177.28915254046086</v>
          </cell>
          <cell r="KB113">
            <v>9041128.3586610015</v>
          </cell>
          <cell r="KC113">
            <v>217.97499999999999</v>
          </cell>
          <cell r="KD113">
            <v>3459.7660000000001</v>
          </cell>
          <cell r="KE113">
            <v>31186.941609252201</v>
          </cell>
          <cell r="KF113">
            <v>3.8</v>
          </cell>
          <cell r="KG113">
            <v>0.23</v>
          </cell>
          <cell r="KH113">
            <v>4.2999999999999999E-4</v>
          </cell>
          <cell r="KI113">
            <v>0</v>
          </cell>
          <cell r="KJ113">
            <v>0</v>
          </cell>
          <cell r="KK113">
            <v>0</v>
          </cell>
          <cell r="KL113">
            <v>0</v>
          </cell>
          <cell r="KM113">
            <v>0</v>
          </cell>
          <cell r="KN113">
            <v>14.78</v>
          </cell>
          <cell r="KO113">
            <v>1948.13</v>
          </cell>
          <cell r="KP113">
            <v>11.7</v>
          </cell>
          <cell r="KQ113">
            <v>0</v>
          </cell>
          <cell r="KR113">
            <v>0</v>
          </cell>
          <cell r="KS113">
            <v>269.12</v>
          </cell>
          <cell r="KT113">
            <v>58.4</v>
          </cell>
          <cell r="KU113">
            <v>257.99</v>
          </cell>
          <cell r="KV113">
            <v>23.12</v>
          </cell>
          <cell r="KW113">
            <v>0</v>
          </cell>
          <cell r="KX113">
            <v>311</v>
          </cell>
          <cell r="KY113">
            <v>3677741</v>
          </cell>
          <cell r="KZ113">
            <v>31190.7416092522</v>
          </cell>
          <cell r="LA113">
            <v>89.582075223362907</v>
          </cell>
          <cell r="LB113">
            <v>2314.12</v>
          </cell>
          <cell r="LC113">
            <v>2583.2399999999998</v>
          </cell>
          <cell r="LD113">
            <v>5.5411847137703054</v>
          </cell>
          <cell r="LE113">
            <v>9.9709075178817542E-3</v>
          </cell>
          <cell r="LF113">
            <v>311</v>
          </cell>
          <cell r="LG113">
            <v>117.9113034910674</v>
          </cell>
          <cell r="LH113">
            <v>5799.3784863370383</v>
          </cell>
          <cell r="LI113" t="str">
            <v>N/A</v>
          </cell>
          <cell r="LJ113" t="str">
            <v>PR09 (£m)</v>
          </cell>
        </row>
        <row r="114">
          <cell r="A114" t="str">
            <v>TMS14</v>
          </cell>
          <cell r="B114" t="str">
            <v>TMS</v>
          </cell>
          <cell r="C114" t="str">
            <v>2013-14</v>
          </cell>
          <cell r="D114" t="str">
            <v>TMS</v>
          </cell>
          <cell r="E114" t="str">
            <v>TMS14</v>
          </cell>
          <cell r="F114">
            <v>1.0569641649763351</v>
          </cell>
          <cell r="G114">
            <v>12.567303921568625</v>
          </cell>
          <cell r="H114">
            <v>0</v>
          </cell>
          <cell r="I114">
            <v>15.385170385395533</v>
          </cell>
          <cell r="J114">
            <v>0.13000659229208922</v>
          </cell>
          <cell r="K114">
            <v>0</v>
          </cell>
          <cell r="L114">
            <v>0</v>
          </cell>
          <cell r="M114">
            <v>10.39101470588235</v>
          </cell>
          <cell r="N114">
            <v>2.6593218390804592</v>
          </cell>
          <cell r="O114">
            <v>41.13281744421905</v>
          </cell>
          <cell r="P114">
            <v>0.54222261663285987</v>
          </cell>
          <cell r="Q114">
            <v>41.675040060851813</v>
          </cell>
          <cell r="R114">
            <v>1.5442246450304256</v>
          </cell>
          <cell r="S114">
            <v>1.2017682555780929</v>
          </cell>
          <cell r="T114">
            <v>3.2321964164976325</v>
          </cell>
          <cell r="U114">
            <v>3.7120581473968888</v>
          </cell>
          <cell r="V114">
            <v>0</v>
          </cell>
          <cell r="W114">
            <v>9.6902474645030399</v>
          </cell>
          <cell r="X114">
            <v>0</v>
          </cell>
          <cell r="Y114">
            <v>9.6902474645030399</v>
          </cell>
          <cell r="Z114">
            <v>0</v>
          </cell>
          <cell r="AA114">
            <v>0</v>
          </cell>
          <cell r="AB114">
            <v>0</v>
          </cell>
          <cell r="AC114">
            <v>0</v>
          </cell>
          <cell r="AD114">
            <v>51.365287525354852</v>
          </cell>
          <cell r="AE114">
            <v>1.7133389114266391</v>
          </cell>
          <cell r="AF114">
            <v>0</v>
          </cell>
          <cell r="AG114">
            <v>53.078626436781484</v>
          </cell>
          <cell r="AH114">
            <v>0</v>
          </cell>
          <cell r="AI114">
            <v>53.078626436781484</v>
          </cell>
          <cell r="AJ114">
            <v>1.4607244759972948</v>
          </cell>
          <cell r="AK114">
            <v>0</v>
          </cell>
          <cell r="AL114">
            <v>0</v>
          </cell>
          <cell r="AM114">
            <v>0</v>
          </cell>
          <cell r="AN114">
            <v>0</v>
          </cell>
          <cell r="AO114">
            <v>0</v>
          </cell>
          <cell r="AP114">
            <v>6.8702670723461781</v>
          </cell>
          <cell r="AQ114">
            <v>3.1571519607843128</v>
          </cell>
          <cell r="AR114">
            <v>11.488143509127786</v>
          </cell>
          <cell r="AS114">
            <v>0</v>
          </cell>
          <cell r="AT114">
            <v>11.488143509127786</v>
          </cell>
          <cell r="AU114">
            <v>12.990089587559156</v>
          </cell>
          <cell r="AV114">
            <v>0.54116565246788351</v>
          </cell>
          <cell r="AW114">
            <v>0</v>
          </cell>
          <cell r="AX114">
            <v>0.90264739688979012</v>
          </cell>
          <cell r="AY114">
            <v>0</v>
          </cell>
          <cell r="AZ114">
            <v>14.433902636916725</v>
          </cell>
          <cell r="BA114">
            <v>0</v>
          </cell>
          <cell r="BB114">
            <v>14.433902636916725</v>
          </cell>
          <cell r="BC114">
            <v>0</v>
          </cell>
          <cell r="BD114">
            <v>0</v>
          </cell>
          <cell r="BE114">
            <v>0</v>
          </cell>
          <cell r="BF114">
            <v>0</v>
          </cell>
          <cell r="BG114">
            <v>25.922046146044615</v>
          </cell>
          <cell r="BH114">
            <v>0.26001318458417844</v>
          </cell>
          <cell r="BI114">
            <v>0</v>
          </cell>
          <cell r="BJ114">
            <v>26.18205933062869</v>
          </cell>
          <cell r="BK114">
            <v>0</v>
          </cell>
          <cell r="BL114">
            <v>26.18205933062869</v>
          </cell>
          <cell r="BM114">
            <v>9.3023416159567258</v>
          </cell>
          <cell r="BN114">
            <v>0</v>
          </cell>
          <cell r="BO114">
            <v>0.1384623056118999</v>
          </cell>
          <cell r="BP114">
            <v>0</v>
          </cell>
          <cell r="BQ114">
            <v>0</v>
          </cell>
          <cell r="BR114">
            <v>0</v>
          </cell>
          <cell r="BS114">
            <v>41.505925794455699</v>
          </cell>
          <cell r="BT114">
            <v>4.8186996281271117</v>
          </cell>
          <cell r="BU114">
            <v>55.765429344151435</v>
          </cell>
          <cell r="BV114">
            <v>1.530484110885733</v>
          </cell>
          <cell r="BW114">
            <v>57.295913455037166</v>
          </cell>
          <cell r="BX114">
            <v>0</v>
          </cell>
          <cell r="BY114">
            <v>69.219526200135206</v>
          </cell>
          <cell r="BZ114">
            <v>0</v>
          </cell>
          <cell r="CA114">
            <v>16.243425287356317</v>
          </cell>
          <cell r="CB114">
            <v>0</v>
          </cell>
          <cell r="CC114">
            <v>85.462951487491523</v>
          </cell>
          <cell r="CD114">
            <v>0</v>
          </cell>
          <cell r="CE114">
            <v>85.462951487491523</v>
          </cell>
          <cell r="CF114">
            <v>0</v>
          </cell>
          <cell r="CG114">
            <v>0</v>
          </cell>
          <cell r="CH114">
            <v>0</v>
          </cell>
          <cell r="CI114">
            <v>0</v>
          </cell>
          <cell r="CJ114">
            <v>142.7588649425287</v>
          </cell>
          <cell r="CK114">
            <v>3.6105895875591605</v>
          </cell>
          <cell r="CL114">
            <v>0</v>
          </cell>
          <cell r="CM114">
            <v>146.36945453008784</v>
          </cell>
          <cell r="CN114">
            <v>0</v>
          </cell>
          <cell r="CO114">
            <v>146.36945453008784</v>
          </cell>
          <cell r="CP114">
            <v>31.461595334685587</v>
          </cell>
          <cell r="CQ114">
            <v>0</v>
          </cell>
          <cell r="CR114">
            <v>0</v>
          </cell>
          <cell r="CS114">
            <v>0</v>
          </cell>
          <cell r="CT114">
            <v>0</v>
          </cell>
          <cell r="CU114">
            <v>0</v>
          </cell>
          <cell r="CV114">
            <v>122.49686189993234</v>
          </cell>
          <cell r="CW114">
            <v>44.756090601757933</v>
          </cell>
          <cell r="CX114">
            <v>198.71454783637586</v>
          </cell>
          <cell r="CY114">
            <v>0.80963455037187271</v>
          </cell>
          <cell r="CZ114">
            <v>199.52418238674773</v>
          </cell>
          <cell r="DA114">
            <v>82.435806118999295</v>
          </cell>
          <cell r="DB114">
            <v>74.984208755916129</v>
          </cell>
          <cell r="DC114">
            <v>30.581144185260303</v>
          </cell>
          <cell r="DD114">
            <v>22.768065077755235</v>
          </cell>
          <cell r="DE114">
            <v>25.83537508451656</v>
          </cell>
          <cell r="DF114">
            <v>236.6045992224465</v>
          </cell>
          <cell r="DG114">
            <v>6.3417849898580098E-2</v>
          </cell>
          <cell r="DH114">
            <v>236.66801707234504</v>
          </cell>
          <cell r="DI114">
            <v>35.241299188640959</v>
          </cell>
          <cell r="DJ114">
            <v>0</v>
          </cell>
          <cell r="DK114">
            <v>0</v>
          </cell>
          <cell r="DL114">
            <v>35.241299188640959</v>
          </cell>
          <cell r="DM114">
            <v>400.95090027045285</v>
          </cell>
          <cell r="DN114">
            <v>8.3912385057471237</v>
          </cell>
          <cell r="DO114">
            <v>0</v>
          </cell>
          <cell r="DP114">
            <v>409.34213877620004</v>
          </cell>
          <cell r="DQ114">
            <v>0</v>
          </cell>
          <cell r="DR114">
            <v>409.34213877620004</v>
          </cell>
          <cell r="DS114">
            <v>42.224661426639607</v>
          </cell>
          <cell r="DT114">
            <v>0</v>
          </cell>
          <cell r="DU114">
            <v>0.1384623056118999</v>
          </cell>
          <cell r="DV114">
            <v>0</v>
          </cell>
          <cell r="DW114">
            <v>0</v>
          </cell>
          <cell r="DX114">
            <v>0</v>
          </cell>
          <cell r="DY114">
            <v>170.87305476673421</v>
          </cell>
          <cell r="DZ114">
            <v>52.731942190669358</v>
          </cell>
          <cell r="EA114">
            <v>265.96812068965505</v>
          </cell>
          <cell r="EB114">
            <v>2.3401186612576059</v>
          </cell>
          <cell r="EC114">
            <v>268.30823935091269</v>
          </cell>
          <cell r="ED114">
            <v>95.42589570655845</v>
          </cell>
          <cell r="EE114">
            <v>144.74490060851926</v>
          </cell>
          <cell r="EF114">
            <v>30.581144185260303</v>
          </cell>
          <cell r="EG114">
            <v>39.914137762001346</v>
          </cell>
          <cell r="EH114">
            <v>25.83537508451656</v>
          </cell>
          <cell r="EI114">
            <v>336.5014533468547</v>
          </cell>
          <cell r="EJ114">
            <v>6.3417849898580098E-2</v>
          </cell>
          <cell r="EK114">
            <v>336.5648711967533</v>
          </cell>
          <cell r="EL114">
            <v>35.241299188640959</v>
          </cell>
          <cell r="EM114">
            <v>0</v>
          </cell>
          <cell r="EN114">
            <v>0</v>
          </cell>
          <cell r="EO114">
            <v>35.241299188640959</v>
          </cell>
          <cell r="EP114">
            <v>569.63181135902619</v>
          </cell>
          <cell r="EQ114">
            <v>12.261841277890461</v>
          </cell>
          <cell r="ER114">
            <v>0</v>
          </cell>
          <cell r="ES114">
            <v>581.89365263691661</v>
          </cell>
          <cell r="ET114">
            <v>0</v>
          </cell>
          <cell r="EU114">
            <v>581.89365263691661</v>
          </cell>
          <cell r="EV114">
            <v>54.79196534820823</v>
          </cell>
          <cell r="EW114">
            <v>0</v>
          </cell>
          <cell r="EX114">
            <v>15.523632691007432</v>
          </cell>
          <cell r="EY114">
            <v>0.13000659229208922</v>
          </cell>
          <cell r="EZ114">
            <v>0</v>
          </cell>
          <cell r="FA114">
            <v>0</v>
          </cell>
          <cell r="FB114">
            <v>181.2640694726166</v>
          </cell>
          <cell r="FC114">
            <v>55.391264029749813</v>
          </cell>
          <cell r="FD114">
            <v>307.10093813387306</v>
          </cell>
          <cell r="FE114">
            <v>2.8823412778904656</v>
          </cell>
          <cell r="FF114">
            <v>309.98327941176461</v>
          </cell>
          <cell r="FG114">
            <v>96.970120351588889</v>
          </cell>
          <cell r="FH114">
            <v>145.94666886409732</v>
          </cell>
          <cell r="FI114">
            <v>33.813340601757936</v>
          </cell>
          <cell r="FJ114">
            <v>43.626195909398227</v>
          </cell>
          <cell r="FK114">
            <v>25.83537508451656</v>
          </cell>
          <cell r="FL114">
            <v>346.19170081135894</v>
          </cell>
          <cell r="FM114">
            <v>6.3417849898580098E-2</v>
          </cell>
          <cell r="FN114">
            <v>346.25511866125748</v>
          </cell>
          <cell r="FO114">
            <v>35.241299188640959</v>
          </cell>
          <cell r="FP114">
            <v>0</v>
          </cell>
          <cell r="FQ114">
            <v>0</v>
          </cell>
          <cell r="FR114">
            <v>35.241299188640959</v>
          </cell>
          <cell r="FS114">
            <v>620.9970988843811</v>
          </cell>
          <cell r="FT114">
            <v>13.975180189317102</v>
          </cell>
          <cell r="FU114">
            <v>0</v>
          </cell>
          <cell r="FV114">
            <v>634.97227907369825</v>
          </cell>
          <cell r="FW114">
            <v>0</v>
          </cell>
          <cell r="FX114">
            <v>634.97227907369825</v>
          </cell>
          <cell r="FY114">
            <v>2.8558437814119229</v>
          </cell>
          <cell r="FZ114">
            <v>1.738877301565652</v>
          </cell>
          <cell r="GA114">
            <v>7.8359516360841717</v>
          </cell>
          <cell r="GB114" t="e">
            <v>#N/A</v>
          </cell>
          <cell r="GC114" t="e">
            <v>#N/A</v>
          </cell>
          <cell r="GD114" t="e">
            <v>#N/A</v>
          </cell>
          <cell r="GE114">
            <v>0</v>
          </cell>
          <cell r="GF114">
            <v>0</v>
          </cell>
          <cell r="GG114">
            <v>8.2190998832980284</v>
          </cell>
          <cell r="GH114">
            <v>1.8094080290527546</v>
          </cell>
          <cell r="GI114">
            <v>1.8269542102674203</v>
          </cell>
          <cell r="GJ114">
            <v>12.004938423531211</v>
          </cell>
          <cell r="GK114">
            <v>7.031626155199711</v>
          </cell>
          <cell r="GL114">
            <v>9.2098426720399615</v>
          </cell>
          <cell r="GM114">
            <v>15.661917884343687</v>
          </cell>
          <cell r="GN114">
            <v>0.40911523424591689</v>
          </cell>
          <cell r="GO114">
            <v>5.8279680885545595</v>
          </cell>
          <cell r="GP114">
            <v>14.690476351873988</v>
          </cell>
          <cell r="GQ114" t="e">
            <v>#N/A</v>
          </cell>
          <cell r="GR114" t="e">
            <v>#N/A</v>
          </cell>
          <cell r="GS114" t="e">
            <v>#N/A</v>
          </cell>
          <cell r="GT114" t="e">
            <v>#N/A</v>
          </cell>
          <cell r="GU114" t="e">
            <v>#N/A</v>
          </cell>
          <cell r="GV114">
            <v>0</v>
          </cell>
          <cell r="GW114">
            <v>7.8868310266580393</v>
          </cell>
          <cell r="GX114">
            <v>10.862643178309034</v>
          </cell>
          <cell r="GY114">
            <v>0</v>
          </cell>
          <cell r="GZ114">
            <v>15.66191788434368</v>
          </cell>
          <cell r="HA114">
            <v>0</v>
          </cell>
          <cell r="HB114">
            <v>0</v>
          </cell>
          <cell r="HC114">
            <v>0</v>
          </cell>
          <cell r="HD114">
            <v>0</v>
          </cell>
          <cell r="HE114">
            <v>0</v>
          </cell>
          <cell r="HF114">
            <v>0</v>
          </cell>
          <cell r="HG114">
            <v>0</v>
          </cell>
          <cell r="HH114">
            <v>0</v>
          </cell>
          <cell r="HI114" t="e">
            <v>#N/A</v>
          </cell>
          <cell r="HJ114" t="e">
            <v>#N/A</v>
          </cell>
          <cell r="HK114" t="e">
            <v>#N/A</v>
          </cell>
          <cell r="HL114" t="e">
            <v>#N/A</v>
          </cell>
          <cell r="HM114" t="e">
            <v>#N/A</v>
          </cell>
          <cell r="HN114" t="e">
            <v>#N/A</v>
          </cell>
          <cell r="HO114">
            <v>620.9970988843811</v>
          </cell>
          <cell r="HP114">
            <v>634.97227907369825</v>
          </cell>
          <cell r="HQ114">
            <v>51.365287525354852</v>
          </cell>
          <cell r="HR114">
            <v>581.89365263691661</v>
          </cell>
          <cell r="HS114">
            <v>103.27677277345848</v>
          </cell>
          <cell r="HT114">
            <v>0</v>
          </cell>
          <cell r="HU114">
            <v>0.38896281271129129</v>
          </cell>
          <cell r="HV114">
            <v>14.996207572684243</v>
          </cell>
          <cell r="HW114">
            <v>0</v>
          </cell>
          <cell r="HX114">
            <v>0</v>
          </cell>
          <cell r="HY114">
            <v>0</v>
          </cell>
          <cell r="HZ114">
            <v>0</v>
          </cell>
          <cell r="IA114">
            <v>0</v>
          </cell>
          <cell r="IB114">
            <v>0</v>
          </cell>
          <cell r="IC114">
            <v>0</v>
          </cell>
          <cell r="ID114">
            <v>0</v>
          </cell>
          <cell r="IE114">
            <v>0</v>
          </cell>
          <cell r="IF114">
            <v>0.1384623056118999</v>
          </cell>
          <cell r="IG114">
            <v>0</v>
          </cell>
          <cell r="IH114">
            <v>0</v>
          </cell>
          <cell r="II114">
            <v>5.7815939824205529</v>
          </cell>
          <cell r="IJ114">
            <v>0</v>
          </cell>
          <cell r="IK114">
            <v>0</v>
          </cell>
          <cell r="IL114">
            <v>0</v>
          </cell>
          <cell r="IM114">
            <v>0</v>
          </cell>
          <cell r="IN114">
            <v>5.7815939824205529</v>
          </cell>
          <cell r="IO114">
            <v>0.38896281271129129</v>
          </cell>
          <cell r="IP114">
            <v>15.134669878296142</v>
          </cell>
          <cell r="IQ114">
            <v>0</v>
          </cell>
          <cell r="IR114">
            <v>0</v>
          </cell>
          <cell r="IS114">
            <v>0.36734911104631496</v>
          </cell>
          <cell r="IT114">
            <v>0</v>
          </cell>
          <cell r="IU114">
            <v>0</v>
          </cell>
          <cell r="IV114">
            <v>8.8424935609936473</v>
          </cell>
          <cell r="IW114">
            <v>9.2098426720399615</v>
          </cell>
          <cell r="IX114">
            <v>0</v>
          </cell>
          <cell r="IY114">
            <v>0</v>
          </cell>
          <cell r="IZ114">
            <v>0</v>
          </cell>
          <cell r="JA114">
            <v>15.661917884343687</v>
          </cell>
          <cell r="JB114">
            <v>15.661917884343687</v>
          </cell>
          <cell r="JC114">
            <v>0</v>
          </cell>
          <cell r="JD114">
            <v>0</v>
          </cell>
          <cell r="JE114">
            <v>0</v>
          </cell>
          <cell r="JF114">
            <v>0</v>
          </cell>
          <cell r="JG114">
            <v>0</v>
          </cell>
          <cell r="JH114">
            <v>0.2269897624170932</v>
          </cell>
          <cell r="JI114">
            <v>1.4032252498222164E-3</v>
          </cell>
          <cell r="JJ114">
            <v>0</v>
          </cell>
          <cell r="JK114">
            <v>13.8845683751781</v>
          </cell>
          <cell r="JL114">
            <v>14.112961362845006</v>
          </cell>
          <cell r="JM114">
            <v>1.071678605978005E-5</v>
          </cell>
          <cell r="JN114">
            <v>0</v>
          </cell>
          <cell r="JO114">
            <v>0</v>
          </cell>
          <cell r="JP114">
            <v>22.409209869215029</v>
          </cell>
          <cell r="JQ114">
            <v>22.409220586001091</v>
          </cell>
          <cell r="JR114">
            <v>0</v>
          </cell>
          <cell r="JS114">
            <v>1.1408662781496044</v>
          </cell>
          <cell r="JT114">
            <v>0</v>
          </cell>
          <cell r="JU114">
            <v>-4.4693791133242431E-3</v>
          </cell>
          <cell r="JV114">
            <v>-4.4693791133242431E-3</v>
          </cell>
          <cell r="JW114">
            <v>26.201667231397895</v>
          </cell>
          <cell r="JX114">
            <v>325.50656848947256</v>
          </cell>
          <cell r="JY114">
            <v>467.39660888839074</v>
          </cell>
          <cell r="JZ114">
            <v>493.59827611978864</v>
          </cell>
          <cell r="KA114">
            <v>168.09170763031608</v>
          </cell>
          <cell r="KB114">
            <v>9148617.9380890001</v>
          </cell>
          <cell r="KC114">
            <v>216.52</v>
          </cell>
          <cell r="KD114">
            <v>3481.3040000000001</v>
          </cell>
          <cell r="KE114">
            <v>31114.729238496999</v>
          </cell>
          <cell r="KF114">
            <v>3.8</v>
          </cell>
          <cell r="KG114">
            <v>0.23400000000000001</v>
          </cell>
          <cell r="KH114">
            <v>3.0000000000000001E-3</v>
          </cell>
          <cell r="KI114">
            <v>0</v>
          </cell>
          <cell r="KJ114">
            <v>0</v>
          </cell>
          <cell r="KK114">
            <v>0</v>
          </cell>
          <cell r="KL114">
            <v>0</v>
          </cell>
          <cell r="KM114">
            <v>0</v>
          </cell>
          <cell r="KN114">
            <v>15.14</v>
          </cell>
          <cell r="KO114">
            <v>1975.89</v>
          </cell>
          <cell r="KP114">
            <v>2.6</v>
          </cell>
          <cell r="KQ114">
            <v>0</v>
          </cell>
          <cell r="KR114">
            <v>0</v>
          </cell>
          <cell r="KS114">
            <v>274.29000000000002</v>
          </cell>
          <cell r="KT114">
            <v>42.44</v>
          </cell>
          <cell r="KU114">
            <v>265.62</v>
          </cell>
          <cell r="KV114">
            <v>21.57</v>
          </cell>
          <cell r="KW114">
            <v>0</v>
          </cell>
          <cell r="KX114">
            <v>311</v>
          </cell>
          <cell r="KY114">
            <v>3697824</v>
          </cell>
          <cell r="KZ114">
            <v>31118.529238496998</v>
          </cell>
          <cell r="LA114">
            <v>89.44043425535601</v>
          </cell>
          <cell r="LB114">
            <v>2323.2600000000002</v>
          </cell>
          <cell r="LC114">
            <v>2597.5500000000002</v>
          </cell>
          <cell r="LD114">
            <v>5.5434505591807666</v>
          </cell>
          <cell r="LE114">
            <v>9.9940455931078909E-3</v>
          </cell>
          <cell r="LF114">
            <v>311</v>
          </cell>
          <cell r="LG114">
            <v>118.83029469867716</v>
          </cell>
          <cell r="LH114">
            <v>5896.9716778228394</v>
          </cell>
          <cell r="LI114" t="str">
            <v>N/A</v>
          </cell>
          <cell r="LJ114" t="str">
            <v>PR09 (£m)</v>
          </cell>
        </row>
        <row r="115">
          <cell r="A115" t="str">
            <v>TMS15</v>
          </cell>
          <cell r="B115" t="str">
            <v>TMS</v>
          </cell>
          <cell r="C115" t="str">
            <v>2014-15</v>
          </cell>
          <cell r="D115" t="str">
            <v>TMS</v>
          </cell>
          <cell r="E115" t="str">
            <v>TMS15</v>
          </cell>
          <cell r="F115">
            <v>1.0450405281189941</v>
          </cell>
          <cell r="G115">
            <v>12.489279351550099</v>
          </cell>
          <cell r="H115">
            <v>0</v>
          </cell>
          <cell r="I115">
            <v>13.656589621459014</v>
          </cell>
          <cell r="J115">
            <v>0.21109818668003683</v>
          </cell>
          <cell r="K115">
            <v>0</v>
          </cell>
          <cell r="L115">
            <v>0</v>
          </cell>
          <cell r="M115">
            <v>16.722738530960143</v>
          </cell>
          <cell r="N115">
            <v>2.6408174145566981</v>
          </cell>
          <cell r="O115">
            <v>45.720523105205991</v>
          </cell>
          <cell r="P115">
            <v>0</v>
          </cell>
          <cell r="Q115">
            <v>45.720523105205991</v>
          </cell>
          <cell r="R115">
            <v>0.17243168713963403</v>
          </cell>
          <cell r="S115">
            <v>3.7642359822846165</v>
          </cell>
          <cell r="T115">
            <v>1.2613639174396258</v>
          </cell>
          <cell r="U115">
            <v>7.5086161945349721</v>
          </cell>
          <cell r="V115">
            <v>0</v>
          </cell>
          <cell r="W115">
            <v>12.706647781398743</v>
          </cell>
          <cell r="X115">
            <v>0</v>
          </cell>
          <cell r="Y115">
            <v>12.706647781398743</v>
          </cell>
          <cell r="Z115">
            <v>0</v>
          </cell>
          <cell r="AA115">
            <v>0</v>
          </cell>
          <cell r="AB115">
            <v>0</v>
          </cell>
          <cell r="AC115">
            <v>0</v>
          </cell>
          <cell r="AD115">
            <v>58.427170886604841</v>
          </cell>
          <cell r="AE115">
            <v>1.0032389069942342</v>
          </cell>
          <cell r="AF115">
            <v>0</v>
          </cell>
          <cell r="AG115">
            <v>59.430409793599075</v>
          </cell>
          <cell r="AH115">
            <v>-14.62743227208156</v>
          </cell>
          <cell r="AI115">
            <v>44.802977521517512</v>
          </cell>
          <cell r="AJ115">
            <v>1.3700481323640012</v>
          </cell>
          <cell r="AK115">
            <v>0</v>
          </cell>
          <cell r="AL115">
            <v>0</v>
          </cell>
          <cell r="AM115">
            <v>0</v>
          </cell>
          <cell r="AN115">
            <v>0</v>
          </cell>
          <cell r="AO115">
            <v>0</v>
          </cell>
          <cell r="AP115">
            <v>6.9714653630818093</v>
          </cell>
          <cell r="AQ115">
            <v>3.0630137879167716</v>
          </cell>
          <cell r="AR115">
            <v>11.404527283362583</v>
          </cell>
          <cell r="AS115">
            <v>0</v>
          </cell>
          <cell r="AT115">
            <v>11.404527283362583</v>
          </cell>
          <cell r="AU115">
            <v>2.2855036349962399</v>
          </cell>
          <cell r="AV115">
            <v>0.87365388150747902</v>
          </cell>
          <cell r="AW115">
            <v>4.3954404612684899</v>
          </cell>
          <cell r="AX115">
            <v>1.04922069023147</v>
          </cell>
          <cell r="AY115">
            <v>0</v>
          </cell>
          <cell r="AZ115">
            <v>8.6038186680036794</v>
          </cell>
          <cell r="BA115">
            <v>0</v>
          </cell>
          <cell r="BB115">
            <v>8.6038186680036794</v>
          </cell>
          <cell r="BC115">
            <v>0</v>
          </cell>
          <cell r="BD115">
            <v>0</v>
          </cell>
          <cell r="BE115">
            <v>0</v>
          </cell>
          <cell r="BF115">
            <v>0</v>
          </cell>
          <cell r="BG115">
            <v>20.008345951366262</v>
          </cell>
          <cell r="BH115">
            <v>0.24976468622043957</v>
          </cell>
          <cell r="BI115">
            <v>0</v>
          </cell>
          <cell r="BJ115">
            <v>20.2581106375867</v>
          </cell>
          <cell r="BK115">
            <v>0</v>
          </cell>
          <cell r="BL115">
            <v>20.2581106375867</v>
          </cell>
          <cell r="BM115">
            <v>8.5034947773042546</v>
          </cell>
          <cell r="BN115">
            <v>0</v>
          </cell>
          <cell r="BO115">
            <v>0.13899039023982621</v>
          </cell>
          <cell r="BP115">
            <v>0</v>
          </cell>
          <cell r="BQ115">
            <v>0</v>
          </cell>
          <cell r="BR115">
            <v>0</v>
          </cell>
          <cell r="BS115">
            <v>44.964958803375957</v>
          </cell>
          <cell r="BT115">
            <v>4.7538893624133047</v>
          </cell>
          <cell r="BU115">
            <v>58.361333333333341</v>
          </cell>
          <cell r="BV115">
            <v>0</v>
          </cell>
          <cell r="BW115">
            <v>58.361333333333341</v>
          </cell>
          <cell r="BX115">
            <v>0</v>
          </cell>
          <cell r="BY115">
            <v>94.78308581933652</v>
          </cell>
          <cell r="BZ115">
            <v>0</v>
          </cell>
          <cell r="CA115">
            <v>29.015550263223872</v>
          </cell>
          <cell r="CB115">
            <v>0</v>
          </cell>
          <cell r="CC115">
            <v>123.79863608256039</v>
          </cell>
          <cell r="CD115">
            <v>0</v>
          </cell>
          <cell r="CE115">
            <v>123.79863608256039</v>
          </cell>
          <cell r="CF115">
            <v>0</v>
          </cell>
          <cell r="CG115">
            <v>0</v>
          </cell>
          <cell r="CH115">
            <v>0</v>
          </cell>
          <cell r="CI115">
            <v>0</v>
          </cell>
          <cell r="CJ115">
            <v>182.15996941589373</v>
          </cell>
          <cell r="CK115">
            <v>2.3523862287958557</v>
          </cell>
          <cell r="CL115">
            <v>0</v>
          </cell>
          <cell r="CM115">
            <v>184.51235564468959</v>
          </cell>
          <cell r="CN115">
            <v>0</v>
          </cell>
          <cell r="CO115">
            <v>184.51235564468959</v>
          </cell>
          <cell r="CP115">
            <v>30.558030082727505</v>
          </cell>
          <cell r="CQ115">
            <v>0</v>
          </cell>
          <cell r="CR115">
            <v>0</v>
          </cell>
          <cell r="CS115">
            <v>0</v>
          </cell>
          <cell r="CT115">
            <v>0</v>
          </cell>
          <cell r="CU115">
            <v>0</v>
          </cell>
          <cell r="CV115">
            <v>143.34089395838561</v>
          </cell>
          <cell r="CW115">
            <v>43.941864126347461</v>
          </cell>
          <cell r="CX115">
            <v>217.84078816746054</v>
          </cell>
          <cell r="CY115">
            <v>0.95098688058828462</v>
          </cell>
          <cell r="CZ115">
            <v>218.79177504804883</v>
          </cell>
          <cell r="DA115">
            <v>84.871921450655975</v>
          </cell>
          <cell r="DB115">
            <v>80.538138380546513</v>
          </cell>
          <cell r="DC115">
            <v>40.955138296983378</v>
          </cell>
          <cell r="DD115">
            <v>27.933933316620713</v>
          </cell>
          <cell r="DE115">
            <v>20.45457825687307</v>
          </cell>
          <cell r="DF115">
            <v>254.75370970167967</v>
          </cell>
          <cell r="DG115">
            <v>3.7621459012283781E-2</v>
          </cell>
          <cell r="DH115">
            <v>254.79133116069195</v>
          </cell>
          <cell r="DI115">
            <v>47.114607169716734</v>
          </cell>
          <cell r="DJ115">
            <v>0</v>
          </cell>
          <cell r="DK115">
            <v>0</v>
          </cell>
          <cell r="DL115">
            <v>47.114607169716734</v>
          </cell>
          <cell r="DM115">
            <v>426.4684990390241</v>
          </cell>
          <cell r="DN115">
            <v>6.7185655552770127</v>
          </cell>
          <cell r="DO115">
            <v>0</v>
          </cell>
          <cell r="DP115">
            <v>433.18706459430103</v>
          </cell>
          <cell r="DQ115">
            <v>0</v>
          </cell>
          <cell r="DR115">
            <v>433.18706459430103</v>
          </cell>
          <cell r="DS115">
            <v>40.431572992395765</v>
          </cell>
          <cell r="DT115">
            <v>0</v>
          </cell>
          <cell r="DU115">
            <v>0.13899039023982621</v>
          </cell>
          <cell r="DV115">
            <v>0</v>
          </cell>
          <cell r="DW115">
            <v>0</v>
          </cell>
          <cell r="DX115">
            <v>0</v>
          </cell>
          <cell r="DY115">
            <v>195.27731812484336</v>
          </cell>
          <cell r="DZ115">
            <v>51.758767276677546</v>
          </cell>
          <cell r="EA115">
            <v>287.6066487841565</v>
          </cell>
          <cell r="EB115">
            <v>0.95098688058828462</v>
          </cell>
          <cell r="EC115">
            <v>288.55763566474474</v>
          </cell>
          <cell r="ED115">
            <v>87.157425085652221</v>
          </cell>
          <cell r="EE115">
            <v>176.19487808139053</v>
          </cell>
          <cell r="EF115">
            <v>45.350578758251864</v>
          </cell>
          <cell r="EG115">
            <v>57.998704270076054</v>
          </cell>
          <cell r="EH115">
            <v>20.45457825687307</v>
          </cell>
          <cell r="EI115">
            <v>387.15616445224379</v>
          </cell>
          <cell r="EJ115">
            <v>3.7621459012283781E-2</v>
          </cell>
          <cell r="EK115">
            <v>387.19378591125599</v>
          </cell>
          <cell r="EL115">
            <v>47.114607169716734</v>
          </cell>
          <cell r="EM115">
            <v>0</v>
          </cell>
          <cell r="EN115">
            <v>0</v>
          </cell>
          <cell r="EO115">
            <v>47.114607169716734</v>
          </cell>
          <cell r="EP115">
            <v>628.63681440628409</v>
          </cell>
          <cell r="EQ115">
            <v>9.3207164702933092</v>
          </cell>
          <cell r="ER115">
            <v>0</v>
          </cell>
          <cell r="ES115">
            <v>637.95753087657738</v>
          </cell>
          <cell r="ET115">
            <v>0</v>
          </cell>
          <cell r="EU115">
            <v>637.95753087657738</v>
          </cell>
          <cell r="EV115">
            <v>52.92085234394586</v>
          </cell>
          <cell r="EW115">
            <v>0</v>
          </cell>
          <cell r="EX115">
            <v>13.79558001169884</v>
          </cell>
          <cell r="EY115">
            <v>0.21109818668003683</v>
          </cell>
          <cell r="EZ115">
            <v>0</v>
          </cell>
          <cell r="FA115">
            <v>0</v>
          </cell>
          <cell r="FB115">
            <v>212.00005665580349</v>
          </cell>
          <cell r="FC115">
            <v>54.399584691234239</v>
          </cell>
          <cell r="FD115">
            <v>333.32717188936249</v>
          </cell>
          <cell r="FE115">
            <v>0.95098688058828462</v>
          </cell>
          <cell r="FF115">
            <v>334.27815876995072</v>
          </cell>
          <cell r="FG115">
            <v>87.329856772791857</v>
          </cell>
          <cell r="FH115">
            <v>179.95911406367409</v>
          </cell>
          <cell r="FI115">
            <v>46.611942675691388</v>
          </cell>
          <cell r="FJ115">
            <v>65.507320464611027</v>
          </cell>
          <cell r="FK115">
            <v>20.45457825687307</v>
          </cell>
          <cell r="FL115">
            <v>399.86281223364261</v>
          </cell>
          <cell r="FM115">
            <v>3.7621459012283781E-2</v>
          </cell>
          <cell r="FN115">
            <v>399.90043369265379</v>
          </cell>
          <cell r="FO115">
            <v>47.114607169716734</v>
          </cell>
          <cell r="FP115">
            <v>0</v>
          </cell>
          <cell r="FQ115">
            <v>0</v>
          </cell>
          <cell r="FR115">
            <v>47.114607169716734</v>
          </cell>
          <cell r="FS115">
            <v>687.0639852928889</v>
          </cell>
          <cell r="FT115">
            <v>10.323955377287541</v>
          </cell>
          <cell r="FU115">
            <v>0</v>
          </cell>
          <cell r="FV115">
            <v>697.38794067017648</v>
          </cell>
          <cell r="FW115">
            <v>-14.62743227208156</v>
          </cell>
          <cell r="FX115">
            <v>682.76050839809477</v>
          </cell>
          <cell r="FY115">
            <v>2.083085709692361</v>
          </cell>
          <cell r="FZ115">
            <v>2.2612382761150167</v>
          </cell>
          <cell r="GA115">
            <v>2.7779824524952281</v>
          </cell>
          <cell r="GB115" t="e">
            <v>#N/A</v>
          </cell>
          <cell r="GC115" t="e">
            <v>#N/A</v>
          </cell>
          <cell r="GD115" t="e">
            <v>#N/A</v>
          </cell>
          <cell r="GE115">
            <v>0</v>
          </cell>
          <cell r="GF115">
            <v>0</v>
          </cell>
          <cell r="GG115">
            <v>6.7186863538646504</v>
          </cell>
          <cell r="GH115">
            <v>-9.1319873206601801E-3</v>
          </cell>
          <cell r="GI115">
            <v>1.9874723052760501</v>
          </cell>
          <cell r="GJ115">
            <v>12.902870135070591</v>
          </cell>
          <cell r="GK115">
            <v>14.739834561770374</v>
          </cell>
          <cell r="GL115">
            <v>12.332253184610888</v>
          </cell>
          <cell r="GM115">
            <v>22.221759535466401</v>
          </cell>
          <cell r="GN115">
            <v>2.5685421339087058</v>
          </cell>
          <cell r="GO115">
            <v>5.0162405381389998</v>
          </cell>
          <cell r="GP115">
            <v>29.102887524439872</v>
          </cell>
          <cell r="GQ115" t="e">
            <v>#N/A</v>
          </cell>
          <cell r="GR115" t="e">
            <v>#N/A</v>
          </cell>
          <cell r="GS115" t="e">
            <v>#N/A</v>
          </cell>
          <cell r="GT115" t="e">
            <v>#N/A</v>
          </cell>
          <cell r="GU115" t="e">
            <v>#N/A</v>
          </cell>
          <cell r="GV115">
            <v>0</v>
          </cell>
          <cell r="GW115">
            <v>6.2079328738237196</v>
          </cell>
          <cell r="GX115">
            <v>16.006993650636726</v>
          </cell>
          <cell r="GY115">
            <v>0</v>
          </cell>
          <cell r="GZ115">
            <v>22.22175953546644</v>
          </cell>
          <cell r="HA115">
            <v>0</v>
          </cell>
          <cell r="HB115">
            <v>0</v>
          </cell>
          <cell r="HC115">
            <v>0</v>
          </cell>
          <cell r="HD115">
            <v>0</v>
          </cell>
          <cell r="HE115">
            <v>0</v>
          </cell>
          <cell r="HF115">
            <v>0</v>
          </cell>
          <cell r="HG115">
            <v>0</v>
          </cell>
          <cell r="HH115">
            <v>0</v>
          </cell>
          <cell r="HI115" t="e">
            <v>#N/A</v>
          </cell>
          <cell r="HJ115" t="e">
            <v>#N/A</v>
          </cell>
          <cell r="HK115" t="e">
            <v>#N/A</v>
          </cell>
          <cell r="HL115" t="e">
            <v>#N/A</v>
          </cell>
          <cell r="HM115" t="e">
            <v>#N/A</v>
          </cell>
          <cell r="HN115" t="e">
            <v>#N/A</v>
          </cell>
          <cell r="HO115">
            <v>687.0639852928889</v>
          </cell>
          <cell r="HP115">
            <v>682.76050839809477</v>
          </cell>
          <cell r="HQ115">
            <v>58.427170886604841</v>
          </cell>
          <cell r="HR115">
            <v>637.95753087657738</v>
          </cell>
          <cell r="HS115">
            <v>132.57432326218097</v>
          </cell>
          <cell r="HT115">
            <v>0</v>
          </cell>
          <cell r="HU115">
            <v>0.38457491434778979</v>
          </cell>
          <cell r="HV115">
            <v>13.272014707111223</v>
          </cell>
          <cell r="HW115">
            <v>0</v>
          </cell>
          <cell r="HX115">
            <v>0</v>
          </cell>
          <cell r="HY115">
            <v>0</v>
          </cell>
          <cell r="HZ115">
            <v>0</v>
          </cell>
          <cell r="IA115">
            <v>0</v>
          </cell>
          <cell r="IB115">
            <v>0</v>
          </cell>
          <cell r="IC115">
            <v>0</v>
          </cell>
          <cell r="ID115">
            <v>0</v>
          </cell>
          <cell r="IE115">
            <v>0</v>
          </cell>
          <cell r="IF115">
            <v>0.13899039023982621</v>
          </cell>
          <cell r="IG115">
            <v>0</v>
          </cell>
          <cell r="IH115">
            <v>0</v>
          </cell>
          <cell r="II115">
            <v>5.2481935322135884</v>
          </cell>
          <cell r="IJ115">
            <v>0</v>
          </cell>
          <cell r="IK115">
            <v>0</v>
          </cell>
          <cell r="IL115">
            <v>0</v>
          </cell>
          <cell r="IM115">
            <v>0</v>
          </cell>
          <cell r="IN115">
            <v>5.2481935322135884</v>
          </cell>
          <cell r="IO115">
            <v>0.38457491434778979</v>
          </cell>
          <cell r="IP115">
            <v>13.411005097350946</v>
          </cell>
          <cell r="IQ115">
            <v>0</v>
          </cell>
          <cell r="IR115">
            <v>0</v>
          </cell>
          <cell r="IS115">
            <v>0.66718096060165466</v>
          </cell>
          <cell r="IT115">
            <v>0</v>
          </cell>
          <cell r="IU115">
            <v>0</v>
          </cell>
          <cell r="IV115">
            <v>11.665072224009235</v>
          </cell>
          <cell r="IW115">
            <v>12.332253184610888</v>
          </cell>
          <cell r="IX115">
            <v>0</v>
          </cell>
          <cell r="IY115">
            <v>0</v>
          </cell>
          <cell r="IZ115">
            <v>0</v>
          </cell>
          <cell r="JA115">
            <v>22.221759535466401</v>
          </cell>
          <cell r="JB115">
            <v>22.221759535466401</v>
          </cell>
          <cell r="JC115">
            <v>0</v>
          </cell>
          <cell r="JD115">
            <v>0</v>
          </cell>
          <cell r="JE115">
            <v>0</v>
          </cell>
          <cell r="JF115">
            <v>0</v>
          </cell>
          <cell r="JG115">
            <v>0</v>
          </cell>
          <cell r="JH115">
            <v>0.2269897624170932</v>
          </cell>
          <cell r="JI115">
            <v>1.4032252498222164E-3</v>
          </cell>
          <cell r="JJ115">
            <v>0</v>
          </cell>
          <cell r="JK115">
            <v>13.8845683751781</v>
          </cell>
          <cell r="JL115">
            <v>14.112961362845006</v>
          </cell>
          <cell r="JM115">
            <v>1.071678605978005E-5</v>
          </cell>
          <cell r="JN115">
            <v>0</v>
          </cell>
          <cell r="JO115">
            <v>0</v>
          </cell>
          <cell r="JP115">
            <v>22.409209869215029</v>
          </cell>
          <cell r="JQ115">
            <v>22.409220586001091</v>
          </cell>
          <cell r="JR115">
            <v>0</v>
          </cell>
          <cell r="JS115">
            <v>1.1408662781496044</v>
          </cell>
          <cell r="JT115">
            <v>0</v>
          </cell>
          <cell r="JU115">
            <v>-4.4693791133242431E-3</v>
          </cell>
          <cell r="JV115">
            <v>-4.4693791133242431E-3</v>
          </cell>
          <cell r="JW115">
            <v>34.026964699216187</v>
          </cell>
          <cell r="JX115">
            <v>363.60329811377028</v>
          </cell>
          <cell r="JY115">
            <v>523.35550852573556</v>
          </cell>
          <cell r="JZ115">
            <v>557.3824732249517</v>
          </cell>
          <cell r="KA115">
            <v>193.77917511118142</v>
          </cell>
          <cell r="KB115">
            <v>9268682.7151099984</v>
          </cell>
          <cell r="KC115">
            <v>214.435</v>
          </cell>
          <cell r="KD115">
            <v>3510.0239999999999</v>
          </cell>
          <cell r="KE115">
            <v>31147.73</v>
          </cell>
          <cell r="KF115">
            <v>3.8</v>
          </cell>
          <cell r="KG115">
            <v>0.22500000000000001</v>
          </cell>
          <cell r="KH115">
            <v>3.0000000000000001E-3</v>
          </cell>
          <cell r="KI115">
            <v>0</v>
          </cell>
          <cell r="KJ115">
            <v>0</v>
          </cell>
          <cell r="KK115">
            <v>0</v>
          </cell>
          <cell r="KL115">
            <v>0</v>
          </cell>
          <cell r="KM115">
            <v>0</v>
          </cell>
          <cell r="KN115">
            <v>15.58</v>
          </cell>
          <cell r="KO115">
            <v>1968.48</v>
          </cell>
          <cell r="KP115">
            <v>0</v>
          </cell>
          <cell r="KQ115">
            <v>0</v>
          </cell>
          <cell r="KR115">
            <v>0</v>
          </cell>
          <cell r="KS115">
            <v>268.93</v>
          </cell>
          <cell r="KT115">
            <v>57.27</v>
          </cell>
          <cell r="KU115">
            <v>243.26</v>
          </cell>
          <cell r="KV115">
            <v>18.809999999999999</v>
          </cell>
          <cell r="KW115">
            <v>0</v>
          </cell>
          <cell r="KX115">
            <v>311</v>
          </cell>
          <cell r="KY115">
            <v>3724459</v>
          </cell>
          <cell r="KZ115">
            <v>31151.53</v>
          </cell>
          <cell r="LA115">
            <v>89.545276072665658</v>
          </cell>
          <cell r="LB115">
            <v>2303.4</v>
          </cell>
          <cell r="LC115">
            <v>2572.3299999999995</v>
          </cell>
          <cell r="LD115">
            <v>5.5412058328441542</v>
          </cell>
          <cell r="LE115">
            <v>9.9834582763671641E-3</v>
          </cell>
          <cell r="LF115">
            <v>311</v>
          </cell>
          <cell r="LG115">
            <v>119.55942452906808</v>
          </cell>
          <cell r="LH115">
            <v>6011.0214775782206</v>
          </cell>
          <cell r="LI115" t="str">
            <v>Historical (£m)</v>
          </cell>
          <cell r="LJ115" t="str">
            <v>PR09 (£m)</v>
          </cell>
        </row>
        <row r="116">
          <cell r="A116" t="str">
            <v>TMS16</v>
          </cell>
          <cell r="B116" t="str">
            <v>TMS</v>
          </cell>
          <cell r="C116" t="str">
            <v>2015-16</v>
          </cell>
          <cell r="D116" t="str">
            <v>TMS</v>
          </cell>
          <cell r="E116" t="str">
            <v>TMS16</v>
          </cell>
          <cell r="F116">
            <v>1.0404326123128118</v>
          </cell>
          <cell r="G116">
            <v>13.008528951747087</v>
          </cell>
          <cell r="H116">
            <v>-3.1212978369384355E-3</v>
          </cell>
          <cell r="I116">
            <v>13.597413810316139</v>
          </cell>
          <cell r="J116">
            <v>0</v>
          </cell>
          <cell r="K116">
            <v>0</v>
          </cell>
          <cell r="L116">
            <v>0</v>
          </cell>
          <cell r="M116">
            <v>21.482852579034937</v>
          </cell>
          <cell r="N116">
            <v>3.0474271214642257</v>
          </cell>
          <cell r="O116">
            <v>51.133101164725453</v>
          </cell>
          <cell r="P116">
            <v>0</v>
          </cell>
          <cell r="Q116">
            <v>51.133101164725453</v>
          </cell>
          <cell r="R116">
            <v>3.420942429284525</v>
          </cell>
          <cell r="S116">
            <v>3.0942465890183026</v>
          </cell>
          <cell r="T116">
            <v>-2.4970382695507484E-2</v>
          </cell>
          <cell r="U116">
            <v>4.1867008319467551</v>
          </cell>
          <cell r="V116">
            <v>0</v>
          </cell>
          <cell r="W116">
            <v>10.676919467554075</v>
          </cell>
          <cell r="X116">
            <v>0</v>
          </cell>
          <cell r="Y116">
            <v>10.676919467554075</v>
          </cell>
          <cell r="Z116">
            <v>0</v>
          </cell>
          <cell r="AA116">
            <v>0</v>
          </cell>
          <cell r="AB116">
            <v>0</v>
          </cell>
          <cell r="AC116">
            <v>0</v>
          </cell>
          <cell r="AD116">
            <v>61.810020632279524</v>
          </cell>
          <cell r="AE116">
            <v>0</v>
          </cell>
          <cell r="AF116">
            <v>0</v>
          </cell>
          <cell r="AG116">
            <v>61.810020632279524</v>
          </cell>
          <cell r="AH116">
            <v>0</v>
          </cell>
          <cell r="AI116">
            <v>61.810020632279524</v>
          </cell>
          <cell r="AJ116">
            <v>1.1954570715474209</v>
          </cell>
          <cell r="AK116">
            <v>-6.2425956738768711E-3</v>
          </cell>
          <cell r="AL116">
            <v>0</v>
          </cell>
          <cell r="AM116">
            <v>0</v>
          </cell>
          <cell r="AN116">
            <v>0</v>
          </cell>
          <cell r="AO116">
            <v>0</v>
          </cell>
          <cell r="AP116">
            <v>5.1012410981697158</v>
          </cell>
          <cell r="AQ116">
            <v>4.1658921797004984</v>
          </cell>
          <cell r="AR116">
            <v>10.456347753743653</v>
          </cell>
          <cell r="AS116">
            <v>0</v>
          </cell>
          <cell r="AT116">
            <v>10.456347753743653</v>
          </cell>
          <cell r="AU116">
            <v>4.2845014975041593</v>
          </cell>
          <cell r="AV116">
            <v>0.3651918469217969</v>
          </cell>
          <cell r="AW116">
            <v>0.11340715474209649</v>
          </cell>
          <cell r="AX116">
            <v>0.51397371048252904</v>
          </cell>
          <cell r="AY116">
            <v>0</v>
          </cell>
          <cell r="AZ116">
            <v>5.2770742096505812</v>
          </cell>
          <cell r="BA116">
            <v>0</v>
          </cell>
          <cell r="BB116">
            <v>5.2770742096505812</v>
          </cell>
          <cell r="BC116">
            <v>0</v>
          </cell>
          <cell r="BD116">
            <v>0</v>
          </cell>
          <cell r="BE116">
            <v>0</v>
          </cell>
          <cell r="BF116">
            <v>0</v>
          </cell>
          <cell r="BG116">
            <v>15.73342196339434</v>
          </cell>
          <cell r="BH116">
            <v>0</v>
          </cell>
          <cell r="BI116">
            <v>0</v>
          </cell>
          <cell r="BJ116">
            <v>15.73342196339434</v>
          </cell>
          <cell r="BK116">
            <v>0</v>
          </cell>
          <cell r="BL116">
            <v>15.73342196339434</v>
          </cell>
          <cell r="BM116">
            <v>10.826741763727121</v>
          </cell>
          <cell r="BN116">
            <v>-0.14774143094841927</v>
          </cell>
          <cell r="BO116">
            <v>0.1394179700499168</v>
          </cell>
          <cell r="BP116">
            <v>0</v>
          </cell>
          <cell r="BQ116">
            <v>0</v>
          </cell>
          <cell r="BR116">
            <v>0</v>
          </cell>
          <cell r="BS116">
            <v>55.132524126455898</v>
          </cell>
          <cell r="BT116">
            <v>9.381580865224624</v>
          </cell>
          <cell r="BU116">
            <v>75.332523294509144</v>
          </cell>
          <cell r="BV116">
            <v>0</v>
          </cell>
          <cell r="BW116">
            <v>75.332523294509144</v>
          </cell>
          <cell r="BX116">
            <v>0</v>
          </cell>
          <cell r="BY116">
            <v>57.131195174708807</v>
          </cell>
          <cell r="BZ116">
            <v>0</v>
          </cell>
          <cell r="CA116">
            <v>14.021910316139765</v>
          </cell>
          <cell r="CB116">
            <v>0</v>
          </cell>
          <cell r="CC116">
            <v>71.153105490848574</v>
          </cell>
          <cell r="CD116">
            <v>0</v>
          </cell>
          <cell r="CE116">
            <v>71.153105490848574</v>
          </cell>
          <cell r="CF116">
            <v>8.6355906821963382E-2</v>
          </cell>
          <cell r="CG116">
            <v>0</v>
          </cell>
          <cell r="CH116">
            <v>0</v>
          </cell>
          <cell r="CI116">
            <v>8.6355906821963382E-2</v>
          </cell>
          <cell r="CJ116">
            <v>146.39927287853575</v>
          </cell>
          <cell r="CK116">
            <v>0</v>
          </cell>
          <cell r="CL116">
            <v>0</v>
          </cell>
          <cell r="CM116">
            <v>146.39927287853575</v>
          </cell>
          <cell r="CN116">
            <v>0</v>
          </cell>
          <cell r="CO116">
            <v>146.39927287853575</v>
          </cell>
          <cell r="CP116">
            <v>31.888219134775369</v>
          </cell>
          <cell r="CQ116">
            <v>0</v>
          </cell>
          <cell r="CR116">
            <v>0</v>
          </cell>
          <cell r="CS116">
            <v>2.705124792013311</v>
          </cell>
          <cell r="CT116">
            <v>63.088712312811971</v>
          </cell>
          <cell r="CU116">
            <v>0</v>
          </cell>
          <cell r="CV116">
            <v>115.09265557404325</v>
          </cell>
          <cell r="CW116">
            <v>40.86819301164725</v>
          </cell>
          <cell r="CX116">
            <v>253.64290482529114</v>
          </cell>
          <cell r="CY116">
            <v>0.85107387687187996</v>
          </cell>
          <cell r="CZ116">
            <v>254.49397870216305</v>
          </cell>
          <cell r="DA116">
            <v>105.30426555740431</v>
          </cell>
          <cell r="DB116">
            <v>76.473877870216285</v>
          </cell>
          <cell r="DC116">
            <v>89.197328286189659</v>
          </cell>
          <cell r="DD116">
            <v>49.179168718801989</v>
          </cell>
          <cell r="DE116">
            <v>2.4543805324459229</v>
          </cell>
          <cell r="DF116">
            <v>322.60902096505714</v>
          </cell>
          <cell r="DG116">
            <v>3.0172545757071543E-2</v>
          </cell>
          <cell r="DH116">
            <v>322.63919351081421</v>
          </cell>
          <cell r="DI116">
            <v>53.546904825291172</v>
          </cell>
          <cell r="DJ116">
            <v>0</v>
          </cell>
          <cell r="DK116">
            <v>0</v>
          </cell>
          <cell r="DL116">
            <v>53.546904825291172</v>
          </cell>
          <cell r="DM116">
            <v>523.58626738768612</v>
          </cell>
          <cell r="DN116">
            <v>0</v>
          </cell>
          <cell r="DO116">
            <v>0</v>
          </cell>
          <cell r="DP116">
            <v>523.58626738768612</v>
          </cell>
          <cell r="DQ116">
            <v>0</v>
          </cell>
          <cell r="DR116">
            <v>523.58626738768612</v>
          </cell>
          <cell r="DS116">
            <v>43.910417970049913</v>
          </cell>
          <cell r="DT116">
            <v>-0.15398402662229613</v>
          </cell>
          <cell r="DU116">
            <v>0.1394179700499168</v>
          </cell>
          <cell r="DV116">
            <v>2.705124792013311</v>
          </cell>
          <cell r="DW116">
            <v>63.088712312811971</v>
          </cell>
          <cell r="DX116">
            <v>0</v>
          </cell>
          <cell r="DY116">
            <v>175.32642079866886</v>
          </cell>
          <cell r="DZ116">
            <v>54.41566605657237</v>
          </cell>
          <cell r="EA116">
            <v>339.43177587354393</v>
          </cell>
          <cell r="EB116">
            <v>0.85107387687187996</v>
          </cell>
          <cell r="EC116">
            <v>340.28284975041583</v>
          </cell>
          <cell r="ED116">
            <v>109.58876705490847</v>
          </cell>
          <cell r="EE116">
            <v>133.97026489184691</v>
          </cell>
          <cell r="EF116">
            <v>89.310735440931751</v>
          </cell>
          <cell r="EG116">
            <v>63.715052745424288</v>
          </cell>
          <cell r="EH116">
            <v>2.4543805324459229</v>
          </cell>
          <cell r="EI116">
            <v>399.03920066555634</v>
          </cell>
          <cell r="EJ116">
            <v>3.0172545757071543E-2</v>
          </cell>
          <cell r="EK116">
            <v>399.0693732113134</v>
          </cell>
          <cell r="EL116">
            <v>53.633260732113136</v>
          </cell>
          <cell r="EM116">
            <v>0</v>
          </cell>
          <cell r="EN116">
            <v>0</v>
          </cell>
          <cell r="EO116">
            <v>53.633260732113136</v>
          </cell>
          <cell r="EP116">
            <v>685.71896222961618</v>
          </cell>
          <cell r="EQ116">
            <v>0</v>
          </cell>
          <cell r="ER116">
            <v>0</v>
          </cell>
          <cell r="ES116">
            <v>685.71896222961618</v>
          </cell>
          <cell r="ET116">
            <v>0</v>
          </cell>
          <cell r="EU116">
            <v>685.71896222961618</v>
          </cell>
          <cell r="EV116">
            <v>56.918946921796994</v>
          </cell>
          <cell r="EW116">
            <v>-0.15710532445923459</v>
          </cell>
          <cell r="EX116">
            <v>13.736831780366053</v>
          </cell>
          <cell r="EY116">
            <v>2.705124792013311</v>
          </cell>
          <cell r="EZ116">
            <v>63.088712312811971</v>
          </cell>
          <cell r="FA116">
            <v>0</v>
          </cell>
          <cell r="FB116">
            <v>196.80927337770379</v>
          </cell>
          <cell r="FC116">
            <v>57.463093178036594</v>
          </cell>
          <cell r="FD116">
            <v>390.56487703826951</v>
          </cell>
          <cell r="FE116">
            <v>0.85107387687187996</v>
          </cell>
          <cell r="FF116">
            <v>391.41595091514137</v>
          </cell>
          <cell r="FG116">
            <v>113.00970948419298</v>
          </cell>
          <cell r="FH116">
            <v>137.06451148086521</v>
          </cell>
          <cell r="FI116">
            <v>89.285765058236152</v>
          </cell>
          <cell r="FJ116">
            <v>67.901753577371039</v>
          </cell>
          <cell r="FK116">
            <v>2.4543805324459229</v>
          </cell>
          <cell r="FL116">
            <v>409.71612013311142</v>
          </cell>
          <cell r="FM116">
            <v>3.0172545757071543E-2</v>
          </cell>
          <cell r="FN116">
            <v>409.74629267886849</v>
          </cell>
          <cell r="FO116">
            <v>53.633260732113136</v>
          </cell>
          <cell r="FP116">
            <v>0</v>
          </cell>
          <cell r="FQ116">
            <v>0</v>
          </cell>
          <cell r="FR116">
            <v>53.633260732113136</v>
          </cell>
          <cell r="FS116">
            <v>747.52898286189566</v>
          </cell>
          <cell r="FT116">
            <v>0</v>
          </cell>
          <cell r="FU116">
            <v>0</v>
          </cell>
          <cell r="FV116">
            <v>747.52898286189566</v>
          </cell>
          <cell r="FW116">
            <v>0</v>
          </cell>
          <cell r="FX116">
            <v>747.52898286189566</v>
          </cell>
          <cell r="FY116">
            <v>1.302093077427005</v>
          </cell>
          <cell r="FZ116">
            <v>3.5627743278469213</v>
          </cell>
          <cell r="GA116">
            <v>11.567190765148149</v>
          </cell>
          <cell r="GB116" t="e">
            <v>#N/A</v>
          </cell>
          <cell r="GC116" t="e">
            <v>#N/A</v>
          </cell>
          <cell r="GD116" t="e">
            <v>#N/A</v>
          </cell>
          <cell r="GE116">
            <v>0</v>
          </cell>
          <cell r="GF116">
            <v>0</v>
          </cell>
          <cell r="GG116">
            <v>2.8117536638205678</v>
          </cell>
          <cell r="GH116">
            <v>0.142489349286234</v>
          </cell>
          <cell r="GI116">
            <v>0.53799079604680822</v>
          </cell>
          <cell r="GJ116">
            <v>19.300390577544018</v>
          </cell>
          <cell r="GK116">
            <v>23.063822938722719</v>
          </cell>
          <cell r="GL116">
            <v>19.956448619248821</v>
          </cell>
          <cell r="GM116">
            <v>24.038135799499834</v>
          </cell>
          <cell r="GN116">
            <v>4.610786594888495</v>
          </cell>
          <cell r="GO116">
            <v>1.0462681021144433</v>
          </cell>
          <cell r="GP116">
            <v>11.958562868033823</v>
          </cell>
          <cell r="GQ116" t="e">
            <v>#N/A</v>
          </cell>
          <cell r="GR116" t="e">
            <v>#N/A</v>
          </cell>
          <cell r="GS116" t="e">
            <v>#N/A</v>
          </cell>
          <cell r="GT116" t="e">
            <v>#N/A</v>
          </cell>
          <cell r="GU116" t="e">
            <v>#N/A</v>
          </cell>
          <cell r="GV116">
            <v>0</v>
          </cell>
          <cell r="GW116">
            <v>10.431536282913102</v>
          </cell>
          <cell r="GX116">
            <v>30.123363557402534</v>
          </cell>
          <cell r="GY116">
            <v>4.0102174928369316E-2</v>
          </cell>
          <cell r="GZ116">
            <v>24.038135799499862</v>
          </cell>
          <cell r="HA116">
            <v>1.4138946380711564E-2</v>
          </cell>
          <cell r="HB116">
            <v>0</v>
          </cell>
          <cell r="HC116">
            <v>0</v>
          </cell>
          <cell r="HD116">
            <v>0</v>
          </cell>
          <cell r="HE116">
            <v>0</v>
          </cell>
          <cell r="HF116">
            <v>0</v>
          </cell>
          <cell r="HG116">
            <v>0</v>
          </cell>
          <cell r="HH116">
            <v>0</v>
          </cell>
          <cell r="HI116" t="e">
            <v>#N/A</v>
          </cell>
          <cell r="HJ116" t="e">
            <v>#N/A</v>
          </cell>
          <cell r="HK116" t="e">
            <v>#N/A</v>
          </cell>
          <cell r="HL116" t="e">
            <v>#N/A</v>
          </cell>
          <cell r="HM116" t="e">
            <v>#N/A</v>
          </cell>
          <cell r="HN116" t="e">
            <v>#N/A</v>
          </cell>
          <cell r="HO116">
            <v>747.52898286189566</v>
          </cell>
          <cell r="HP116">
            <v>747.52898286189566</v>
          </cell>
          <cell r="HQ116">
            <v>61.810020632279524</v>
          </cell>
          <cell r="HR116">
            <v>685.71896222961618</v>
          </cell>
          <cell r="HS116">
            <v>159.64298103597861</v>
          </cell>
          <cell r="HT116">
            <v>0</v>
          </cell>
          <cell r="HU116">
            <v>0.38287920133111475</v>
          </cell>
          <cell r="HV116">
            <v>13.214534608985023</v>
          </cell>
          <cell r="HW116">
            <v>0</v>
          </cell>
          <cell r="HX116">
            <v>0</v>
          </cell>
          <cell r="HY116">
            <v>0</v>
          </cell>
          <cell r="HZ116">
            <v>0</v>
          </cell>
          <cell r="IA116">
            <v>0</v>
          </cell>
          <cell r="IB116">
            <v>0</v>
          </cell>
          <cell r="IC116">
            <v>0</v>
          </cell>
          <cell r="ID116">
            <v>0</v>
          </cell>
          <cell r="IE116">
            <v>0</v>
          </cell>
          <cell r="IF116">
            <v>0.1394179700499168</v>
          </cell>
          <cell r="IG116">
            <v>0</v>
          </cell>
          <cell r="IH116">
            <v>0</v>
          </cell>
          <cell r="II116">
            <v>5.6474682196339421</v>
          </cell>
          <cell r="IJ116">
            <v>0</v>
          </cell>
          <cell r="IK116">
            <v>0</v>
          </cell>
          <cell r="IL116">
            <v>0</v>
          </cell>
          <cell r="IM116">
            <v>0</v>
          </cell>
          <cell r="IN116">
            <v>5.6474682196339421</v>
          </cell>
          <cell r="IO116">
            <v>0.38287920133111475</v>
          </cell>
          <cell r="IP116">
            <v>13.35395257903494</v>
          </cell>
          <cell r="IQ116">
            <v>0</v>
          </cell>
          <cell r="IR116">
            <v>0</v>
          </cell>
          <cell r="IS116">
            <v>-5.1578220171760352E-3</v>
          </cell>
          <cell r="IT116">
            <v>1.1225801998577731E-2</v>
          </cell>
          <cell r="IU116">
            <v>0</v>
          </cell>
          <cell r="IV116">
            <v>19.950380639267486</v>
          </cell>
          <cell r="IW116">
            <v>19.956448619248821</v>
          </cell>
          <cell r="IX116">
            <v>0</v>
          </cell>
          <cell r="IY116">
            <v>0</v>
          </cell>
          <cell r="IZ116">
            <v>0</v>
          </cell>
          <cell r="JA116">
            <v>24.038135799499834</v>
          </cell>
          <cell r="JB116">
            <v>24.038135799499834</v>
          </cell>
          <cell r="JC116">
            <v>0</v>
          </cell>
          <cell r="JD116">
            <v>0</v>
          </cell>
          <cell r="JE116">
            <v>0</v>
          </cell>
          <cell r="JF116">
            <v>0</v>
          </cell>
          <cell r="JG116">
            <v>0</v>
          </cell>
          <cell r="JH116">
            <v>0.2269897624170932</v>
          </cell>
          <cell r="JI116">
            <v>1.4032252498222164E-3</v>
          </cell>
          <cell r="JJ116">
            <v>0</v>
          </cell>
          <cell r="JK116">
            <v>13.8845683751781</v>
          </cell>
          <cell r="JL116">
            <v>14.112961362845006</v>
          </cell>
          <cell r="JM116">
            <v>1.071678605978005E-5</v>
          </cell>
          <cell r="JN116">
            <v>0</v>
          </cell>
          <cell r="JO116">
            <v>0</v>
          </cell>
          <cell r="JP116">
            <v>22.409209869215029</v>
          </cell>
          <cell r="JQ116">
            <v>22.409220586001091</v>
          </cell>
          <cell r="JR116">
            <v>0</v>
          </cell>
          <cell r="JS116">
            <v>1.1408662781496044</v>
          </cell>
          <cell r="JT116">
            <v>0</v>
          </cell>
          <cell r="JU116">
            <v>-4.4693791133242431E-3</v>
          </cell>
          <cell r="JV116">
            <v>-4.4693791133242431E-3</v>
          </cell>
          <cell r="JW116">
            <v>40.998291429230733</v>
          </cell>
          <cell r="JX116">
            <v>428.02903605512404</v>
          </cell>
          <cell r="JY116">
            <v>561.92313040953513</v>
          </cell>
          <cell r="JZ116">
            <v>602.92142183876581</v>
          </cell>
          <cell r="KA116">
            <v>174.89238578364177</v>
          </cell>
          <cell r="KB116">
            <v>9394326.2841410004</v>
          </cell>
          <cell r="KC116">
            <v>213.827</v>
          </cell>
          <cell r="KD116">
            <v>3544.5329999999999</v>
          </cell>
          <cell r="KE116">
            <v>31266.5</v>
          </cell>
          <cell r="KF116">
            <v>3.8</v>
          </cell>
          <cell r="KG116">
            <v>0.223</v>
          </cell>
          <cell r="KH116">
            <v>8.9999999999999993E-3</v>
          </cell>
          <cell r="KI116">
            <v>0</v>
          </cell>
          <cell r="KJ116">
            <v>0</v>
          </cell>
          <cell r="KK116">
            <v>0</v>
          </cell>
          <cell r="KL116">
            <v>0</v>
          </cell>
          <cell r="KM116">
            <v>0</v>
          </cell>
          <cell r="KN116">
            <v>12.79</v>
          </cell>
          <cell r="KO116">
            <v>1996.9</v>
          </cell>
          <cell r="KP116">
            <v>4.21</v>
          </cell>
          <cell r="KQ116">
            <v>0</v>
          </cell>
          <cell r="KR116">
            <v>0</v>
          </cell>
          <cell r="KS116">
            <v>283.31</v>
          </cell>
          <cell r="KT116">
            <v>88.42</v>
          </cell>
          <cell r="KU116">
            <v>287.69</v>
          </cell>
          <cell r="KV116">
            <v>24.83</v>
          </cell>
          <cell r="KW116">
            <v>0</v>
          </cell>
          <cell r="KX116">
            <v>311</v>
          </cell>
          <cell r="KY116">
            <v>3758359.9999999995</v>
          </cell>
          <cell r="KZ116">
            <v>31270.3</v>
          </cell>
          <cell r="LA116">
            <v>89.499842484665422</v>
          </cell>
          <cell r="LB116">
            <v>2414.84</v>
          </cell>
          <cell r="LC116">
            <v>2698.15</v>
          </cell>
          <cell r="LD116">
            <v>5.5096492040842806</v>
          </cell>
          <cell r="LE116">
            <v>9.9455393776202976E-3</v>
          </cell>
          <cell r="LF116">
            <v>311</v>
          </cell>
          <cell r="LG116">
            <v>120.18944493656919</v>
          </cell>
          <cell r="LH116">
            <v>6137.4600405903111</v>
          </cell>
          <cell r="LI116" t="str">
            <v>Historical (£m)</v>
          </cell>
          <cell r="LJ116" t="str">
            <v>PR14 (£m)</v>
          </cell>
        </row>
        <row r="117">
          <cell r="A117" t="str">
            <v>TMS17</v>
          </cell>
          <cell r="B117" t="str">
            <v>TMS</v>
          </cell>
          <cell r="C117" t="str">
            <v>2016-17</v>
          </cell>
          <cell r="D117" t="str">
            <v>TMS</v>
          </cell>
          <cell r="E117" t="str">
            <v>TMS17</v>
          </cell>
          <cell r="F117">
            <v>1.0263438654082888</v>
          </cell>
          <cell r="G117">
            <v>11.710583504308575</v>
          </cell>
          <cell r="H117">
            <v>-4.6185473943372995E-2</v>
          </cell>
          <cell r="I117">
            <v>13.465631514156749</v>
          </cell>
          <cell r="J117">
            <v>2.2754043496101763</v>
          </cell>
          <cell r="K117">
            <v>0</v>
          </cell>
          <cell r="L117">
            <v>0</v>
          </cell>
          <cell r="M117">
            <v>27.616860730406238</v>
          </cell>
          <cell r="N117">
            <v>2.8871052933935166</v>
          </cell>
          <cell r="O117">
            <v>57.909399917931879</v>
          </cell>
          <cell r="P117">
            <v>2.1768753385309805</v>
          </cell>
          <cell r="Q117">
            <v>60.086275256462855</v>
          </cell>
          <cell r="R117">
            <v>8.536101928600738</v>
          </cell>
          <cell r="S117">
            <v>8.3585444398851045</v>
          </cell>
          <cell r="T117">
            <v>1.2316126384899467E-2</v>
          </cell>
          <cell r="U117">
            <v>13.619583093967993</v>
          </cell>
          <cell r="V117">
            <v>0</v>
          </cell>
          <cell r="W117">
            <v>30.526545588838733</v>
          </cell>
          <cell r="X117">
            <v>0</v>
          </cell>
          <cell r="Y117">
            <v>30.526545588838733</v>
          </cell>
          <cell r="Z117">
            <v>0</v>
          </cell>
          <cell r="AA117">
            <v>0</v>
          </cell>
          <cell r="AB117">
            <v>0</v>
          </cell>
          <cell r="AC117">
            <v>0</v>
          </cell>
          <cell r="AD117">
            <v>90.612820845301599</v>
          </cell>
          <cell r="AE117">
            <v>2.4796467788264258</v>
          </cell>
          <cell r="AF117">
            <v>0</v>
          </cell>
          <cell r="AG117">
            <v>93.09246762412802</v>
          </cell>
          <cell r="AH117">
            <v>0</v>
          </cell>
          <cell r="AI117">
            <v>93.09246762412802</v>
          </cell>
          <cell r="AJ117">
            <v>0.38385260566270002</v>
          </cell>
          <cell r="AK117">
            <v>-9.2370947886745991E-3</v>
          </cell>
          <cell r="AL117">
            <v>0</v>
          </cell>
          <cell r="AM117">
            <v>0</v>
          </cell>
          <cell r="AN117">
            <v>0</v>
          </cell>
          <cell r="AO117">
            <v>0</v>
          </cell>
          <cell r="AP117">
            <v>2.5761231021748046</v>
          </cell>
          <cell r="AQ117">
            <v>4.0889539597866227</v>
          </cell>
          <cell r="AR117">
            <v>7.0396925728354534</v>
          </cell>
          <cell r="AS117">
            <v>0</v>
          </cell>
          <cell r="AT117">
            <v>7.0396925728354534</v>
          </cell>
          <cell r="AU117">
            <v>5.9394519491177675</v>
          </cell>
          <cell r="AV117">
            <v>0.2750601559294214</v>
          </cell>
          <cell r="AW117">
            <v>2.8542622897004515</v>
          </cell>
          <cell r="AX117">
            <v>0.4700654903569963</v>
          </cell>
          <cell r="AY117">
            <v>0</v>
          </cell>
          <cell r="AZ117">
            <v>9.5388398851046361</v>
          </cell>
          <cell r="BA117">
            <v>0</v>
          </cell>
          <cell r="BB117">
            <v>9.5388398851046361</v>
          </cell>
          <cell r="BC117">
            <v>0</v>
          </cell>
          <cell r="BD117">
            <v>0</v>
          </cell>
          <cell r="BE117">
            <v>0</v>
          </cell>
          <cell r="BF117">
            <v>0</v>
          </cell>
          <cell r="BG117">
            <v>16.578532457940089</v>
          </cell>
          <cell r="BH117">
            <v>0.25248059089043906</v>
          </cell>
          <cell r="BI117">
            <v>0</v>
          </cell>
          <cell r="BJ117">
            <v>16.831013048830428</v>
          </cell>
          <cell r="BK117">
            <v>0</v>
          </cell>
          <cell r="BL117">
            <v>16.831013048830428</v>
          </cell>
          <cell r="BM117">
            <v>9.8898494870742706</v>
          </cell>
          <cell r="BN117">
            <v>-0.25555962248666392</v>
          </cell>
          <cell r="BO117">
            <v>0.1375300779647107</v>
          </cell>
          <cell r="BP117">
            <v>0</v>
          </cell>
          <cell r="BQ117">
            <v>0</v>
          </cell>
          <cell r="BR117">
            <v>0</v>
          </cell>
          <cell r="BS117">
            <v>49.068473861304881</v>
          </cell>
          <cell r="BT117">
            <v>9.1262496512105038</v>
          </cell>
          <cell r="BU117">
            <v>67.966543455067693</v>
          </cell>
          <cell r="BV117">
            <v>0</v>
          </cell>
          <cell r="BW117">
            <v>67.966543455067693</v>
          </cell>
          <cell r="BX117">
            <v>0</v>
          </cell>
          <cell r="BY117">
            <v>62.725005334427571</v>
          </cell>
          <cell r="BZ117">
            <v>0</v>
          </cell>
          <cell r="CA117">
            <v>6.5542319244973326</v>
          </cell>
          <cell r="CB117">
            <v>0</v>
          </cell>
          <cell r="CC117">
            <v>69.279237258924908</v>
          </cell>
          <cell r="CD117">
            <v>0</v>
          </cell>
          <cell r="CE117">
            <v>69.279237258924908</v>
          </cell>
          <cell r="CF117">
            <v>4.1053754616331553E-2</v>
          </cell>
          <cell r="CG117">
            <v>0</v>
          </cell>
          <cell r="CH117">
            <v>0</v>
          </cell>
          <cell r="CI117">
            <v>4.1053754616331553E-2</v>
          </cell>
          <cell r="CJ117">
            <v>137.20472695937627</v>
          </cell>
          <cell r="CK117">
            <v>4.5138603200656542</v>
          </cell>
          <cell r="CL117">
            <v>0</v>
          </cell>
          <cell r="CM117">
            <v>141.71858727944192</v>
          </cell>
          <cell r="CN117">
            <v>0</v>
          </cell>
          <cell r="CO117">
            <v>141.71858727944192</v>
          </cell>
          <cell r="CP117">
            <v>30.798526713171931</v>
          </cell>
          <cell r="CQ117">
            <v>-7.2870414443988493E-2</v>
          </cell>
          <cell r="CR117">
            <v>0</v>
          </cell>
          <cell r="CS117">
            <v>0.28429725071809603</v>
          </cell>
          <cell r="CT117">
            <v>60.16325104636848</v>
          </cell>
          <cell r="CU117">
            <v>0</v>
          </cell>
          <cell r="CV117">
            <v>135.77708264259334</v>
          </cell>
          <cell r="CW117">
            <v>40.566241280262616</v>
          </cell>
          <cell r="CX117">
            <v>267.51652851867044</v>
          </cell>
          <cell r="CY117">
            <v>0.68149232663110382</v>
          </cell>
          <cell r="CZ117">
            <v>268.19802084530056</v>
          </cell>
          <cell r="DA117">
            <v>127.74081017644644</v>
          </cell>
          <cell r="DB117">
            <v>93.38908100123102</v>
          </cell>
          <cell r="DC117">
            <v>62.448918834632735</v>
          </cell>
          <cell r="DD117">
            <v>78.566622897004507</v>
          </cell>
          <cell r="DE117">
            <v>7.3835177677472297</v>
          </cell>
          <cell r="DF117">
            <v>369.52895067706191</v>
          </cell>
          <cell r="DG117">
            <v>0</v>
          </cell>
          <cell r="DH117">
            <v>369.52895067706191</v>
          </cell>
          <cell r="DI117">
            <v>52.918289700451375</v>
          </cell>
          <cell r="DJ117">
            <v>0</v>
          </cell>
          <cell r="DK117">
            <v>0</v>
          </cell>
          <cell r="DL117">
            <v>52.918289700451375</v>
          </cell>
          <cell r="DM117">
            <v>584.80868182191216</v>
          </cell>
          <cell r="DN117">
            <v>12.710242429216249</v>
          </cell>
          <cell r="DO117">
            <v>0</v>
          </cell>
          <cell r="DP117">
            <v>597.5189242511284</v>
          </cell>
          <cell r="DQ117">
            <v>0</v>
          </cell>
          <cell r="DR117">
            <v>597.5189242511284</v>
          </cell>
          <cell r="DS117">
            <v>41.0722288059089</v>
          </cell>
          <cell r="DT117">
            <v>-0.33766713171932705</v>
          </cell>
          <cell r="DU117">
            <v>0.1375300779647107</v>
          </cell>
          <cell r="DV117">
            <v>0.28429725071809603</v>
          </cell>
          <cell r="DW117">
            <v>60.16325104636848</v>
          </cell>
          <cell r="DX117">
            <v>0</v>
          </cell>
          <cell r="DY117">
            <v>187.42167960607301</v>
          </cell>
          <cell r="DZ117">
            <v>53.781444891259738</v>
          </cell>
          <cell r="EA117">
            <v>342.52276454657363</v>
          </cell>
          <cell r="EB117">
            <v>0.68149232663110382</v>
          </cell>
          <cell r="EC117">
            <v>343.20425687320369</v>
          </cell>
          <cell r="ED117">
            <v>133.68026212556421</v>
          </cell>
          <cell r="EE117">
            <v>156.38914649158801</v>
          </cell>
          <cell r="EF117">
            <v>65.303181124333193</v>
          </cell>
          <cell r="EG117">
            <v>85.590920311858824</v>
          </cell>
          <cell r="EH117">
            <v>7.3835177677472297</v>
          </cell>
          <cell r="EI117">
            <v>448.3470278210915</v>
          </cell>
          <cell r="EJ117">
            <v>0</v>
          </cell>
          <cell r="EK117">
            <v>448.3470278210915</v>
          </cell>
          <cell r="EL117">
            <v>52.959343455067703</v>
          </cell>
          <cell r="EM117">
            <v>0</v>
          </cell>
          <cell r="EN117">
            <v>0</v>
          </cell>
          <cell r="EO117">
            <v>52.959343455067703</v>
          </cell>
          <cell r="EP117">
            <v>738.5919412392285</v>
          </cell>
          <cell r="EQ117">
            <v>17.47658334017234</v>
          </cell>
          <cell r="ER117">
            <v>0</v>
          </cell>
          <cell r="ES117">
            <v>756.06852457940079</v>
          </cell>
          <cell r="ET117">
            <v>0</v>
          </cell>
          <cell r="EU117">
            <v>756.06852457940079</v>
          </cell>
          <cell r="EV117">
            <v>52.782812310217473</v>
          </cell>
          <cell r="EW117">
            <v>-0.38385260566270002</v>
          </cell>
          <cell r="EX117">
            <v>13.603161592121459</v>
          </cell>
          <cell r="EY117">
            <v>2.5597016003282724</v>
          </cell>
          <cell r="EZ117">
            <v>60.16325104636848</v>
          </cell>
          <cell r="FA117">
            <v>0</v>
          </cell>
          <cell r="FB117">
            <v>215.03854033647926</v>
          </cell>
          <cell r="FC117">
            <v>56.668550184653256</v>
          </cell>
          <cell r="FD117">
            <v>400.43216446450549</v>
          </cell>
          <cell r="FE117">
            <v>2.8583676651620844</v>
          </cell>
          <cell r="FF117">
            <v>403.29053212966659</v>
          </cell>
          <cell r="FG117">
            <v>142.21636405416496</v>
          </cell>
          <cell r="FH117">
            <v>164.74769093147313</v>
          </cell>
          <cell r="FI117">
            <v>65.315497250717996</v>
          </cell>
          <cell r="FJ117">
            <v>99.210503405826827</v>
          </cell>
          <cell r="FK117">
            <v>7.3835177677472297</v>
          </cell>
          <cell r="FL117">
            <v>478.8735734099302</v>
          </cell>
          <cell r="FM117">
            <v>0</v>
          </cell>
          <cell r="FN117">
            <v>478.8735734099302</v>
          </cell>
          <cell r="FO117">
            <v>52.959343455067703</v>
          </cell>
          <cell r="FP117">
            <v>0</v>
          </cell>
          <cell r="FQ117">
            <v>0</v>
          </cell>
          <cell r="FR117">
            <v>52.959343455067703</v>
          </cell>
          <cell r="FS117">
            <v>829.2047620845301</v>
          </cell>
          <cell r="FT117">
            <v>19.956230118998768</v>
          </cell>
          <cell r="FU117">
            <v>0</v>
          </cell>
          <cell r="FV117">
            <v>849.16099220352885</v>
          </cell>
          <cell r="FW117">
            <v>0</v>
          </cell>
          <cell r="FX117">
            <v>849.16099220352885</v>
          </cell>
          <cell r="FY117">
            <v>2.1548854126612227</v>
          </cell>
          <cell r="FZ117">
            <v>2.4494653105720148</v>
          </cell>
          <cell r="GA117">
            <v>23.704828689730729</v>
          </cell>
          <cell r="GB117" t="e">
            <v>#N/A</v>
          </cell>
          <cell r="GC117" t="e">
            <v>#N/A</v>
          </cell>
          <cell r="GD117" t="e">
            <v>#N/A</v>
          </cell>
          <cell r="GE117">
            <v>0</v>
          </cell>
          <cell r="GF117">
            <v>0</v>
          </cell>
          <cell r="GG117">
            <v>5.3589129814070473</v>
          </cell>
          <cell r="GH117">
            <v>8.8994981788530741E-2</v>
          </cell>
          <cell r="GI117">
            <v>3.7149519765131718</v>
          </cell>
          <cell r="GJ117">
            <v>11.038552334295371</v>
          </cell>
          <cell r="GK117">
            <v>5.7074033119252681</v>
          </cell>
          <cell r="GL117">
            <v>11.719943962628637</v>
          </cell>
          <cell r="GM117">
            <v>29.115651102173455</v>
          </cell>
          <cell r="GN117">
            <v>3.4976926883119493E-2</v>
          </cell>
          <cell r="GO117">
            <v>0.19131112029202305</v>
          </cell>
          <cell r="GP117">
            <v>12.79414483005656</v>
          </cell>
          <cell r="GQ117" t="e">
            <v>#N/A</v>
          </cell>
          <cell r="GR117" t="e">
            <v>#N/A</v>
          </cell>
          <cell r="GS117" t="e">
            <v>#N/A</v>
          </cell>
          <cell r="GT117" t="e">
            <v>#N/A</v>
          </cell>
          <cell r="GU117" t="e">
            <v>#N/A</v>
          </cell>
          <cell r="GV117">
            <v>0</v>
          </cell>
          <cell r="GW117">
            <v>9.2862216113312535</v>
          </cell>
          <cell r="GX117">
            <v>59.153478445785368</v>
          </cell>
          <cell r="GY117">
            <v>0</v>
          </cell>
          <cell r="GZ117">
            <v>29.115651102173373</v>
          </cell>
          <cell r="HA117">
            <v>0</v>
          </cell>
          <cell r="HB117">
            <v>0</v>
          </cell>
          <cell r="HC117">
            <v>0</v>
          </cell>
          <cell r="HD117">
            <v>0</v>
          </cell>
          <cell r="HE117">
            <v>0</v>
          </cell>
          <cell r="HF117">
            <v>0</v>
          </cell>
          <cell r="HG117">
            <v>0</v>
          </cell>
          <cell r="HH117">
            <v>0</v>
          </cell>
          <cell r="HI117" t="e">
            <v>#N/A</v>
          </cell>
          <cell r="HJ117" t="e">
            <v>#N/A</v>
          </cell>
          <cell r="HK117" t="e">
            <v>#N/A</v>
          </cell>
          <cell r="HL117" t="e">
            <v>#N/A</v>
          </cell>
          <cell r="HM117" t="e">
            <v>#N/A</v>
          </cell>
          <cell r="HN117" t="e">
            <v>#N/A</v>
          </cell>
          <cell r="HO117">
            <v>829.2047620845301</v>
          </cell>
          <cell r="HP117">
            <v>849.16099220352885</v>
          </cell>
          <cell r="HQ117">
            <v>90.612820845301599</v>
          </cell>
          <cell r="HR117">
            <v>756.06852457940079</v>
          </cell>
          <cell r="HS117">
            <v>171.9093722748101</v>
          </cell>
          <cell r="HT117">
            <v>0</v>
          </cell>
          <cell r="HU117">
            <v>0.37769454247025025</v>
          </cell>
          <cell r="HV117">
            <v>13.086910627821091</v>
          </cell>
          <cell r="HW117">
            <v>0</v>
          </cell>
          <cell r="HX117">
            <v>0</v>
          </cell>
          <cell r="HY117">
            <v>0</v>
          </cell>
          <cell r="HZ117">
            <v>0</v>
          </cell>
          <cell r="IA117">
            <v>0</v>
          </cell>
          <cell r="IB117">
            <v>0</v>
          </cell>
          <cell r="IC117">
            <v>0</v>
          </cell>
          <cell r="ID117">
            <v>0</v>
          </cell>
          <cell r="IE117">
            <v>0</v>
          </cell>
          <cell r="IF117">
            <v>0.1375300779647107</v>
          </cell>
          <cell r="IG117">
            <v>0</v>
          </cell>
          <cell r="IH117">
            <v>0</v>
          </cell>
          <cell r="II117">
            <v>6.1005879359868684</v>
          </cell>
          <cell r="IJ117">
            <v>0</v>
          </cell>
          <cell r="IK117">
            <v>0</v>
          </cell>
          <cell r="IL117">
            <v>0</v>
          </cell>
          <cell r="IM117">
            <v>0</v>
          </cell>
          <cell r="IN117">
            <v>6.1005879359868684</v>
          </cell>
          <cell r="IO117">
            <v>0.37769454247025025</v>
          </cell>
          <cell r="IP117">
            <v>13.224440705785801</v>
          </cell>
          <cell r="IQ117">
            <v>0</v>
          </cell>
          <cell r="IR117">
            <v>0</v>
          </cell>
          <cell r="IS117">
            <v>0</v>
          </cell>
          <cell r="IT117">
            <v>0</v>
          </cell>
          <cell r="IU117">
            <v>0</v>
          </cell>
          <cell r="IV117">
            <v>11.719943962628637</v>
          </cell>
          <cell r="IW117">
            <v>11.719943962628637</v>
          </cell>
          <cell r="IX117">
            <v>8.5734288478240403E-5</v>
          </cell>
          <cell r="IY117">
            <v>0</v>
          </cell>
          <cell r="IZ117">
            <v>0</v>
          </cell>
          <cell r="JA117">
            <v>29.11556536788498</v>
          </cell>
          <cell r="JB117">
            <v>29.115651102173455</v>
          </cell>
          <cell r="JC117">
            <v>0</v>
          </cell>
          <cell r="JD117">
            <v>0</v>
          </cell>
          <cell r="JE117">
            <v>0</v>
          </cell>
          <cell r="JF117">
            <v>0</v>
          </cell>
          <cell r="JG117">
            <v>0</v>
          </cell>
          <cell r="JH117">
            <v>0.2269897624170932</v>
          </cell>
          <cell r="JI117">
            <v>1.4032252498222164E-3</v>
          </cell>
          <cell r="JJ117">
            <v>0</v>
          </cell>
          <cell r="JK117">
            <v>13.8845683751781</v>
          </cell>
          <cell r="JL117">
            <v>14.112961362845006</v>
          </cell>
          <cell r="JM117">
            <v>1.071678605978005E-5</v>
          </cell>
          <cell r="JN117">
            <v>0</v>
          </cell>
          <cell r="JO117">
            <v>0</v>
          </cell>
          <cell r="JP117">
            <v>22.409209869215029</v>
          </cell>
          <cell r="JQ117">
            <v>22.409220586001091</v>
          </cell>
          <cell r="JR117">
            <v>0</v>
          </cell>
          <cell r="JS117">
            <v>1.1408662781496044</v>
          </cell>
          <cell r="JT117">
            <v>0</v>
          </cell>
          <cell r="JU117">
            <v>-4.4693791133242431E-3</v>
          </cell>
          <cell r="JV117">
            <v>-4.4693791133242431E-3</v>
          </cell>
          <cell r="JW117">
            <v>58.451395213155934</v>
          </cell>
          <cell r="JX117">
            <v>478.21074908737887</v>
          </cell>
          <cell r="JY117">
            <v>608.80376886579506</v>
          </cell>
          <cell r="JZ117">
            <v>667.255164078951</v>
          </cell>
          <cell r="KA117">
            <v>189.04441499157213</v>
          </cell>
          <cell r="KB117">
            <v>9494130.8333869986</v>
          </cell>
          <cell r="KC117">
            <v>214.91499999999999</v>
          </cell>
          <cell r="KD117">
            <v>3574.7069999999999</v>
          </cell>
          <cell r="KE117">
            <v>31373.7</v>
          </cell>
          <cell r="KF117">
            <v>3.8</v>
          </cell>
          <cell r="KG117">
            <v>0.22550000000000001</v>
          </cell>
          <cell r="KH117">
            <v>1E-3</v>
          </cell>
          <cell r="KI117">
            <v>0</v>
          </cell>
          <cell r="KJ117">
            <v>0</v>
          </cell>
          <cell r="KK117">
            <v>0</v>
          </cell>
          <cell r="KL117">
            <v>0</v>
          </cell>
          <cell r="KM117">
            <v>0</v>
          </cell>
          <cell r="KN117">
            <v>14.71</v>
          </cell>
          <cell r="KO117">
            <v>2062.59</v>
          </cell>
          <cell r="KP117">
            <v>2.4</v>
          </cell>
          <cell r="KQ117">
            <v>0</v>
          </cell>
          <cell r="KR117">
            <v>0</v>
          </cell>
          <cell r="KS117">
            <v>284.16000000000003</v>
          </cell>
          <cell r="KT117">
            <v>47.96</v>
          </cell>
          <cell r="KU117">
            <v>258.02</v>
          </cell>
          <cell r="KV117">
            <v>22.24</v>
          </cell>
          <cell r="KW117">
            <v>0</v>
          </cell>
          <cell r="KX117">
            <v>311</v>
          </cell>
          <cell r="KY117">
            <v>3789622</v>
          </cell>
          <cell r="KZ117">
            <v>31377.5</v>
          </cell>
          <cell r="LA117">
            <v>89.444593028438973</v>
          </cell>
          <cell r="LB117">
            <v>2407.92</v>
          </cell>
          <cell r="LC117">
            <v>2692.08</v>
          </cell>
          <cell r="LD117">
            <v>5.5472905708597064</v>
          </cell>
          <cell r="LE117">
            <v>9.9115608318062313E-3</v>
          </cell>
          <cell r="LF117">
            <v>311</v>
          </cell>
          <cell r="LG117">
            <v>120.77514142299418</v>
          </cell>
          <cell r="LH117">
            <v>6224.5062038377055</v>
          </cell>
          <cell r="LI117" t="str">
            <v>Historical (£m)</v>
          </cell>
          <cell r="LJ117" t="str">
            <v>PR14 (£m)</v>
          </cell>
        </row>
        <row r="118">
          <cell r="A118" t="str">
            <v>TMS18</v>
          </cell>
          <cell r="B118" t="str">
            <v>TMS</v>
          </cell>
          <cell r="C118" t="str">
            <v>2017-18</v>
          </cell>
          <cell r="D118" t="str">
            <v>TMS</v>
          </cell>
          <cell r="E118" t="str">
            <v>TMS18</v>
          </cell>
          <cell r="F118">
            <v>1</v>
          </cell>
          <cell r="G118">
            <v>13.356</v>
          </cell>
          <cell r="H118">
            <v>-0.122</v>
          </cell>
          <cell r="I118">
            <v>13.116</v>
          </cell>
          <cell r="J118">
            <v>2.5760000000000001</v>
          </cell>
          <cell r="K118">
            <v>0</v>
          </cell>
          <cell r="L118">
            <v>0</v>
          </cell>
          <cell r="M118">
            <v>27.117000000000001</v>
          </cell>
          <cell r="N118">
            <v>3.4950000000000001</v>
          </cell>
          <cell r="O118">
            <v>59.537999999999997</v>
          </cell>
          <cell r="P118">
            <v>2.3340000000000001</v>
          </cell>
          <cell r="Q118">
            <v>61.872</v>
          </cell>
          <cell r="R118">
            <v>6.2858851926954102</v>
          </cell>
          <cell r="S118">
            <v>15.544866402230999</v>
          </cell>
          <cell r="T118">
            <v>1.9540892622208099</v>
          </cell>
          <cell r="U118">
            <v>-1.3813189626353499</v>
          </cell>
          <cell r="V118">
            <v>0</v>
          </cell>
          <cell r="W118">
            <v>22.403521894511801</v>
          </cell>
          <cell r="X118">
            <v>0</v>
          </cell>
          <cell r="Y118">
            <v>22.403521894511801</v>
          </cell>
          <cell r="Z118">
            <v>0</v>
          </cell>
          <cell r="AA118">
            <v>0</v>
          </cell>
          <cell r="AB118">
            <v>0</v>
          </cell>
          <cell r="AC118">
            <v>0</v>
          </cell>
          <cell r="AD118">
            <v>84.275521894511797</v>
          </cell>
          <cell r="AE118">
            <v>1.0609999999999999</v>
          </cell>
          <cell r="AF118">
            <v>0</v>
          </cell>
          <cell r="AG118">
            <v>85.336521894511804</v>
          </cell>
          <cell r="AH118">
            <v>0.32800000000000001</v>
          </cell>
          <cell r="AI118">
            <v>85.664521894511793</v>
          </cell>
          <cell r="AJ118">
            <v>0.318</v>
          </cell>
          <cell r="AK118">
            <v>-0.01</v>
          </cell>
          <cell r="AL118">
            <v>0</v>
          </cell>
          <cell r="AM118">
            <v>0</v>
          </cell>
          <cell r="AN118">
            <v>0</v>
          </cell>
          <cell r="AO118">
            <v>0</v>
          </cell>
          <cell r="AP118">
            <v>1.649</v>
          </cell>
          <cell r="AQ118">
            <v>6.3019999999999996</v>
          </cell>
          <cell r="AR118">
            <v>8.2590000000000003</v>
          </cell>
          <cell r="AS118">
            <v>0</v>
          </cell>
          <cell r="AT118">
            <v>8.2590000000000003</v>
          </cell>
          <cell r="AU118">
            <v>4.7197112960627896</v>
          </cell>
          <cell r="AV118">
            <v>1.6177735409377101</v>
          </cell>
          <cell r="AW118">
            <v>0.33528750874400998</v>
          </cell>
          <cell r="AX118">
            <v>2.7080983690393499E-2</v>
          </cell>
          <cell r="AY118">
            <v>6.4169760000000006E-2</v>
          </cell>
          <cell r="AZ118">
            <v>6.7640230894349003</v>
          </cell>
          <cell r="BA118">
            <v>0</v>
          </cell>
          <cell r="BB118">
            <v>6.7640230894349003</v>
          </cell>
          <cell r="BC118">
            <v>0</v>
          </cell>
          <cell r="BD118">
            <v>0</v>
          </cell>
          <cell r="BE118">
            <v>0</v>
          </cell>
          <cell r="BF118">
            <v>0</v>
          </cell>
          <cell r="BG118">
            <v>15.023023089434901</v>
          </cell>
          <cell r="BH118">
            <v>8.3000000000000004E-2</v>
          </cell>
          <cell r="BI118">
            <v>0</v>
          </cell>
          <cell r="BJ118">
            <v>15.106023089434901</v>
          </cell>
          <cell r="BK118">
            <v>4.2999999999999997E-2</v>
          </cell>
          <cell r="BL118">
            <v>15.1490230894349</v>
          </cell>
          <cell r="BM118">
            <v>9.5009999999999994</v>
          </cell>
          <cell r="BN118">
            <v>-0.11799999999999999</v>
          </cell>
          <cell r="BO118">
            <v>0</v>
          </cell>
          <cell r="BP118">
            <v>0</v>
          </cell>
          <cell r="BQ118">
            <v>0</v>
          </cell>
          <cell r="BR118">
            <v>0</v>
          </cell>
          <cell r="BS118">
            <v>62.128999999999998</v>
          </cell>
          <cell r="BT118">
            <v>5.734</v>
          </cell>
          <cell r="BU118">
            <v>77.245999999999995</v>
          </cell>
          <cell r="BV118">
            <v>0</v>
          </cell>
          <cell r="BW118">
            <v>77.245999999999995</v>
          </cell>
          <cell r="BX118">
            <v>0</v>
          </cell>
          <cell r="BY118">
            <v>76.192288373370602</v>
          </cell>
          <cell r="BZ118">
            <v>0</v>
          </cell>
          <cell r="CA118">
            <v>7.5178891305354698</v>
          </cell>
          <cell r="CB118">
            <v>0</v>
          </cell>
          <cell r="CC118">
            <v>83.710177503906095</v>
          </cell>
          <cell r="CD118">
            <v>0</v>
          </cell>
          <cell r="CE118">
            <v>83.710177503906095</v>
          </cell>
          <cell r="CF118">
            <v>5.0000000000000001E-3</v>
          </cell>
          <cell r="CG118">
            <v>0</v>
          </cell>
          <cell r="CH118">
            <v>0</v>
          </cell>
          <cell r="CI118">
            <v>0</v>
          </cell>
          <cell r="CJ118">
            <v>160.95617750390599</v>
          </cell>
          <cell r="CK118">
            <v>2.956</v>
          </cell>
          <cell r="CL118">
            <v>0</v>
          </cell>
          <cell r="CM118">
            <v>163.91217750390601</v>
          </cell>
          <cell r="CN118">
            <v>0.38500000000000001</v>
          </cell>
          <cell r="CO118">
            <v>164.297177503906</v>
          </cell>
          <cell r="CP118">
            <v>31.361999999999998</v>
          </cell>
          <cell r="CQ118">
            <v>-1.4E-2</v>
          </cell>
          <cell r="CR118">
            <v>0</v>
          </cell>
          <cell r="CS118">
            <v>0.107</v>
          </cell>
          <cell r="CT118">
            <v>63.095999999999997</v>
          </cell>
          <cell r="CU118">
            <v>0</v>
          </cell>
          <cell r="CV118">
            <v>162.12</v>
          </cell>
          <cell r="CW118">
            <v>60.44</v>
          </cell>
          <cell r="CX118">
            <v>317.11099999999999</v>
          </cell>
          <cell r="CY118">
            <v>3.722</v>
          </cell>
          <cell r="CZ118">
            <v>320.83300000000003</v>
          </cell>
          <cell r="DA118">
            <v>134.57484032944399</v>
          </cell>
          <cell r="DB118">
            <v>92.402724805031696</v>
          </cell>
          <cell r="DC118">
            <v>64.913960524018805</v>
          </cell>
          <cell r="DD118">
            <v>59.744648027528797</v>
          </cell>
          <cell r="DE118">
            <v>8.2260000000000009</v>
          </cell>
          <cell r="DF118">
            <v>359.86217368602399</v>
          </cell>
          <cell r="DG118">
            <v>3.6999999999999998E-2</v>
          </cell>
          <cell r="DH118">
            <v>359.89917368602403</v>
          </cell>
          <cell r="DI118">
            <v>58.441000000000003</v>
          </cell>
          <cell r="DJ118">
            <v>0</v>
          </cell>
          <cell r="DK118">
            <v>58.445869000000002</v>
          </cell>
          <cell r="DL118">
            <v>58.445869000000002</v>
          </cell>
          <cell r="DM118">
            <v>622.28630468602398</v>
          </cell>
          <cell r="DN118">
            <v>6.25</v>
          </cell>
          <cell r="DO118">
            <v>0</v>
          </cell>
          <cell r="DP118">
            <v>628.53630468602398</v>
          </cell>
          <cell r="DQ118">
            <v>1.635</v>
          </cell>
          <cell r="DR118">
            <v>630.17130468602397</v>
          </cell>
          <cell r="DS118">
            <v>41.180999999999997</v>
          </cell>
          <cell r="DT118">
            <v>-0.14200000000000002</v>
          </cell>
          <cell r="DU118">
            <v>0</v>
          </cell>
          <cell r="DV118">
            <v>0.107</v>
          </cell>
          <cell r="DW118">
            <v>63.095999999999997</v>
          </cell>
          <cell r="DX118">
            <v>0</v>
          </cell>
          <cell r="DY118">
            <v>225.898</v>
          </cell>
          <cell r="DZ118">
            <v>72.475999999999999</v>
          </cell>
          <cell r="EA118">
            <v>402.61599999999999</v>
          </cell>
          <cell r="EB118">
            <v>3.722</v>
          </cell>
          <cell r="EC118">
            <v>406.33800000000002</v>
          </cell>
          <cell r="ED118">
            <v>139.29455162550678</v>
          </cell>
          <cell r="EE118">
            <v>170.21278671933999</v>
          </cell>
          <cell r="EF118">
            <v>65.249248032762821</v>
          </cell>
          <cell r="EG118">
            <v>67.289618141754659</v>
          </cell>
          <cell r="EH118">
            <v>8.2901697600000013</v>
          </cell>
          <cell r="EI118">
            <v>450.33637427936497</v>
          </cell>
          <cell r="EJ118">
            <v>3.6999999999999998E-2</v>
          </cell>
          <cell r="EK118">
            <v>450.37337427936501</v>
          </cell>
          <cell r="EL118">
            <v>58.446000000000005</v>
          </cell>
          <cell r="EM118">
            <v>0</v>
          </cell>
          <cell r="EN118">
            <v>58.445869000000002</v>
          </cell>
          <cell r="EO118">
            <v>58.445869000000002</v>
          </cell>
          <cell r="EP118">
            <v>798.2655052793649</v>
          </cell>
          <cell r="EQ118">
            <v>9.2889999999999997</v>
          </cell>
          <cell r="ER118">
            <v>0</v>
          </cell>
          <cell r="ES118">
            <v>807.55450527936489</v>
          </cell>
          <cell r="ET118">
            <v>2.0630000000000002</v>
          </cell>
          <cell r="EU118">
            <v>809.61750527936488</v>
          </cell>
          <cell r="EV118">
            <v>54.536999999999999</v>
          </cell>
          <cell r="EW118">
            <v>-0.26400000000000001</v>
          </cell>
          <cell r="EX118">
            <v>13.116</v>
          </cell>
          <cell r="EY118">
            <v>2.6829999999999998</v>
          </cell>
          <cell r="EZ118">
            <v>63.095999999999997</v>
          </cell>
          <cell r="FA118">
            <v>0</v>
          </cell>
          <cell r="FB118">
            <v>253.01499999999999</v>
          </cell>
          <cell r="FC118">
            <v>75.971000000000004</v>
          </cell>
          <cell r="FD118">
            <v>462.154</v>
          </cell>
          <cell r="FE118">
            <v>6.056</v>
          </cell>
          <cell r="FF118">
            <v>468.21</v>
          </cell>
          <cell r="FG118">
            <v>145.580436818203</v>
          </cell>
          <cell r="FH118">
            <v>185.757653121571</v>
          </cell>
          <cell r="FI118">
            <v>67.203337294983697</v>
          </cell>
          <cell r="FJ118">
            <v>65.908299179119297</v>
          </cell>
          <cell r="FK118">
            <v>8.2901697599999995</v>
          </cell>
          <cell r="FL118">
            <v>472.73989617387701</v>
          </cell>
          <cell r="FM118">
            <v>3.6999999999999998E-2</v>
          </cell>
          <cell r="FN118">
            <v>472.77689617387603</v>
          </cell>
          <cell r="FO118">
            <v>58.445999999999998</v>
          </cell>
          <cell r="FP118">
            <v>0</v>
          </cell>
          <cell r="FQ118">
            <v>58.445869000000002</v>
          </cell>
          <cell r="FR118">
            <v>58.445869000000002</v>
          </cell>
          <cell r="FS118">
            <v>882.54102717387696</v>
          </cell>
          <cell r="FT118">
            <v>10.35</v>
          </cell>
          <cell r="FU118">
            <v>0</v>
          </cell>
          <cell r="FV118">
            <v>892.89102717387698</v>
          </cell>
          <cell r="FW118">
            <v>2.391</v>
          </cell>
          <cell r="FX118">
            <v>895.28202717387603</v>
          </cell>
          <cell r="FY118">
            <v>0.77185623999999997</v>
          </cell>
          <cell r="FZ118">
            <v>2.0481000800000002</v>
          </cell>
          <cell r="GA118">
            <v>1.8375619220293</v>
          </cell>
          <cell r="GB118" t="e">
            <v>#N/A</v>
          </cell>
          <cell r="GC118">
            <v>-0.49401699929612097</v>
          </cell>
          <cell r="GD118">
            <v>0</v>
          </cell>
          <cell r="GE118">
            <v>0</v>
          </cell>
          <cell r="GF118">
            <v>0</v>
          </cell>
          <cell r="GG118">
            <v>7.8118323989171303</v>
          </cell>
          <cell r="GH118">
            <v>1.5493765533030701E-2</v>
          </cell>
          <cell r="GI118">
            <v>1.4568550634347099</v>
          </cell>
          <cell r="GJ118">
            <v>11.353809583866999</v>
          </cell>
          <cell r="GK118">
            <v>5.5408066693459901</v>
          </cell>
          <cell r="GL118">
            <v>21.129415672722601</v>
          </cell>
          <cell r="GM118">
            <v>27.980151380119999</v>
          </cell>
          <cell r="GN118">
            <v>0.17248079980066799</v>
          </cell>
          <cell r="GO118">
            <v>-4.2252492502539603E-2</v>
          </cell>
          <cell r="GP118">
            <v>11.6437552856917</v>
          </cell>
          <cell r="GQ118">
            <v>0</v>
          </cell>
          <cell r="GR118">
            <v>0</v>
          </cell>
          <cell r="GS118">
            <v>0</v>
          </cell>
          <cell r="GT118" t="e">
            <v>#N/A</v>
          </cell>
          <cell r="GU118">
            <v>0</v>
          </cell>
          <cell r="GV118">
            <v>0</v>
          </cell>
          <cell r="GW118">
            <v>7.3821198652874802</v>
          </cell>
          <cell r="GX118">
            <v>45.6137968000304</v>
          </cell>
          <cell r="GY118">
            <v>0</v>
          </cell>
          <cell r="GZ118">
            <v>1.41064065118077E-6</v>
          </cell>
          <cell r="HA118">
            <v>1.41064065118077E-6</v>
          </cell>
          <cell r="HB118">
            <v>1.41064065118077E-6</v>
          </cell>
          <cell r="HC118">
            <v>1.41064065118077E-6</v>
          </cell>
          <cell r="HD118">
            <v>1.41064065118077E-6</v>
          </cell>
          <cell r="HE118">
            <v>0</v>
          </cell>
          <cell r="HF118">
            <v>0</v>
          </cell>
          <cell r="HG118">
            <v>0</v>
          </cell>
          <cell r="HH118">
            <v>0</v>
          </cell>
          <cell r="HI118">
            <v>0</v>
          </cell>
          <cell r="HJ118">
            <v>0</v>
          </cell>
          <cell r="HK118">
            <v>0</v>
          </cell>
          <cell r="HL118">
            <v>0</v>
          </cell>
          <cell r="HM118">
            <v>0</v>
          </cell>
          <cell r="HN118" t="e">
            <v>#N/A</v>
          </cell>
          <cell r="HO118">
            <v>882.54102717387696</v>
          </cell>
          <cell r="HP118">
            <v>895.28202717387603</v>
          </cell>
          <cell r="HQ118">
            <v>84.275521894511797</v>
          </cell>
          <cell r="HR118">
            <v>809.61750527936488</v>
          </cell>
          <cell r="HS118">
            <v>141.401816768185</v>
          </cell>
          <cell r="HT118">
            <v>0</v>
          </cell>
          <cell r="HU118">
            <v>0.36799999999999999</v>
          </cell>
          <cell r="HV118">
            <v>12.747999999999999</v>
          </cell>
          <cell r="HW118">
            <v>0</v>
          </cell>
          <cell r="HX118">
            <v>0</v>
          </cell>
          <cell r="HY118">
            <v>0</v>
          </cell>
          <cell r="HZ118">
            <v>0</v>
          </cell>
          <cell r="IA118">
            <v>0</v>
          </cell>
          <cell r="IB118">
            <v>0</v>
          </cell>
          <cell r="IC118">
            <v>0</v>
          </cell>
          <cell r="ID118">
            <v>0</v>
          </cell>
          <cell r="IE118">
            <v>0</v>
          </cell>
          <cell r="IF118">
            <v>0</v>
          </cell>
          <cell r="IG118">
            <v>0</v>
          </cell>
          <cell r="IH118">
            <v>0</v>
          </cell>
          <cell r="II118">
            <v>12.022</v>
          </cell>
          <cell r="IJ118">
            <v>0</v>
          </cell>
          <cell r="IK118">
            <v>0</v>
          </cell>
          <cell r="IL118">
            <v>0</v>
          </cell>
          <cell r="IM118">
            <v>0</v>
          </cell>
          <cell r="IN118">
            <v>12.022</v>
          </cell>
          <cell r="IO118">
            <v>0.36799999999999999</v>
          </cell>
          <cell r="IP118">
            <v>12.747999999999999</v>
          </cell>
          <cell r="IQ118">
            <v>0</v>
          </cell>
          <cell r="IR118">
            <v>0</v>
          </cell>
          <cell r="IS118">
            <v>0</v>
          </cell>
          <cell r="IT118">
            <v>0</v>
          </cell>
          <cell r="IU118">
            <v>0</v>
          </cell>
          <cell r="IV118">
            <v>21.129415672722601</v>
          </cell>
          <cell r="IW118">
            <v>21.129415672722601</v>
          </cell>
          <cell r="IX118">
            <v>0</v>
          </cell>
          <cell r="IY118">
            <v>0</v>
          </cell>
          <cell r="IZ118">
            <v>0</v>
          </cell>
          <cell r="JA118">
            <v>27.980151380119999</v>
          </cell>
          <cell r="JB118">
            <v>27.980151380119999</v>
          </cell>
          <cell r="JC118">
            <v>0</v>
          </cell>
          <cell r="JD118">
            <v>0</v>
          </cell>
          <cell r="JE118">
            <v>0</v>
          </cell>
          <cell r="JF118">
            <v>0</v>
          </cell>
          <cell r="JG118">
            <v>0</v>
          </cell>
          <cell r="JH118">
            <v>0.2269897624170932</v>
          </cell>
          <cell r="JI118">
            <v>1.4032252498222164E-3</v>
          </cell>
          <cell r="JJ118">
            <v>0</v>
          </cell>
          <cell r="JK118">
            <v>13.8845683751781</v>
          </cell>
          <cell r="JL118">
            <v>14.112961362845006</v>
          </cell>
          <cell r="JM118">
            <v>1.071678605978005E-5</v>
          </cell>
          <cell r="JN118">
            <v>0</v>
          </cell>
          <cell r="JO118">
            <v>0</v>
          </cell>
          <cell r="JP118">
            <v>22.409209869215029</v>
          </cell>
          <cell r="JQ118">
            <v>22.409220586001091</v>
          </cell>
          <cell r="JR118">
            <v>0</v>
          </cell>
          <cell r="JS118">
            <v>1.1408662781496044</v>
          </cell>
          <cell r="JT118">
            <v>0</v>
          </cell>
          <cell r="JU118">
            <v>-4.4693791133242431E-3</v>
          </cell>
          <cell r="JV118">
            <v>-4.4693791133242431E-3</v>
          </cell>
          <cell r="JW118">
            <v>64.757751594926404</v>
          </cell>
          <cell r="JX118">
            <v>517.9161758673182</v>
          </cell>
          <cell r="JY118">
            <v>673.91494907769015</v>
          </cell>
          <cell r="JZ118">
            <v>738.67270067261654</v>
          </cell>
          <cell r="KA118">
            <v>220.75652480529834</v>
          </cell>
          <cell r="KB118">
            <v>9553646.363475997</v>
          </cell>
          <cell r="KC118">
            <v>218.953</v>
          </cell>
          <cell r="KD118">
            <v>3607.4690000000001</v>
          </cell>
          <cell r="KE118">
            <v>31460.6</v>
          </cell>
          <cell r="KF118">
            <v>3.9</v>
          </cell>
          <cell r="KG118">
            <v>0.22289999999999999</v>
          </cell>
          <cell r="KH118">
            <v>3.8999999999999998E-3</v>
          </cell>
          <cell r="KI118">
            <v>0</v>
          </cell>
          <cell r="KJ118">
            <v>0</v>
          </cell>
          <cell r="KK118">
            <v>0</v>
          </cell>
          <cell r="KL118">
            <v>0</v>
          </cell>
          <cell r="KM118">
            <v>0</v>
          </cell>
          <cell r="KN118">
            <v>15.56</v>
          </cell>
          <cell r="KO118">
            <v>2089.9</v>
          </cell>
          <cell r="KP118">
            <v>2.2999999999999998</v>
          </cell>
          <cell r="KQ118">
            <v>0</v>
          </cell>
          <cell r="KR118">
            <v>0</v>
          </cell>
          <cell r="KS118">
            <v>270.52999999999997</v>
          </cell>
          <cell r="KT118">
            <v>53.49</v>
          </cell>
          <cell r="KU118">
            <v>226.98</v>
          </cell>
          <cell r="KV118">
            <v>67.849999999999994</v>
          </cell>
          <cell r="KW118">
            <v>0</v>
          </cell>
          <cell r="KX118">
            <v>315</v>
          </cell>
          <cell r="KY118">
            <v>3826422</v>
          </cell>
          <cell r="KZ118">
            <v>31464.5</v>
          </cell>
          <cell r="LA118">
            <v>90.078155658491681</v>
          </cell>
          <cell r="LB118">
            <v>2456.08</v>
          </cell>
          <cell r="LC118">
            <v>2726.6099999999997</v>
          </cell>
          <cell r="LD118">
            <v>5.5749997249331598</v>
          </cell>
          <cell r="LE118">
            <v>1.0011282556531964E-2</v>
          </cell>
          <cell r="LF118">
            <v>315</v>
          </cell>
          <cell r="LG118">
            <v>121.61076769057192</v>
          </cell>
          <cell r="LH118">
            <v>6280.1359531731523</v>
          </cell>
          <cell r="LI118" t="str">
            <v>Historical (£m)</v>
          </cell>
          <cell r="LJ118" t="str">
            <v>PR14 (£m)</v>
          </cell>
        </row>
        <row r="119">
          <cell r="A119" t="str">
            <v>TMS19</v>
          </cell>
          <cell r="B119" t="str">
            <v>TMS</v>
          </cell>
          <cell r="C119" t="str">
            <v>2018-19</v>
          </cell>
          <cell r="D119" t="str">
            <v>TMS</v>
          </cell>
          <cell r="E119" t="str">
            <v>TMS19</v>
          </cell>
          <cell r="F119">
            <v>0.97917319135609127</v>
          </cell>
          <cell r="G119">
            <v>14.116739899780768</v>
          </cell>
          <cell r="H119">
            <v>-0.15862605699968679</v>
          </cell>
          <cell r="I119">
            <v>12.839898058252425</v>
          </cell>
          <cell r="J119">
            <v>4.1673611024115242</v>
          </cell>
          <cell r="K119">
            <v>0</v>
          </cell>
          <cell r="L119">
            <v>0</v>
          </cell>
          <cell r="M119">
            <v>22.474962261196364</v>
          </cell>
          <cell r="N119">
            <v>3.555377857813967</v>
          </cell>
          <cell r="O119">
            <v>56.995713122455356</v>
          </cell>
          <cell r="P119">
            <v>2.4234536486063258</v>
          </cell>
          <cell r="Q119">
            <v>59.419166771061683</v>
          </cell>
          <cell r="R119">
            <v>3.8350994897702329</v>
          </cell>
          <cell r="S119">
            <v>6.3734257550873883</v>
          </cell>
          <cell r="T119">
            <v>1.4496711669350592E-5</v>
          </cell>
          <cell r="U119">
            <v>10.584890568249971</v>
          </cell>
          <cell r="V119">
            <v>0</v>
          </cell>
          <cell r="W119">
            <v>20.79343030981925</v>
          </cell>
          <cell r="X119">
            <v>0</v>
          </cell>
          <cell r="Y119">
            <v>20.79343030981925</v>
          </cell>
          <cell r="Z119">
            <v>0</v>
          </cell>
          <cell r="AA119">
            <v>0</v>
          </cell>
          <cell r="AB119">
            <v>0</v>
          </cell>
          <cell r="AC119">
            <v>0</v>
          </cell>
          <cell r="AD119">
            <v>80.21259708088094</v>
          </cell>
          <cell r="AE119">
            <v>0</v>
          </cell>
          <cell r="AF119">
            <v>0</v>
          </cell>
          <cell r="AG119">
            <v>80.21259708088094</v>
          </cell>
          <cell r="AH119">
            <v>4.0146100845599747E-2</v>
          </cell>
          <cell r="AI119">
            <v>80.252743181726544</v>
          </cell>
          <cell r="AJ119">
            <v>0.31921046038208578</v>
          </cell>
          <cell r="AK119">
            <v>-7.8333855308487296E-3</v>
          </cell>
          <cell r="AL119">
            <v>0</v>
          </cell>
          <cell r="AM119">
            <v>0</v>
          </cell>
          <cell r="AN119">
            <v>0</v>
          </cell>
          <cell r="AO119">
            <v>0</v>
          </cell>
          <cell r="AP119">
            <v>1.684177889132477</v>
          </cell>
          <cell r="AQ119">
            <v>6.3979176323207003</v>
          </cell>
          <cell r="AR119">
            <v>8.393472596304413</v>
          </cell>
          <cell r="AS119">
            <v>0</v>
          </cell>
          <cell r="AT119">
            <v>8.393472596304413</v>
          </cell>
          <cell r="AU119">
            <v>6.5005927668950179</v>
          </cell>
          <cell r="AV119">
            <v>1.6837227466534634</v>
          </cell>
          <cell r="AW119">
            <v>0.17816255573818054</v>
          </cell>
          <cell r="AX119">
            <v>0.12352255799841348</v>
          </cell>
          <cell r="AY119">
            <v>0</v>
          </cell>
          <cell r="AZ119">
            <v>8.4860006272850761</v>
          </cell>
          <cell r="BA119">
            <v>0</v>
          </cell>
          <cell r="BB119">
            <v>8.4860006272850761</v>
          </cell>
          <cell r="BC119">
            <v>5.7771218290009384E-2</v>
          </cell>
          <cell r="BD119">
            <v>0</v>
          </cell>
          <cell r="BE119">
            <v>5.7771218290009384E-2</v>
          </cell>
          <cell r="BF119">
            <v>5.7771218290009384E-2</v>
          </cell>
          <cell r="BG119">
            <v>16.821702005299528</v>
          </cell>
          <cell r="BH119">
            <v>0</v>
          </cell>
          <cell r="BI119">
            <v>0</v>
          </cell>
          <cell r="BJ119">
            <v>16.821702005299528</v>
          </cell>
          <cell r="BK119">
            <v>4.8958659567804562E-3</v>
          </cell>
          <cell r="BL119">
            <v>16.826597871256311</v>
          </cell>
          <cell r="BM119">
            <v>13.474402286251172</v>
          </cell>
          <cell r="BN119">
            <v>-0.10085483870967739</v>
          </cell>
          <cell r="BO119">
            <v>0</v>
          </cell>
          <cell r="BP119">
            <v>0</v>
          </cell>
          <cell r="BQ119">
            <v>0</v>
          </cell>
          <cell r="BR119">
            <v>0</v>
          </cell>
          <cell r="BS119">
            <v>59.372166457876595</v>
          </cell>
          <cell r="BT119">
            <v>5.7369757281553388</v>
          </cell>
          <cell r="BU119">
            <v>78.482689633573429</v>
          </cell>
          <cell r="BV119">
            <v>0</v>
          </cell>
          <cell r="BW119">
            <v>78.482689633573429</v>
          </cell>
          <cell r="BX119">
            <v>0</v>
          </cell>
          <cell r="BY119">
            <v>91.054115953068347</v>
          </cell>
          <cell r="BZ119">
            <v>0</v>
          </cell>
          <cell r="CA119">
            <v>11.712924618388232</v>
          </cell>
          <cell r="CB119">
            <v>0</v>
          </cell>
          <cell r="CC119">
            <v>102.76704057145658</v>
          </cell>
          <cell r="CD119">
            <v>0</v>
          </cell>
          <cell r="CE119">
            <v>102.76704057145658</v>
          </cell>
          <cell r="CF119">
            <v>0</v>
          </cell>
          <cell r="CG119">
            <v>0</v>
          </cell>
          <cell r="CH119">
            <v>0</v>
          </cell>
          <cell r="CI119">
            <v>0</v>
          </cell>
          <cell r="CJ119">
            <v>181.24973020503</v>
          </cell>
          <cell r="CK119">
            <v>0</v>
          </cell>
          <cell r="CL119">
            <v>0</v>
          </cell>
          <cell r="CM119">
            <v>181.24973020503</v>
          </cell>
          <cell r="CN119">
            <v>4.602113999373629E-2</v>
          </cell>
          <cell r="CO119">
            <v>181.29575134502375</v>
          </cell>
          <cell r="CP119">
            <v>33.957726276229245</v>
          </cell>
          <cell r="CQ119">
            <v>-1.6645944253053553E-2</v>
          </cell>
          <cell r="CR119">
            <v>0</v>
          </cell>
          <cell r="CS119">
            <v>8.0292201691199494E-2</v>
          </cell>
          <cell r="CT119">
            <v>61.832828687754457</v>
          </cell>
          <cell r="CU119">
            <v>0</v>
          </cell>
          <cell r="CV119">
            <v>190.42568556216722</v>
          </cell>
          <cell r="CW119">
            <v>62.055101002192281</v>
          </cell>
          <cell r="CX119">
            <v>348.33498778578138</v>
          </cell>
          <cell r="CY119">
            <v>3.5641904165361722</v>
          </cell>
          <cell r="CZ119">
            <v>351.8991782023175</v>
          </cell>
          <cell r="DA119">
            <v>157.52226438992548</v>
          </cell>
          <cell r="DB119">
            <v>89.436030529490935</v>
          </cell>
          <cell r="DC119">
            <v>82.576698699045252</v>
          </cell>
          <cell r="DD119">
            <v>49.514010809006372</v>
          </cell>
          <cell r="DE119">
            <v>0.23911170865076725</v>
          </cell>
          <cell r="DF119">
            <v>379.28811613611867</v>
          </cell>
          <cell r="DG119">
            <v>0.42542730044628868</v>
          </cell>
          <cell r="DH119">
            <v>379.71354343656498</v>
          </cell>
          <cell r="DI119">
            <v>42.36001143125587</v>
          </cell>
          <cell r="DJ119">
            <v>0</v>
          </cell>
          <cell r="DK119">
            <v>42.36001143125587</v>
          </cell>
          <cell r="DL119">
            <v>42.36001143125587</v>
          </cell>
          <cell r="DM119">
            <v>689.25271020762659</v>
          </cell>
          <cell r="DN119">
            <v>0</v>
          </cell>
          <cell r="DO119">
            <v>0</v>
          </cell>
          <cell r="DP119">
            <v>689.25271020762659</v>
          </cell>
          <cell r="DQ119">
            <v>0.18800125274036952</v>
          </cell>
          <cell r="DR119">
            <v>689.44071146036697</v>
          </cell>
          <cell r="DS119">
            <v>47.751339022862496</v>
          </cell>
          <cell r="DT119">
            <v>-0.12533416849357967</v>
          </cell>
          <cell r="DU119">
            <v>0</v>
          </cell>
          <cell r="DV119">
            <v>8.0292201691199494E-2</v>
          </cell>
          <cell r="DW119">
            <v>61.832828687754457</v>
          </cell>
          <cell r="DX119">
            <v>0</v>
          </cell>
          <cell r="DY119">
            <v>251.4820299091763</v>
          </cell>
          <cell r="DZ119">
            <v>74.18999436266833</v>
          </cell>
          <cell r="EA119">
            <v>435.2111500156592</v>
          </cell>
          <cell r="EB119">
            <v>3.5641904165361722</v>
          </cell>
          <cell r="EC119">
            <v>438.77534043219532</v>
          </cell>
          <cell r="ED119">
            <v>164.02285715682049</v>
          </cell>
          <cell r="EE119">
            <v>182.17386922921276</v>
          </cell>
          <cell r="EF119">
            <v>82.754861254783435</v>
          </cell>
          <cell r="EG119">
            <v>61.350457985393021</v>
          </cell>
          <cell r="EH119">
            <v>0.23911170865076725</v>
          </cell>
          <cell r="EI119">
            <v>490.54115733486037</v>
          </cell>
          <cell r="EJ119">
            <v>0.42542730044628868</v>
          </cell>
          <cell r="EK119">
            <v>490.96658463530667</v>
          </cell>
          <cell r="EL119">
            <v>42.417782649545877</v>
          </cell>
          <cell r="EM119">
            <v>0</v>
          </cell>
          <cell r="EN119">
            <v>42.417782649545877</v>
          </cell>
          <cell r="EO119">
            <v>42.417782649545877</v>
          </cell>
          <cell r="EP119">
            <v>887.32414241795618</v>
          </cell>
          <cell r="EQ119">
            <v>0</v>
          </cell>
          <cell r="ER119">
            <v>0</v>
          </cell>
          <cell r="ES119">
            <v>887.32414241795618</v>
          </cell>
          <cell r="ET119">
            <v>0.23891825869088626</v>
          </cell>
          <cell r="EU119">
            <v>887.56306067664707</v>
          </cell>
          <cell r="EV119">
            <v>61.868078922643271</v>
          </cell>
          <cell r="EW119">
            <v>-0.28396022549326644</v>
          </cell>
          <cell r="EX119">
            <v>12.839898058252425</v>
          </cell>
          <cell r="EY119">
            <v>4.247653304102724</v>
          </cell>
          <cell r="EZ119">
            <v>61.832828687754457</v>
          </cell>
          <cell r="FA119">
            <v>0</v>
          </cell>
          <cell r="FB119">
            <v>273.95699217037264</v>
          </cell>
          <cell r="FC119">
            <v>77.745372220482295</v>
          </cell>
          <cell r="FD119">
            <v>492.2068631381145</v>
          </cell>
          <cell r="FE119">
            <v>5.987644065142498</v>
          </cell>
          <cell r="FF119">
            <v>498.19450720325705</v>
          </cell>
          <cell r="FG119">
            <v>167.85795664659096</v>
          </cell>
          <cell r="FH119">
            <v>188.54729498429967</v>
          </cell>
          <cell r="FI119">
            <v>82.754875751495035</v>
          </cell>
          <cell r="FJ119">
            <v>71.935348553642953</v>
          </cell>
          <cell r="FK119">
            <v>0.23911170865076725</v>
          </cell>
          <cell r="FL119">
            <v>511.33458764467946</v>
          </cell>
          <cell r="FM119">
            <v>0.42542730044628868</v>
          </cell>
          <cell r="FN119">
            <v>511.76001494512582</v>
          </cell>
          <cell r="FO119">
            <v>42.417782649545877</v>
          </cell>
          <cell r="FP119">
            <v>0</v>
          </cell>
          <cell r="FQ119">
            <v>42.417782649545877</v>
          </cell>
          <cell r="FR119">
            <v>42.417782649545877</v>
          </cell>
          <cell r="FS119">
            <v>967.53673949883694</v>
          </cell>
          <cell r="FT119">
            <v>0</v>
          </cell>
          <cell r="FU119">
            <v>0</v>
          </cell>
          <cell r="FV119">
            <v>967.53673949883694</v>
          </cell>
          <cell r="FW119">
            <v>0.27906435953648601</v>
          </cell>
          <cell r="FX119">
            <v>967.81580385837344</v>
          </cell>
          <cell r="FY119">
            <v>0.65253170141590966</v>
          </cell>
          <cell r="FZ119">
            <v>7.6344546878043831</v>
          </cell>
          <cell r="GA119">
            <v>7.4931914704430929</v>
          </cell>
          <cell r="GB119" t="e">
            <v>#N/A</v>
          </cell>
          <cell r="GC119">
            <v>9.1269302251968352</v>
          </cell>
          <cell r="GD119">
            <v>0</v>
          </cell>
          <cell r="GE119">
            <v>0</v>
          </cell>
          <cell r="GF119">
            <v>0</v>
          </cell>
          <cell r="GG119">
            <v>21.886263267461004</v>
          </cell>
          <cell r="GH119">
            <v>-0.15397973333072343</v>
          </cell>
          <cell r="GI119">
            <v>-0.11922245143501407</v>
          </cell>
          <cell r="GJ119">
            <v>0.46643665604415901</v>
          </cell>
          <cell r="GK119">
            <v>0.48790746640588778</v>
          </cell>
          <cell r="GL119">
            <v>22.521215533778573</v>
          </cell>
          <cell r="GM119">
            <v>30.127468428219537</v>
          </cell>
          <cell r="GN119">
            <v>-1.468301338145944E-2</v>
          </cell>
          <cell r="GO119">
            <v>1.7173017848108361</v>
          </cell>
          <cell r="GP119">
            <v>18.078303024072341</v>
          </cell>
          <cell r="GQ119">
            <v>0</v>
          </cell>
          <cell r="GR119">
            <v>0</v>
          </cell>
          <cell r="GS119">
            <v>0</v>
          </cell>
          <cell r="GT119" t="e">
            <v>#N/A</v>
          </cell>
          <cell r="GU119">
            <v>0</v>
          </cell>
          <cell r="GV119">
            <v>0</v>
          </cell>
          <cell r="GW119">
            <v>10.461486376448478</v>
          </cell>
          <cell r="GX119">
            <v>33.138100827806134</v>
          </cell>
          <cell r="GY119">
            <v>0</v>
          </cell>
          <cell r="GZ119">
            <v>1.5400567965778262</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t="e">
            <v>#N/A</v>
          </cell>
          <cell r="HO119">
            <v>967.53673949883694</v>
          </cell>
          <cell r="HP119">
            <v>967.81580385837344</v>
          </cell>
          <cell r="HQ119">
            <v>80.21259708088094</v>
          </cell>
          <cell r="HR119">
            <v>887.56306067664707</v>
          </cell>
          <cell r="HS119">
            <v>156.75677665911749</v>
          </cell>
          <cell r="HT119">
            <v>0</v>
          </cell>
          <cell r="HU119">
            <v>0.35709510923797566</v>
          </cell>
          <cell r="HV119">
            <v>12.483122159474872</v>
          </cell>
          <cell r="HW119">
            <v>0</v>
          </cell>
          <cell r="HX119">
            <v>0</v>
          </cell>
          <cell r="HY119">
            <v>0</v>
          </cell>
          <cell r="HZ119">
            <v>0</v>
          </cell>
          <cell r="IA119">
            <v>0</v>
          </cell>
          <cell r="IB119">
            <v>0</v>
          </cell>
          <cell r="IC119">
            <v>0</v>
          </cell>
          <cell r="ID119">
            <v>0</v>
          </cell>
          <cell r="IE119">
            <v>0</v>
          </cell>
          <cell r="IF119">
            <v>0</v>
          </cell>
          <cell r="IG119">
            <v>0</v>
          </cell>
          <cell r="IH119">
            <v>0</v>
          </cell>
          <cell r="II119">
            <v>20.347218916379578</v>
          </cell>
          <cell r="IJ119">
            <v>0</v>
          </cell>
          <cell r="IK119">
            <v>0</v>
          </cell>
          <cell r="IL119">
            <v>0</v>
          </cell>
          <cell r="IM119">
            <v>0</v>
          </cell>
          <cell r="IN119">
            <v>20.347218916379578</v>
          </cell>
          <cell r="IO119">
            <v>0.35709510923797566</v>
          </cell>
          <cell r="IP119">
            <v>12.483122159474872</v>
          </cell>
          <cell r="IQ119">
            <v>0</v>
          </cell>
          <cell r="IR119">
            <v>0</v>
          </cell>
          <cell r="IS119">
            <v>0</v>
          </cell>
          <cell r="IT119">
            <v>0</v>
          </cell>
          <cell r="IU119">
            <v>0</v>
          </cell>
          <cell r="IV119">
            <v>22.521215533778573</v>
          </cell>
          <cell r="IW119">
            <v>22.521215533778573</v>
          </cell>
          <cell r="IX119">
            <v>0</v>
          </cell>
          <cell r="IY119">
            <v>0</v>
          </cell>
          <cell r="IZ119">
            <v>0</v>
          </cell>
          <cell r="JA119">
            <v>30.127468428219537</v>
          </cell>
          <cell r="JB119">
            <v>30.127468428219537</v>
          </cell>
          <cell r="JC119">
            <v>0</v>
          </cell>
          <cell r="JD119">
            <v>9.1269302251968352</v>
          </cell>
          <cell r="JE119">
            <v>0</v>
          </cell>
          <cell r="JF119">
            <v>0</v>
          </cell>
          <cell r="JG119">
            <v>0</v>
          </cell>
          <cell r="JH119">
            <v>0.2269897624170932</v>
          </cell>
          <cell r="JI119">
            <v>1.4032252498222164E-3</v>
          </cell>
          <cell r="JJ119">
            <v>0</v>
          </cell>
          <cell r="JK119">
            <v>13.8845683751781</v>
          </cell>
          <cell r="JL119">
            <v>14.112961362845006</v>
          </cell>
          <cell r="JM119">
            <v>1.071678605978005E-5</v>
          </cell>
          <cell r="JN119">
            <v>0</v>
          </cell>
          <cell r="JO119">
            <v>0</v>
          </cell>
          <cell r="JP119">
            <v>22.409209869215029</v>
          </cell>
          <cell r="JQ119">
            <v>22.409220586001091</v>
          </cell>
          <cell r="JR119">
            <v>0</v>
          </cell>
          <cell r="JS119">
            <v>1.1408662781496044</v>
          </cell>
          <cell r="JT119">
            <v>0</v>
          </cell>
          <cell r="JU119">
            <v>-4.4693791133242431E-3</v>
          </cell>
          <cell r="JV119">
            <v>-4.4693791133242431E-3</v>
          </cell>
          <cell r="JW119">
            <v>50.808962451246593</v>
          </cell>
          <cell r="JX119">
            <v>557.25266035940376</v>
          </cell>
          <cell r="JY119">
            <v>731.23236069542224</v>
          </cell>
          <cell r="JZ119">
            <v>782.04132314666879</v>
          </cell>
          <cell r="KA119">
            <v>224.78866278726503</v>
          </cell>
          <cell r="KB119">
            <v>9641558.513499001</v>
          </cell>
          <cell r="KC119">
            <v>219.32</v>
          </cell>
          <cell r="KD119">
            <v>3660.674</v>
          </cell>
          <cell r="KE119">
            <v>31549.996711005999</v>
          </cell>
          <cell r="KF119">
            <v>3.9</v>
          </cell>
          <cell r="KG119">
            <v>0.22825000000000001</v>
          </cell>
          <cell r="KH119">
            <v>1.277E-2</v>
          </cell>
          <cell r="KI119">
            <v>0</v>
          </cell>
          <cell r="KJ119">
            <v>0</v>
          </cell>
          <cell r="KK119">
            <v>0</v>
          </cell>
          <cell r="KL119">
            <v>0</v>
          </cell>
          <cell r="KM119">
            <v>0</v>
          </cell>
          <cell r="KN119">
            <v>16.950183657962299</v>
          </cell>
          <cell r="KO119">
            <v>2084.3483422054801</v>
          </cell>
          <cell r="KP119">
            <v>6.82</v>
          </cell>
          <cell r="KQ119">
            <v>0</v>
          </cell>
          <cell r="KR119">
            <v>0</v>
          </cell>
          <cell r="KS119">
            <v>221.60419197800601</v>
          </cell>
          <cell r="KT119">
            <v>43.1091077868738</v>
          </cell>
          <cell r="KU119">
            <v>289.15739615881699</v>
          </cell>
          <cell r="KV119">
            <v>72.083739315068499</v>
          </cell>
          <cell r="KW119">
            <v>0</v>
          </cell>
          <cell r="KX119">
            <v>314</v>
          </cell>
          <cell r="KY119">
            <v>3879994</v>
          </cell>
          <cell r="KZ119">
            <v>31553.896711006</v>
          </cell>
          <cell r="LA119">
            <v>91.894722813517433</v>
          </cell>
          <cell r="LB119">
            <v>2512.468769124202</v>
          </cell>
          <cell r="LC119">
            <v>2734.072961102208</v>
          </cell>
          <cell r="LD119">
            <v>5.6158411328931317</v>
          </cell>
          <cell r="LE119">
            <v>9.9512273515960648E-3</v>
          </cell>
          <cell r="LF119">
            <v>314</v>
          </cell>
          <cell r="LG119">
            <v>122.96402043575993</v>
          </cell>
          <cell r="LH119">
            <v>6381.1151255118994</v>
          </cell>
          <cell r="LI119" t="str">
            <v>Historical (£m)</v>
          </cell>
          <cell r="LJ119" t="str">
            <v>PR14 (£m)</v>
          </cell>
        </row>
        <row r="120">
          <cell r="A120" t="str">
            <v>TMS19BP</v>
          </cell>
          <cell r="B120" t="str">
            <v>TMS</v>
          </cell>
          <cell r="C120" t="str">
            <v>BP2018-19</v>
          </cell>
          <cell r="D120" t="str">
            <v>TMS</v>
          </cell>
          <cell r="E120" t="str">
            <v>TMS19BP</v>
          </cell>
          <cell r="F120">
            <v>0.97917319135609127</v>
          </cell>
          <cell r="G120">
            <v>13.528283133441736</v>
          </cell>
          <cell r="H120">
            <v>0</v>
          </cell>
          <cell r="I120">
            <v>13.296091599528083</v>
          </cell>
          <cell r="J120">
            <v>2.9713466590573123</v>
          </cell>
          <cell r="K120">
            <v>0</v>
          </cell>
          <cell r="L120">
            <v>0</v>
          </cell>
          <cell r="M120">
            <v>28.177321002256086</v>
          </cell>
          <cell r="N120">
            <v>3.5505990964299574</v>
          </cell>
          <cell r="O120">
            <v>61.523641490713175</v>
          </cell>
          <cell r="P120">
            <v>2.4073070826808638</v>
          </cell>
          <cell r="Q120">
            <v>63.930948573394041</v>
          </cell>
          <cell r="R120">
            <v>0.84763478143717053</v>
          </cell>
          <cell r="S120">
            <v>3.2060429419328003</v>
          </cell>
          <cell r="T120">
            <v>0</v>
          </cell>
          <cell r="U120">
            <v>18.359886931251513</v>
          </cell>
          <cell r="V120">
            <v>0</v>
          </cell>
          <cell r="W120">
            <v>22.413564654621545</v>
          </cell>
          <cell r="X120">
            <v>0</v>
          </cell>
          <cell r="Y120">
            <v>22.413564654621545</v>
          </cell>
          <cell r="Z120">
            <v>0</v>
          </cell>
          <cell r="AA120">
            <v>0</v>
          </cell>
          <cell r="AB120">
            <v>0</v>
          </cell>
          <cell r="AC120">
            <v>0</v>
          </cell>
          <cell r="AD120">
            <v>86.344513228015586</v>
          </cell>
          <cell r="AE120">
            <v>1.0920705789067582</v>
          </cell>
          <cell r="AF120">
            <v>0</v>
          </cell>
          <cell r="AG120">
            <v>87.436583806922314</v>
          </cell>
          <cell r="AH120">
            <v>0</v>
          </cell>
          <cell r="AI120">
            <v>87.436583806922314</v>
          </cell>
          <cell r="AJ120">
            <v>0.29188242461381764</v>
          </cell>
          <cell r="AK120">
            <v>0</v>
          </cell>
          <cell r="AL120">
            <v>1.1624309925251325E-3</v>
          </cell>
          <cell r="AM120">
            <v>0</v>
          </cell>
          <cell r="AN120">
            <v>0</v>
          </cell>
          <cell r="AO120">
            <v>0</v>
          </cell>
          <cell r="AP120">
            <v>0.96737728922417321</v>
          </cell>
          <cell r="AQ120">
            <v>6.4022533631377545</v>
          </cell>
          <cell r="AR120">
            <v>7.6626755079682729</v>
          </cell>
          <cell r="AS120">
            <v>0</v>
          </cell>
          <cell r="AT120">
            <v>7.6626755079682729</v>
          </cell>
          <cell r="AU120">
            <v>17.431462510623767</v>
          </cell>
          <cell r="AV120">
            <v>0.42812030319614774</v>
          </cell>
          <cell r="AW120">
            <v>0.28678348713961144</v>
          </cell>
          <cell r="AX120">
            <v>0</v>
          </cell>
          <cell r="AY120">
            <v>0</v>
          </cell>
          <cell r="AZ120">
            <v>18.146366300959567</v>
          </cell>
          <cell r="BA120">
            <v>0</v>
          </cell>
          <cell r="BB120">
            <v>18.146366300959567</v>
          </cell>
          <cell r="BC120">
            <v>0</v>
          </cell>
          <cell r="BD120">
            <v>0</v>
          </cell>
          <cell r="BE120">
            <v>0</v>
          </cell>
          <cell r="BF120">
            <v>0</v>
          </cell>
          <cell r="BG120">
            <v>25.809041808927812</v>
          </cell>
          <cell r="BH120">
            <v>8.5837798367092058E-2</v>
          </cell>
          <cell r="BI120">
            <v>0</v>
          </cell>
          <cell r="BJ120">
            <v>25.894879607294918</v>
          </cell>
          <cell r="BK120">
            <v>0</v>
          </cell>
          <cell r="BL120">
            <v>25.894879607294918</v>
          </cell>
          <cell r="BM120">
            <v>11.672974187492198</v>
          </cell>
          <cell r="BN120">
            <v>0</v>
          </cell>
          <cell r="BO120">
            <v>9.0670799225093329E-2</v>
          </cell>
          <cell r="BP120">
            <v>0</v>
          </cell>
          <cell r="BQ120">
            <v>0</v>
          </cell>
          <cell r="BR120">
            <v>0</v>
          </cell>
          <cell r="BS120">
            <v>61.614492883139185</v>
          </cell>
          <cell r="BT120">
            <v>5.8252175158572248</v>
          </cell>
          <cell r="BU120">
            <v>79.203355385713778</v>
          </cell>
          <cell r="BV120">
            <v>0.63701482806138421</v>
          </cell>
          <cell r="BW120">
            <v>79.840370213775159</v>
          </cell>
          <cell r="BX120">
            <v>0</v>
          </cell>
          <cell r="BY120">
            <v>93.154136096997419</v>
          </cell>
          <cell r="BZ120">
            <v>0</v>
          </cell>
          <cell r="CA120">
            <v>14.578046152364905</v>
          </cell>
          <cell r="CB120">
            <v>0</v>
          </cell>
          <cell r="CC120">
            <v>107.73218224936193</v>
          </cell>
          <cell r="CD120">
            <v>0</v>
          </cell>
          <cell r="CE120">
            <v>107.73218224936193</v>
          </cell>
          <cell r="CF120">
            <v>0</v>
          </cell>
          <cell r="CG120">
            <v>0</v>
          </cell>
          <cell r="CH120">
            <v>0</v>
          </cell>
          <cell r="CI120">
            <v>0</v>
          </cell>
          <cell r="CJ120">
            <v>187.57255246313778</v>
          </cell>
          <cell r="CK120">
            <v>3.0413669515885546</v>
          </cell>
          <cell r="CL120">
            <v>0</v>
          </cell>
          <cell r="CM120">
            <v>190.61391941472615</v>
          </cell>
          <cell r="CN120">
            <v>0</v>
          </cell>
          <cell r="CO120">
            <v>190.61391941472615</v>
          </cell>
          <cell r="CP120">
            <v>33.777773328914584</v>
          </cell>
          <cell r="CQ120">
            <v>0</v>
          </cell>
          <cell r="CR120">
            <v>7.5863798447684356E-3</v>
          </cell>
          <cell r="CS120">
            <v>0</v>
          </cell>
          <cell r="CT120">
            <v>74.347641246476655</v>
          </cell>
          <cell r="CU120">
            <v>0</v>
          </cell>
          <cell r="CV120">
            <v>169.54544167818415</v>
          </cell>
          <cell r="CW120">
            <v>61.401490522427842</v>
          </cell>
          <cell r="CX120">
            <v>339.07993315584827</v>
          </cell>
          <cell r="CY120">
            <v>3.029160442921937</v>
          </cell>
          <cell r="CZ120">
            <v>342.1090935987707</v>
          </cell>
          <cell r="DA120">
            <v>147.20944643959541</v>
          </cell>
          <cell r="DB120">
            <v>78.930501700359855</v>
          </cell>
          <cell r="DC120">
            <v>71.081712466229263</v>
          </cell>
          <cell r="DD120">
            <v>55.619331769376913</v>
          </cell>
          <cell r="DE120">
            <v>0.294047929149859</v>
          </cell>
          <cell r="DF120">
            <v>353.13504030471103</v>
          </cell>
          <cell r="DG120">
            <v>7.4231119636705275E-3</v>
          </cell>
          <cell r="DH120">
            <v>353.14246341667473</v>
          </cell>
          <cell r="DI120">
            <v>40.480978077043524</v>
          </cell>
          <cell r="DJ120">
            <v>0</v>
          </cell>
          <cell r="DK120">
            <v>44.314522876161867</v>
          </cell>
          <cell r="DL120">
            <v>44.314522876161867</v>
          </cell>
          <cell r="DM120">
            <v>650.93703413928267</v>
          </cell>
          <cell r="DN120">
            <v>6.4317143520019835</v>
          </cell>
          <cell r="DO120">
            <v>0</v>
          </cell>
          <cell r="DP120">
            <v>657.36874849128503</v>
          </cell>
          <cell r="DQ120">
            <v>0</v>
          </cell>
          <cell r="DR120">
            <v>657.36874849128503</v>
          </cell>
          <cell r="DS120">
            <v>45.742629941020596</v>
          </cell>
          <cell r="DT120">
            <v>0</v>
          </cell>
          <cell r="DU120">
            <v>9.9419610062386893E-2</v>
          </cell>
          <cell r="DV120">
            <v>0</v>
          </cell>
          <cell r="DW120">
            <v>74.347641246476655</v>
          </cell>
          <cell r="DX120">
            <v>0</v>
          </cell>
          <cell r="DY120">
            <v>232.12731185054747</v>
          </cell>
          <cell r="DZ120">
            <v>73.628961401422828</v>
          </cell>
          <cell r="EA120">
            <v>425.94596404953029</v>
          </cell>
          <cell r="EB120">
            <v>3.6661752709833211</v>
          </cell>
          <cell r="EC120">
            <v>429.61213932051407</v>
          </cell>
          <cell r="ED120">
            <v>164.6409089502192</v>
          </cell>
          <cell r="EE120">
            <v>172.51275810055344</v>
          </cell>
          <cell r="EF120">
            <v>71.368495953368878</v>
          </cell>
          <cell r="EG120">
            <v>70.197377921741818</v>
          </cell>
          <cell r="EH120">
            <v>0.294047929149859</v>
          </cell>
          <cell r="EI120">
            <v>479.01358885503248</v>
          </cell>
          <cell r="EJ120">
            <v>7.4231119636705275E-3</v>
          </cell>
          <cell r="EK120">
            <v>479.02101196699624</v>
          </cell>
          <cell r="EL120">
            <v>40.480978077043524</v>
          </cell>
          <cell r="EM120">
            <v>0</v>
          </cell>
          <cell r="EN120">
            <v>44.314522876161867</v>
          </cell>
          <cell r="EO120">
            <v>44.314522876161867</v>
          </cell>
          <cell r="EP120">
            <v>864.31862841134819</v>
          </cell>
          <cell r="EQ120">
            <v>9.5589191019576294</v>
          </cell>
          <cell r="ER120">
            <v>0</v>
          </cell>
          <cell r="ES120">
            <v>873.87754751330613</v>
          </cell>
          <cell r="ET120">
            <v>0</v>
          </cell>
          <cell r="EU120">
            <v>873.87754751330613</v>
          </cell>
          <cell r="EV120">
            <v>59.270913074462385</v>
          </cell>
          <cell r="EW120">
            <v>0</v>
          </cell>
          <cell r="EX120">
            <v>13.395511209590508</v>
          </cell>
          <cell r="EY120">
            <v>2.9713466590573123</v>
          </cell>
          <cell r="EZ120">
            <v>74.347641246476655</v>
          </cell>
          <cell r="FA120">
            <v>0</v>
          </cell>
          <cell r="FB120">
            <v>260.30463285280371</v>
          </cell>
          <cell r="FC120">
            <v>77.179560497852776</v>
          </cell>
          <cell r="FD120">
            <v>487.46960554024344</v>
          </cell>
          <cell r="FE120">
            <v>6.0734823536641844</v>
          </cell>
          <cell r="FF120">
            <v>493.54308789390814</v>
          </cell>
          <cell r="FG120">
            <v>165.48854373165594</v>
          </cell>
          <cell r="FH120">
            <v>175.71880104248575</v>
          </cell>
          <cell r="FI120">
            <v>71.368495953368878</v>
          </cell>
          <cell r="FJ120">
            <v>88.557264852993328</v>
          </cell>
          <cell r="FK120">
            <v>0.294047929149859</v>
          </cell>
          <cell r="FL120">
            <v>501.42715350965454</v>
          </cell>
          <cell r="FM120">
            <v>7.4231119636705275E-3</v>
          </cell>
          <cell r="FN120">
            <v>501.43457662161819</v>
          </cell>
          <cell r="FO120">
            <v>40.480978077043524</v>
          </cell>
          <cell r="FP120">
            <v>0</v>
          </cell>
          <cell r="FQ120">
            <v>44.314522876161867</v>
          </cell>
          <cell r="FR120">
            <v>44.314522876161867</v>
          </cell>
          <cell r="FS120">
            <v>950.66314163936363</v>
          </cell>
          <cell r="FT120">
            <v>10.65098968086439</v>
          </cell>
          <cell r="FU120">
            <v>0</v>
          </cell>
          <cell r="FV120">
            <v>961.31413132022806</v>
          </cell>
          <cell r="FW120">
            <v>0</v>
          </cell>
          <cell r="FX120">
            <v>961.31413132022806</v>
          </cell>
          <cell r="FY120">
            <v>0.65253170141590966</v>
          </cell>
          <cell r="FZ120">
            <v>7.6344546878043831</v>
          </cell>
          <cell r="GA120">
            <v>9.3570431628736106</v>
          </cell>
          <cell r="GB120" t="e">
            <v>#N/A</v>
          </cell>
          <cell r="GC120">
            <v>9.8893355303589221</v>
          </cell>
          <cell r="GD120">
            <v>0</v>
          </cell>
          <cell r="GE120">
            <v>0</v>
          </cell>
          <cell r="GF120">
            <v>0</v>
          </cell>
          <cell r="GG120">
            <v>21.319662543702414</v>
          </cell>
          <cell r="GH120">
            <v>-0.13308187860077261</v>
          </cell>
          <cell r="GI120">
            <v>-0.18898909871478586</v>
          </cell>
          <cell r="GJ120">
            <v>1.2376864721470354E-2</v>
          </cell>
          <cell r="GK120">
            <v>1.1995113493177867</v>
          </cell>
          <cell r="GL120">
            <v>20.134271181141951</v>
          </cell>
          <cell r="GM120">
            <v>25.455535846758941</v>
          </cell>
          <cell r="GN120">
            <v>-5.0303003822087834E-3</v>
          </cell>
          <cell r="GO120">
            <v>1.3729651443529811</v>
          </cell>
          <cell r="GP120">
            <v>20.675014194850426</v>
          </cell>
          <cell r="GQ120">
            <v>0</v>
          </cell>
          <cell r="GR120">
            <v>3.4339006330867252</v>
          </cell>
          <cell r="GS120">
            <v>0</v>
          </cell>
          <cell r="GT120" t="e">
            <v>#N/A</v>
          </cell>
          <cell r="GU120">
            <v>0</v>
          </cell>
          <cell r="GV120">
            <v>0</v>
          </cell>
          <cell r="GW120">
            <v>11.47705505450342</v>
          </cell>
          <cell r="GX120">
            <v>36.210986891995439</v>
          </cell>
          <cell r="GY120">
            <v>0</v>
          </cell>
          <cell r="GZ120">
            <v>9.2516155457845872E-3</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t="e">
            <v>#N/A</v>
          </cell>
          <cell r="HO120">
            <v>950.66314163936363</v>
          </cell>
          <cell r="HP120">
            <v>961.31413132022806</v>
          </cell>
          <cell r="HQ120">
            <v>86.344513228015586</v>
          </cell>
          <cell r="HR120">
            <v>873.87754751330613</v>
          </cell>
          <cell r="HS120">
            <v>160.21980873551186</v>
          </cell>
          <cell r="HT120">
            <v>0</v>
          </cell>
          <cell r="HU120">
            <v>0.3603357344190416</v>
          </cell>
          <cell r="HV120">
            <v>12.919518919220167</v>
          </cell>
          <cell r="HW120">
            <v>1.6236945888901635E-2</v>
          </cell>
          <cell r="HX120">
            <v>0</v>
          </cell>
          <cell r="HY120">
            <v>0</v>
          </cell>
          <cell r="HZ120">
            <v>0</v>
          </cell>
          <cell r="IA120">
            <v>0</v>
          </cell>
          <cell r="IB120">
            <v>1.1624309925251325E-3</v>
          </cell>
          <cell r="IC120">
            <v>0</v>
          </cell>
          <cell r="ID120">
            <v>0</v>
          </cell>
          <cell r="IE120">
            <v>0</v>
          </cell>
          <cell r="IF120">
            <v>0</v>
          </cell>
          <cell r="IG120">
            <v>9.0670799225093329E-2</v>
          </cell>
          <cell r="IH120">
            <v>0</v>
          </cell>
          <cell r="II120">
            <v>13.102420329231764</v>
          </cell>
          <cell r="IJ120">
            <v>0</v>
          </cell>
          <cell r="IK120">
            <v>0</v>
          </cell>
          <cell r="IL120">
            <v>7.5863798447684356E-3</v>
          </cell>
          <cell r="IM120">
            <v>0</v>
          </cell>
          <cell r="IN120">
            <v>13.102420329231764</v>
          </cell>
          <cell r="IO120">
            <v>0.3603357344190416</v>
          </cell>
          <cell r="IP120">
            <v>12.919518919220167</v>
          </cell>
          <cell r="IQ120">
            <v>0.11565655595128881</v>
          </cell>
          <cell r="IR120">
            <v>0</v>
          </cell>
          <cell r="IS120">
            <v>0</v>
          </cell>
          <cell r="IT120">
            <v>0</v>
          </cell>
          <cell r="IU120">
            <v>0</v>
          </cell>
          <cell r="IV120">
            <v>20.134271181141951</v>
          </cell>
          <cell r="IW120">
            <v>20.134271181141951</v>
          </cell>
          <cell r="IX120">
            <v>0</v>
          </cell>
          <cell r="IY120">
            <v>0</v>
          </cell>
          <cell r="IZ120">
            <v>0</v>
          </cell>
          <cell r="JA120">
            <v>25.455535846758941</v>
          </cell>
          <cell r="JB120">
            <v>25.455535846758941</v>
          </cell>
          <cell r="JC120">
            <v>0</v>
          </cell>
          <cell r="JD120">
            <v>0</v>
          </cell>
          <cell r="JE120">
            <v>0</v>
          </cell>
          <cell r="JF120">
            <v>0</v>
          </cell>
          <cell r="JG120">
            <v>0</v>
          </cell>
          <cell r="JH120">
            <v>0</v>
          </cell>
          <cell r="JI120">
            <v>0</v>
          </cell>
          <cell r="JJ120">
            <v>0</v>
          </cell>
          <cell r="JK120">
            <v>20.134271181141951</v>
          </cell>
          <cell r="JL120">
            <v>20.134271181141951</v>
          </cell>
          <cell r="JM120">
            <v>0</v>
          </cell>
          <cell r="JN120">
            <v>0</v>
          </cell>
          <cell r="JO120">
            <v>0</v>
          </cell>
          <cell r="JP120">
            <v>25.455535846758941</v>
          </cell>
          <cell r="JQ120">
            <v>25.455535846758941</v>
          </cell>
          <cell r="JR120">
            <v>0</v>
          </cell>
          <cell r="JS120">
            <v>0</v>
          </cell>
          <cell r="JT120">
            <v>0</v>
          </cell>
          <cell r="JU120">
            <v>0</v>
          </cell>
          <cell r="JV120">
            <v>0</v>
          </cell>
          <cell r="JW120">
            <v>48.730628518125108</v>
          </cell>
          <cell r="JX120">
            <v>528.01120470297951</v>
          </cell>
          <cell r="JY120">
            <v>713.57165039826555</v>
          </cell>
          <cell r="JZ120">
            <v>762.30227891639061</v>
          </cell>
          <cell r="KA120">
            <v>234.29107421341109</v>
          </cell>
          <cell r="KB120">
            <v>9641558.513499001</v>
          </cell>
          <cell r="KC120">
            <v>218.64850000000001</v>
          </cell>
          <cell r="KD120">
            <v>3779.8200708761401</v>
          </cell>
          <cell r="KE120">
            <v>31623.817999999999</v>
          </cell>
          <cell r="KF120">
            <v>3.9</v>
          </cell>
          <cell r="KG120">
            <v>0.22819999999999999</v>
          </cell>
          <cell r="KH120">
            <v>4.0000000000000001E-3</v>
          </cell>
          <cell r="KI120">
            <v>0</v>
          </cell>
          <cell r="KJ120">
            <v>0</v>
          </cell>
          <cell r="KK120">
            <v>0</v>
          </cell>
          <cell r="KL120">
            <v>0</v>
          </cell>
          <cell r="KM120">
            <v>0</v>
          </cell>
          <cell r="KN120">
            <v>15.56</v>
          </cell>
          <cell r="KO120">
            <v>2089.9</v>
          </cell>
          <cell r="KP120">
            <v>2.2999999999999998</v>
          </cell>
          <cell r="KQ120">
            <v>0</v>
          </cell>
          <cell r="KR120">
            <v>0</v>
          </cell>
          <cell r="KS120">
            <v>270.52999999999997</v>
          </cell>
          <cell r="KT120">
            <v>53.49</v>
          </cell>
          <cell r="KU120">
            <v>226.98</v>
          </cell>
          <cell r="KV120">
            <v>67.849999999999994</v>
          </cell>
          <cell r="KW120">
            <v>0</v>
          </cell>
          <cell r="KX120">
            <v>315</v>
          </cell>
          <cell r="KY120">
            <v>3998468.5708761397</v>
          </cell>
          <cell r="KZ120">
            <v>31627.718000000001</v>
          </cell>
          <cell r="LA120">
            <v>90.078155658491681</v>
          </cell>
          <cell r="LB120">
            <v>2456.08</v>
          </cell>
          <cell r="LC120">
            <v>2726.6099999999997</v>
          </cell>
          <cell r="LD120">
            <v>5.5749997249331598</v>
          </cell>
          <cell r="LE120">
            <v>9.959618332248947E-3</v>
          </cell>
          <cell r="LF120">
            <v>315</v>
          </cell>
          <cell r="LG120">
            <v>126.42292342672778</v>
          </cell>
          <cell r="LH120">
            <v>6381.1151255118994</v>
          </cell>
          <cell r="LI120" t="e">
            <v>#N/A</v>
          </cell>
          <cell r="LJ120" t="e">
            <v>#N/A</v>
          </cell>
        </row>
        <row r="121">
          <cell r="A121" t="str">
            <v>TMS20BP</v>
          </cell>
          <cell r="B121" t="str">
            <v>TMS</v>
          </cell>
          <cell r="C121" t="str">
            <v>BP2019-20</v>
          </cell>
          <cell r="D121" t="str">
            <v>TMS</v>
          </cell>
          <cell r="E121" t="str">
            <v>TMS20BP</v>
          </cell>
          <cell r="F121">
            <v>0.96281468935252923</v>
          </cell>
          <cell r="G121">
            <v>16.570836770237008</v>
          </cell>
          <cell r="H121">
            <v>0</v>
          </cell>
          <cell r="I121">
            <v>16.918345427680883</v>
          </cell>
          <cell r="J121">
            <v>2.9847192979536534</v>
          </cell>
          <cell r="K121">
            <v>0</v>
          </cell>
          <cell r="L121">
            <v>0</v>
          </cell>
          <cell r="M121">
            <v>30.951526706287204</v>
          </cell>
          <cell r="N121">
            <v>3.5128928236345769</v>
          </cell>
          <cell r="O121">
            <v>70.938321025793314</v>
          </cell>
          <cell r="P121">
            <v>2.5898269546486334</v>
          </cell>
          <cell r="Q121">
            <v>73.528147980442</v>
          </cell>
          <cell r="R121">
            <v>5.2709745228034457</v>
          </cell>
          <cell r="S121">
            <v>6.911908814263457</v>
          </cell>
          <cell r="T121">
            <v>0</v>
          </cell>
          <cell r="U121">
            <v>40.024228459644156</v>
          </cell>
          <cell r="V121">
            <v>0</v>
          </cell>
          <cell r="W121">
            <v>52.20711179671104</v>
          </cell>
          <cell r="X121">
            <v>0</v>
          </cell>
          <cell r="Y121">
            <v>52.20711179671104</v>
          </cell>
          <cell r="Z121">
            <v>0</v>
          </cell>
          <cell r="AA121">
            <v>0</v>
          </cell>
          <cell r="AB121">
            <v>0</v>
          </cell>
          <cell r="AC121">
            <v>0</v>
          </cell>
          <cell r="AD121">
            <v>125.73525977715323</v>
          </cell>
          <cell r="AE121">
            <v>1.1067937127982497</v>
          </cell>
          <cell r="AF121">
            <v>0</v>
          </cell>
          <cell r="AG121">
            <v>126.8420534899514</v>
          </cell>
          <cell r="AH121">
            <v>0</v>
          </cell>
          <cell r="AI121">
            <v>126.8420534899514</v>
          </cell>
          <cell r="AJ121">
            <v>0.40730068159862959</v>
          </cell>
          <cell r="AK121">
            <v>0</v>
          </cell>
          <cell r="AL121">
            <v>1.1676625496904907E-3</v>
          </cell>
          <cell r="AM121">
            <v>0</v>
          </cell>
          <cell r="AN121">
            <v>0</v>
          </cell>
          <cell r="AO121">
            <v>0</v>
          </cell>
          <cell r="AP121">
            <v>0.9073118155065576</v>
          </cell>
          <cell r="AQ121">
            <v>6.3342633963432204</v>
          </cell>
          <cell r="AR121">
            <v>7.6500435559980957</v>
          </cell>
          <cell r="AS121">
            <v>0</v>
          </cell>
          <cell r="AT121">
            <v>7.6500435559980957</v>
          </cell>
          <cell r="AU121">
            <v>7.9585658215815753</v>
          </cell>
          <cell r="AV121">
            <v>0.20663375859990166</v>
          </cell>
          <cell r="AW121">
            <v>0.95820963950978011</v>
          </cell>
          <cell r="AX121">
            <v>0</v>
          </cell>
          <cell r="AY121">
            <v>0</v>
          </cell>
          <cell r="AZ121">
            <v>9.1234092196912542</v>
          </cell>
          <cell r="BA121">
            <v>0</v>
          </cell>
          <cell r="BB121">
            <v>9.1234092196912542</v>
          </cell>
          <cell r="BC121">
            <v>0</v>
          </cell>
          <cell r="BD121">
            <v>0</v>
          </cell>
          <cell r="BE121">
            <v>0</v>
          </cell>
          <cell r="BF121">
            <v>0</v>
          </cell>
          <cell r="BG121">
            <v>16.77345277568935</v>
          </cell>
          <cell r="BH121">
            <v>8.6995097327616427E-2</v>
          </cell>
          <cell r="BI121">
            <v>0</v>
          </cell>
          <cell r="BJ121">
            <v>16.860447873016966</v>
          </cell>
          <cell r="BK121">
            <v>0</v>
          </cell>
          <cell r="BL121">
            <v>16.860447873016966</v>
          </cell>
          <cell r="BM121">
            <v>13.427472062186245</v>
          </cell>
          <cell r="BN121">
            <v>0</v>
          </cell>
          <cell r="BO121">
            <v>9.1078866002755859E-2</v>
          </cell>
          <cell r="BP121">
            <v>0</v>
          </cell>
          <cell r="BQ121">
            <v>0</v>
          </cell>
          <cell r="BR121">
            <v>0</v>
          </cell>
          <cell r="BS121">
            <v>50.398723971675956</v>
          </cell>
          <cell r="BT121">
            <v>5.7633554927693833</v>
          </cell>
          <cell r="BU121">
            <v>69.68063039263437</v>
          </cell>
          <cell r="BV121">
            <v>0.68531226421672464</v>
          </cell>
          <cell r="BW121">
            <v>70.365942656851104</v>
          </cell>
          <cell r="BX121">
            <v>0</v>
          </cell>
          <cell r="BY121">
            <v>96.405126773159509</v>
          </cell>
          <cell r="BZ121">
            <v>0</v>
          </cell>
          <cell r="CA121">
            <v>18.06632568039123</v>
          </cell>
          <cell r="CB121">
            <v>0</v>
          </cell>
          <cell r="CC121">
            <v>114.47145245355074</v>
          </cell>
          <cell r="CD121">
            <v>0</v>
          </cell>
          <cell r="CE121">
            <v>114.47145245355074</v>
          </cell>
          <cell r="CF121">
            <v>0</v>
          </cell>
          <cell r="CG121">
            <v>0</v>
          </cell>
          <cell r="CH121">
            <v>0</v>
          </cell>
          <cell r="CI121">
            <v>0</v>
          </cell>
          <cell r="CJ121">
            <v>184.83739511040145</v>
          </cell>
          <cell r="CK121">
            <v>3.0823718571034213</v>
          </cell>
          <cell r="CL121">
            <v>0</v>
          </cell>
          <cell r="CM121">
            <v>187.91976696750515</v>
          </cell>
          <cell r="CN121">
            <v>0</v>
          </cell>
          <cell r="CO121">
            <v>187.91976696750515</v>
          </cell>
          <cell r="CP121">
            <v>33.745591862977207</v>
          </cell>
          <cell r="CQ121">
            <v>0</v>
          </cell>
          <cell r="CR121">
            <v>7.6205225853622771E-3</v>
          </cell>
          <cell r="CS121">
            <v>0</v>
          </cell>
          <cell r="CT121">
            <v>73.1662138732774</v>
          </cell>
          <cell r="CU121">
            <v>0</v>
          </cell>
          <cell r="CV121">
            <v>167.54114863073664</v>
          </cell>
          <cell r="CW121">
            <v>60.749425531492591</v>
          </cell>
          <cell r="CX121">
            <v>335.2100004210692</v>
          </cell>
          <cell r="CY121">
            <v>3.0386458237071579</v>
          </cell>
          <cell r="CZ121">
            <v>338.2486462447759</v>
          </cell>
          <cell r="DA121">
            <v>136.41641600451953</v>
          </cell>
          <cell r="DB121">
            <v>87.989420246878424</v>
          </cell>
          <cell r="DC121">
            <v>123.94383335472071</v>
          </cell>
          <cell r="DD121">
            <v>46.251294575472677</v>
          </cell>
          <cell r="DE121">
            <v>5.7842277495172851</v>
          </cell>
          <cell r="DF121">
            <v>400.38519193110835</v>
          </cell>
          <cell r="DG121">
            <v>0</v>
          </cell>
          <cell r="DH121">
            <v>400.38519193110835</v>
          </cell>
          <cell r="DI121">
            <v>43.613579798290871</v>
          </cell>
          <cell r="DJ121">
            <v>0</v>
          </cell>
          <cell r="DK121">
            <v>47.627955011816645</v>
          </cell>
          <cell r="DL121">
            <v>47.627955011816645</v>
          </cell>
          <cell r="DM121">
            <v>691.00588316406754</v>
          </cell>
          <cell r="DN121">
            <v>6.5185228757686282</v>
          </cell>
          <cell r="DO121">
            <v>0</v>
          </cell>
          <cell r="DP121">
            <v>697.52440603983689</v>
          </cell>
          <cell r="DQ121">
            <v>0</v>
          </cell>
          <cell r="DR121">
            <v>697.52440603983689</v>
          </cell>
          <cell r="DS121">
            <v>47.580364606762082</v>
          </cell>
          <cell r="DT121">
            <v>0</v>
          </cell>
          <cell r="DU121">
            <v>9.9867051137808624E-2</v>
          </cell>
          <cell r="DV121">
            <v>0</v>
          </cell>
          <cell r="DW121">
            <v>73.1662138732774</v>
          </cell>
          <cell r="DX121">
            <v>0</v>
          </cell>
          <cell r="DY121">
            <v>218.84718441791918</v>
          </cell>
          <cell r="DZ121">
            <v>72.847044420605187</v>
          </cell>
          <cell r="EA121">
            <v>412.54067436970172</v>
          </cell>
          <cell r="EB121">
            <v>3.7239580879238825</v>
          </cell>
          <cell r="EC121">
            <v>416.26463245762511</v>
          </cell>
          <cell r="ED121">
            <v>144.37498182610113</v>
          </cell>
          <cell r="EE121">
            <v>184.60118077863785</v>
          </cell>
          <cell r="EF121">
            <v>124.90204299423047</v>
          </cell>
          <cell r="EG121">
            <v>64.317620255863915</v>
          </cell>
          <cell r="EH121">
            <v>5.7842277495172851</v>
          </cell>
          <cell r="EI121">
            <v>523.98005360435036</v>
          </cell>
          <cell r="EJ121">
            <v>0</v>
          </cell>
          <cell r="EK121">
            <v>523.98005360435036</v>
          </cell>
          <cell r="EL121">
            <v>43.613579798290871</v>
          </cell>
          <cell r="EM121">
            <v>0</v>
          </cell>
          <cell r="EN121">
            <v>47.627955011816645</v>
          </cell>
          <cell r="EO121">
            <v>47.627955011816645</v>
          </cell>
          <cell r="EP121">
            <v>892.61673105015836</v>
          </cell>
          <cell r="EQ121">
            <v>9.6878898301996657</v>
          </cell>
          <cell r="ER121">
            <v>0</v>
          </cell>
          <cell r="ES121">
            <v>902.30462088035904</v>
          </cell>
          <cell r="ET121">
            <v>0</v>
          </cell>
          <cell r="EU121">
            <v>902.30462088035904</v>
          </cell>
          <cell r="EV121">
            <v>64.151201376999182</v>
          </cell>
          <cell r="EW121">
            <v>0</v>
          </cell>
          <cell r="EX121">
            <v>17.018212478818633</v>
          </cell>
          <cell r="EY121">
            <v>2.9847192979536534</v>
          </cell>
          <cell r="EZ121">
            <v>73.1662138732774</v>
          </cell>
          <cell r="FA121">
            <v>0</v>
          </cell>
          <cell r="FB121">
            <v>249.79871112420562</v>
          </cell>
          <cell r="FC121">
            <v>76.359937244239745</v>
          </cell>
          <cell r="FD121">
            <v>483.47899539549445</v>
          </cell>
          <cell r="FE121">
            <v>6.3137850425725217</v>
          </cell>
          <cell r="FF121">
            <v>489.79278043806687</v>
          </cell>
          <cell r="FG121">
            <v>149.64595634890463</v>
          </cell>
          <cell r="FH121">
            <v>191.51308959290148</v>
          </cell>
          <cell r="FI121">
            <v>124.90204299423034</v>
          </cell>
          <cell r="FJ121">
            <v>104.34184871550835</v>
          </cell>
          <cell r="FK121">
            <v>5.7842277495172851</v>
          </cell>
          <cell r="FL121">
            <v>576.18716540106107</v>
          </cell>
          <cell r="FM121">
            <v>0</v>
          </cell>
          <cell r="FN121">
            <v>576.18716540106107</v>
          </cell>
          <cell r="FO121">
            <v>43.613579798290871</v>
          </cell>
          <cell r="FP121">
            <v>0</v>
          </cell>
          <cell r="FQ121">
            <v>47.627955011816645</v>
          </cell>
          <cell r="FR121">
            <v>47.627955011816645</v>
          </cell>
          <cell r="FS121">
            <v>1018.3519908273094</v>
          </cell>
          <cell r="FT121">
            <v>10.794683542997923</v>
          </cell>
          <cell r="FU121">
            <v>0</v>
          </cell>
          <cell r="FV121">
            <v>1029.1466743703072</v>
          </cell>
          <cell r="FW121">
            <v>0</v>
          </cell>
          <cell r="FX121">
            <v>1029.1466743703072</v>
          </cell>
          <cell r="FY121">
            <v>1.0386348056355379</v>
          </cell>
          <cell r="FZ121">
            <v>8.862974545089326</v>
          </cell>
          <cell r="GA121">
            <v>19.768755886357916</v>
          </cell>
          <cell r="GB121" t="e">
            <v>#N/A</v>
          </cell>
          <cell r="GC121">
            <v>20.228697343609664</v>
          </cell>
          <cell r="GD121">
            <v>0</v>
          </cell>
          <cell r="GE121">
            <v>0</v>
          </cell>
          <cell r="GF121">
            <v>0</v>
          </cell>
          <cell r="GG121">
            <v>16.380871383438564</v>
          </cell>
          <cell r="GH121">
            <v>7.172504527325479E-3</v>
          </cell>
          <cell r="GI121">
            <v>0</v>
          </cell>
          <cell r="GJ121">
            <v>26.933817326594635</v>
          </cell>
          <cell r="GK121">
            <v>38.891267226222794</v>
          </cell>
          <cell r="GL121">
            <v>23.987362546866528</v>
          </cell>
          <cell r="GM121">
            <v>24.709623120773525</v>
          </cell>
          <cell r="GN121">
            <v>0</v>
          </cell>
          <cell r="GO121">
            <v>1.3246956187352679</v>
          </cell>
          <cell r="GP121">
            <v>25.873880466048526</v>
          </cell>
          <cell r="GQ121">
            <v>0</v>
          </cell>
          <cell r="GR121">
            <v>2.6775229676521763E-2</v>
          </cell>
          <cell r="GS121">
            <v>0</v>
          </cell>
          <cell r="GT121" t="e">
            <v>#N/A</v>
          </cell>
          <cell r="GU121">
            <v>0</v>
          </cell>
          <cell r="GV121">
            <v>0</v>
          </cell>
          <cell r="GW121">
            <v>13.875784168460358</v>
          </cell>
          <cell r="GX121">
            <v>20.330346142034323</v>
          </cell>
          <cell r="GY121">
            <v>0</v>
          </cell>
          <cell r="GZ121">
            <v>2.6890704959093705</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t="e">
            <v>#N/A</v>
          </cell>
          <cell r="HO121">
            <v>1018.3519908273094</v>
          </cell>
          <cell r="HP121">
            <v>1029.1466743703072</v>
          </cell>
          <cell r="HQ121">
            <v>125.73525977715323</v>
          </cell>
          <cell r="HR121">
            <v>902.30462088035904</v>
          </cell>
          <cell r="HS121">
            <v>235.02811945925501</v>
          </cell>
          <cell r="HT121">
            <v>0</v>
          </cell>
          <cell r="HU121">
            <v>3.9167301562860883</v>
          </cell>
          <cell r="HV121">
            <v>12.985305250621298</v>
          </cell>
          <cell r="HW121">
            <v>1.6310020773479022E-2</v>
          </cell>
          <cell r="HX121">
            <v>0</v>
          </cell>
          <cell r="HY121">
            <v>0</v>
          </cell>
          <cell r="HZ121">
            <v>0</v>
          </cell>
          <cell r="IA121">
            <v>1.4211684063296742E-4</v>
          </cell>
          <cell r="IB121">
            <v>1.0255457090575222E-3</v>
          </cell>
          <cell r="IC121">
            <v>0</v>
          </cell>
          <cell r="ID121">
            <v>0</v>
          </cell>
          <cell r="IE121">
            <v>0</v>
          </cell>
          <cell r="IF121">
            <v>0</v>
          </cell>
          <cell r="IG121">
            <v>9.1078866002755776E-2</v>
          </cell>
          <cell r="IH121">
            <v>0</v>
          </cell>
          <cell r="II121">
            <v>12.804781037879247</v>
          </cell>
          <cell r="IJ121">
            <v>0</v>
          </cell>
          <cell r="IK121">
            <v>0</v>
          </cell>
          <cell r="IL121">
            <v>7.6205225853622771E-3</v>
          </cell>
          <cell r="IM121">
            <v>0</v>
          </cell>
          <cell r="IN121">
            <v>12.804781037879247</v>
          </cell>
          <cell r="IO121">
            <v>3.9167301562860883</v>
          </cell>
          <cell r="IP121">
            <v>12.985447367461882</v>
          </cell>
          <cell r="IQ121">
            <v>0.11603495507065299</v>
          </cell>
          <cell r="IR121">
            <v>0</v>
          </cell>
          <cell r="IS121">
            <v>0</v>
          </cell>
          <cell r="IT121">
            <v>0</v>
          </cell>
          <cell r="IU121">
            <v>0</v>
          </cell>
          <cell r="IV121">
            <v>23.987362546866528</v>
          </cell>
          <cell r="IW121">
            <v>23.987362546866528</v>
          </cell>
          <cell r="IX121">
            <v>0</v>
          </cell>
          <cell r="IY121">
            <v>0</v>
          </cell>
          <cell r="IZ121">
            <v>0</v>
          </cell>
          <cell r="JA121">
            <v>24.709623120773525</v>
          </cell>
          <cell r="JB121">
            <v>24.709623120773525</v>
          </cell>
          <cell r="JC121">
            <v>0</v>
          </cell>
          <cell r="JD121">
            <v>0</v>
          </cell>
          <cell r="JE121">
            <v>0</v>
          </cell>
          <cell r="JF121">
            <v>0</v>
          </cell>
          <cell r="JG121">
            <v>0</v>
          </cell>
          <cell r="JH121">
            <v>0</v>
          </cell>
          <cell r="JI121">
            <v>0</v>
          </cell>
          <cell r="JJ121">
            <v>0</v>
          </cell>
          <cell r="JK121">
            <v>23.987362546866528</v>
          </cell>
          <cell r="JL121">
            <v>23.987362546866528</v>
          </cell>
          <cell r="JM121">
            <v>0</v>
          </cell>
          <cell r="JN121">
            <v>0</v>
          </cell>
          <cell r="JO121">
            <v>0</v>
          </cell>
          <cell r="JP121">
            <v>24.709623120773525</v>
          </cell>
          <cell r="JQ121">
            <v>24.709623120773525</v>
          </cell>
          <cell r="JR121">
            <v>0</v>
          </cell>
          <cell r="JS121">
            <v>0</v>
          </cell>
          <cell r="JT121">
            <v>0</v>
          </cell>
          <cell r="JU121">
            <v>0</v>
          </cell>
          <cell r="JV121">
            <v>0</v>
          </cell>
          <cell r="JW121">
            <v>62.689966111544763</v>
          </cell>
          <cell r="JX121">
            <v>524.84938589742512</v>
          </cell>
          <cell r="JY121">
            <v>694.56052078173309</v>
          </cell>
          <cell r="JZ121">
            <v>757.25048689327787</v>
          </cell>
          <cell r="KA121">
            <v>232.40110099585274</v>
          </cell>
          <cell r="KB121" t="str">
            <v/>
          </cell>
          <cell r="KC121">
            <v>220.54849999999999</v>
          </cell>
          <cell r="KD121">
            <v>3826.4824935697202</v>
          </cell>
          <cell r="KE121">
            <v>31772.290272491002</v>
          </cell>
          <cell r="KF121">
            <v>4</v>
          </cell>
          <cell r="KG121">
            <v>0.22819999999999999</v>
          </cell>
          <cell r="KH121">
            <v>4.0000000000000001E-3</v>
          </cell>
          <cell r="KI121">
            <v>0</v>
          </cell>
          <cell r="KJ121">
            <v>0</v>
          </cell>
          <cell r="KK121">
            <v>0</v>
          </cell>
          <cell r="KL121">
            <v>0</v>
          </cell>
          <cell r="KM121">
            <v>0</v>
          </cell>
          <cell r="KN121">
            <v>15.56</v>
          </cell>
          <cell r="KO121">
            <v>2089.9</v>
          </cell>
          <cell r="KP121">
            <v>2.2999999999999998</v>
          </cell>
          <cell r="KQ121">
            <v>0</v>
          </cell>
          <cell r="KR121">
            <v>0</v>
          </cell>
          <cell r="KS121">
            <v>270.52999999999997</v>
          </cell>
          <cell r="KT121">
            <v>53.49</v>
          </cell>
          <cell r="KU121">
            <v>226.98</v>
          </cell>
          <cell r="KV121">
            <v>67.849999999999994</v>
          </cell>
          <cell r="KW121">
            <v>0</v>
          </cell>
          <cell r="KX121">
            <v>320</v>
          </cell>
          <cell r="KY121">
            <v>4047030.9935697201</v>
          </cell>
          <cell r="KZ121">
            <v>31776.290272491002</v>
          </cell>
          <cell r="LA121">
            <v>90.078155658491681</v>
          </cell>
          <cell r="LB121">
            <v>2456.08</v>
          </cell>
          <cell r="LC121">
            <v>2726.6099999999997</v>
          </cell>
          <cell r="LD121">
            <v>5.5749997249331598</v>
          </cell>
          <cell r="LE121">
            <v>1.0070401461464073E-2</v>
          </cell>
          <cell r="LF121">
            <v>320</v>
          </cell>
          <cell r="LG121">
            <v>127.36008385073409</v>
          </cell>
          <cell r="LH121" t="str">
            <v/>
          </cell>
          <cell r="LI121" t="e">
            <v>#N/A</v>
          </cell>
          <cell r="LJ121" t="e">
            <v>#N/A</v>
          </cell>
        </row>
        <row r="122">
          <cell r="A122" t="str">
            <v>TMS20</v>
          </cell>
          <cell r="B122" t="str">
            <v>TMS</v>
          </cell>
          <cell r="C122" t="str">
            <v>2019-20</v>
          </cell>
          <cell r="D122" t="str">
            <v>TMS</v>
          </cell>
          <cell r="E122" t="str">
            <v>TMS20</v>
          </cell>
          <cell r="F122">
            <v>0.96281468935252923</v>
          </cell>
          <cell r="G122">
            <v>15.70350758333975</v>
          </cell>
          <cell r="H122">
            <v>-0.11361213334359845</v>
          </cell>
          <cell r="I122">
            <v>12.758257448610363</v>
          </cell>
          <cell r="J122">
            <v>4.5993657710370321</v>
          </cell>
          <cell r="K122">
            <v>0</v>
          </cell>
          <cell r="L122">
            <v>0</v>
          </cell>
          <cell r="M122">
            <v>21.743244129648165</v>
          </cell>
          <cell r="N122">
            <v>4.839106628685812</v>
          </cell>
          <cell r="O122">
            <v>59.52986942797753</v>
          </cell>
          <cell r="P122">
            <v>2.1798124566941262</v>
          </cell>
          <cell r="Q122">
            <v>61.70968188467166</v>
          </cell>
          <cell r="R122">
            <v>3.8705150511971671</v>
          </cell>
          <cell r="S122">
            <v>4.5579647393948735</v>
          </cell>
          <cell r="T122">
            <v>-7.8950804526907406E-2</v>
          </cell>
          <cell r="U122">
            <v>17.293114635460775</v>
          </cell>
          <cell r="V122">
            <v>9.6281468935252926E-4</v>
          </cell>
          <cell r="W122">
            <v>25.643606436215265</v>
          </cell>
          <cell r="X122">
            <v>0</v>
          </cell>
          <cell r="Y122">
            <v>25.643606436215265</v>
          </cell>
          <cell r="Z122">
            <v>0</v>
          </cell>
          <cell r="AA122">
            <v>0</v>
          </cell>
          <cell r="AB122">
            <v>0</v>
          </cell>
          <cell r="AC122">
            <v>0</v>
          </cell>
          <cell r="AD122">
            <v>87.353288320886918</v>
          </cell>
          <cell r="AE122">
            <v>1.0186579413349759</v>
          </cell>
          <cell r="AF122">
            <v>0</v>
          </cell>
          <cell r="AG122">
            <v>88.371946262221897</v>
          </cell>
          <cell r="AH122">
            <v>0.99555038879051527</v>
          </cell>
          <cell r="AI122">
            <v>89.367496651012416</v>
          </cell>
          <cell r="AJ122">
            <v>0.71055724074216653</v>
          </cell>
          <cell r="AK122">
            <v>-1.9256293787050585E-3</v>
          </cell>
          <cell r="AL122">
            <v>-1.9256293787050585E-3</v>
          </cell>
          <cell r="AM122">
            <v>0</v>
          </cell>
          <cell r="AN122">
            <v>0</v>
          </cell>
          <cell r="AO122">
            <v>0</v>
          </cell>
          <cell r="AP122">
            <v>2.5591614442990225</v>
          </cell>
          <cell r="AQ122">
            <v>0.63353206559396424</v>
          </cell>
          <cell r="AR122">
            <v>3.8993994918777433</v>
          </cell>
          <cell r="AS122">
            <v>0</v>
          </cell>
          <cell r="AT122">
            <v>3.8993994918777433</v>
          </cell>
          <cell r="AU122">
            <v>5.3792456694125805</v>
          </cell>
          <cell r="AV122">
            <v>1.3662340441912391</v>
          </cell>
          <cell r="AW122">
            <v>-0.21855893448302413</v>
          </cell>
          <cell r="AX122">
            <v>-6.9322657633382093E-2</v>
          </cell>
          <cell r="AY122">
            <v>0</v>
          </cell>
          <cell r="AZ122">
            <v>6.457598121487413</v>
          </cell>
          <cell r="BA122">
            <v>0</v>
          </cell>
          <cell r="BB122">
            <v>6.457598121487413</v>
          </cell>
          <cell r="BC122">
            <v>9.6281468935252926E-3</v>
          </cell>
          <cell r="BD122">
            <v>0</v>
          </cell>
          <cell r="BE122">
            <v>9.6281468935252926E-3</v>
          </cell>
          <cell r="BF122">
            <v>9.6281468935252926E-3</v>
          </cell>
          <cell r="BG122">
            <v>10.347369466471632</v>
          </cell>
          <cell r="BH122">
            <v>0.1280543536838864</v>
          </cell>
          <cell r="BI122">
            <v>0</v>
          </cell>
          <cell r="BJ122">
            <v>10.47542382015552</v>
          </cell>
          <cell r="BK122">
            <v>0.12612872430518132</v>
          </cell>
          <cell r="BL122">
            <v>10.601552544460699</v>
          </cell>
          <cell r="BM122">
            <v>16.990790823004083</v>
          </cell>
          <cell r="BN122">
            <v>-2.5033181923165757E-2</v>
          </cell>
          <cell r="BO122">
            <v>-3.7549772884748638E-2</v>
          </cell>
          <cell r="BP122">
            <v>0</v>
          </cell>
          <cell r="BQ122">
            <v>0</v>
          </cell>
          <cell r="BR122">
            <v>0</v>
          </cell>
          <cell r="BS122">
            <v>56.422866425436915</v>
          </cell>
          <cell r="BT122">
            <v>13.894378782046349</v>
          </cell>
          <cell r="BU122">
            <v>87.245453075679436</v>
          </cell>
          <cell r="BV122">
            <v>0.77217738086072851</v>
          </cell>
          <cell r="BW122">
            <v>88.017630456540161</v>
          </cell>
          <cell r="BX122">
            <v>1.8861539764416049</v>
          </cell>
          <cell r="BY122">
            <v>78.303793055662496</v>
          </cell>
          <cell r="BZ122">
            <v>0.17715790284086538</v>
          </cell>
          <cell r="CA122">
            <v>22.340189237046737</v>
          </cell>
          <cell r="CB122">
            <v>0</v>
          </cell>
          <cell r="CC122">
            <v>102.70729417199171</v>
          </cell>
          <cell r="CD122">
            <v>0</v>
          </cell>
          <cell r="CE122">
            <v>102.70729417199171</v>
          </cell>
          <cell r="CF122">
            <v>0</v>
          </cell>
          <cell r="CG122">
            <v>0</v>
          </cell>
          <cell r="CH122">
            <v>0</v>
          </cell>
          <cell r="CI122">
            <v>0</v>
          </cell>
          <cell r="CJ122">
            <v>190.72492462853188</v>
          </cell>
          <cell r="CK122">
            <v>2.8210470398029108</v>
          </cell>
          <cell r="CL122">
            <v>0</v>
          </cell>
          <cell r="CM122">
            <v>193.54597166833477</v>
          </cell>
          <cell r="CN122">
            <v>2.7575012703056436</v>
          </cell>
          <cell r="CO122">
            <v>196.30347293864043</v>
          </cell>
          <cell r="CP122">
            <v>29.707647239972289</v>
          </cell>
          <cell r="CQ122">
            <v>-6.7397028254677048E-3</v>
          </cell>
          <cell r="CR122">
            <v>-0.10687243051813075</v>
          </cell>
          <cell r="CS122">
            <v>0</v>
          </cell>
          <cell r="CT122">
            <v>71.104827623373637</v>
          </cell>
          <cell r="CU122">
            <v>0</v>
          </cell>
          <cell r="CV122">
            <v>149.86788328585729</v>
          </cell>
          <cell r="CW122">
            <v>36.486825467703447</v>
          </cell>
          <cell r="CX122">
            <v>287.05357148356308</v>
          </cell>
          <cell r="CY122">
            <v>3.6972084071137119</v>
          </cell>
          <cell r="CZ122">
            <v>290.75077989067677</v>
          </cell>
          <cell r="DA122">
            <v>157.12558041419663</v>
          </cell>
          <cell r="DB122">
            <v>114.42186049734391</v>
          </cell>
          <cell r="DC122">
            <v>132.21275032719996</v>
          </cell>
          <cell r="DD122">
            <v>41.500201555162072</v>
          </cell>
          <cell r="DE122">
            <v>5.9136078220032351</v>
          </cell>
          <cell r="DF122">
            <v>451.17400061590581</v>
          </cell>
          <cell r="DG122">
            <v>0.642197397798137</v>
          </cell>
          <cell r="DH122">
            <v>451.81619801370402</v>
          </cell>
          <cell r="DI122">
            <v>40.79349557317731</v>
          </cell>
          <cell r="DJ122">
            <v>0</v>
          </cell>
          <cell r="DK122">
            <v>40.79349557317731</v>
          </cell>
          <cell r="DL122">
            <v>40.79349557317731</v>
          </cell>
          <cell r="DM122">
            <v>701.77348233120335</v>
          </cell>
          <cell r="DN122">
            <v>7.4088590345677128</v>
          </cell>
          <cell r="DO122">
            <v>0</v>
          </cell>
          <cell r="DP122">
            <v>709.18234136577121</v>
          </cell>
          <cell r="DQ122">
            <v>7.2422920933097252</v>
          </cell>
          <cell r="DR122">
            <v>716.42463345908095</v>
          </cell>
          <cell r="DS122">
            <v>47.408995303718534</v>
          </cell>
          <cell r="DT122">
            <v>-3.3698514127338521E-2</v>
          </cell>
          <cell r="DU122">
            <v>-0.14634783278158445</v>
          </cell>
          <cell r="DV122">
            <v>0</v>
          </cell>
          <cell r="DW122">
            <v>71.104827623373637</v>
          </cell>
          <cell r="DX122">
            <v>0</v>
          </cell>
          <cell r="DY122">
            <v>208.84991115559322</v>
          </cell>
          <cell r="DZ122">
            <v>51.014736315343761</v>
          </cell>
          <cell r="EA122">
            <v>378.19842405112018</v>
          </cell>
          <cell r="EB122">
            <v>4.4693857879744403</v>
          </cell>
          <cell r="EC122">
            <v>382.66780983909467</v>
          </cell>
          <cell r="ED122">
            <v>164.39098006005082</v>
          </cell>
          <cell r="EE122">
            <v>194.09188759719765</v>
          </cell>
          <cell r="EF122">
            <v>132.17134929555777</v>
          </cell>
          <cell r="EG122">
            <v>63.77106813457543</v>
          </cell>
          <cell r="EH122">
            <v>5.9136078220032351</v>
          </cell>
          <cell r="EI122">
            <v>560.33889290938498</v>
          </cell>
          <cell r="EJ122">
            <v>0.642197397798137</v>
          </cell>
          <cell r="EK122">
            <v>560.98109030718319</v>
          </cell>
          <cell r="EL122">
            <v>40.803123720070836</v>
          </cell>
          <cell r="EM122" t="e">
            <v>#VALUE!</v>
          </cell>
          <cell r="EN122">
            <v>40.803123720070836</v>
          </cell>
          <cell r="EO122">
            <v>40.803123720070836</v>
          </cell>
          <cell r="EP122">
            <v>902.84577642620684</v>
          </cell>
          <cell r="EQ122">
            <v>10.357960428054509</v>
          </cell>
          <cell r="ER122">
            <v>0</v>
          </cell>
          <cell r="ES122">
            <v>913.20373685426136</v>
          </cell>
          <cell r="ET122">
            <v>10.12592208792055</v>
          </cell>
          <cell r="EU122">
            <v>923.32965894218205</v>
          </cell>
          <cell r="EV122">
            <v>63.112502887058291</v>
          </cell>
          <cell r="EW122">
            <v>-0.14731064747093697</v>
          </cell>
          <cell r="EX122">
            <v>12.611909615828781</v>
          </cell>
          <cell r="EY122">
            <v>4.5993657710370321</v>
          </cell>
          <cell r="EZ122">
            <v>71.104827623373637</v>
          </cell>
          <cell r="FA122">
            <v>0</v>
          </cell>
          <cell r="FB122">
            <v>230.59315528524138</v>
          </cell>
          <cell r="FC122">
            <v>55.853842944029573</v>
          </cell>
          <cell r="FD122">
            <v>437.72829347909777</v>
          </cell>
          <cell r="FE122">
            <v>6.6491982446685665</v>
          </cell>
          <cell r="FF122">
            <v>444.37749172376635</v>
          </cell>
          <cell r="FG122">
            <v>168.261495111248</v>
          </cell>
          <cell r="FH122">
            <v>198.64985233659255</v>
          </cell>
          <cell r="FI122">
            <v>132.09239849103088</v>
          </cell>
          <cell r="FJ122">
            <v>81.064182770036197</v>
          </cell>
          <cell r="FK122">
            <v>5.914570636692587</v>
          </cell>
          <cell r="FL122">
            <v>585.98249934560022</v>
          </cell>
          <cell r="FM122">
            <v>0.642197397798137</v>
          </cell>
          <cell r="FN122">
            <v>586.62469674339832</v>
          </cell>
          <cell r="FO122">
            <v>40.803123720070836</v>
          </cell>
          <cell r="FP122">
            <v>0</v>
          </cell>
          <cell r="FQ122">
            <v>40.803123720070836</v>
          </cell>
          <cell r="FR122">
            <v>40.803123720070836</v>
          </cell>
          <cell r="FS122">
            <v>990.19906474709387</v>
          </cell>
          <cell r="FT122">
            <v>11.376618369389487</v>
          </cell>
          <cell r="FU122">
            <v>0</v>
          </cell>
          <cell r="FV122">
            <v>1001.5756831164833</v>
          </cell>
          <cell r="FW122">
            <v>11.121472476711066</v>
          </cell>
          <cell r="FX122">
            <v>1012.6971555931943</v>
          </cell>
          <cell r="FY122">
            <v>1.1881133266610211</v>
          </cell>
          <cell r="FZ122">
            <v>7.029510046962816</v>
          </cell>
          <cell r="GA122">
            <v>14.461266447292461</v>
          </cell>
          <cell r="GB122" t="e">
            <v>#N/A</v>
          </cell>
          <cell r="GC122">
            <v>12.122868480908247</v>
          </cell>
          <cell r="GD122">
            <v>0</v>
          </cell>
          <cell r="GE122">
            <v>0</v>
          </cell>
          <cell r="GF122">
            <v>0</v>
          </cell>
          <cell r="GG122">
            <v>13.307501056458188</v>
          </cell>
          <cell r="GH122">
            <v>-1.4526825976471314E-2</v>
          </cell>
          <cell r="GI122">
            <v>-0.355415947018136</v>
          </cell>
          <cell r="GJ122">
            <v>32.660267075130825</v>
          </cell>
          <cell r="GK122">
            <v>23.007025950296676</v>
          </cell>
          <cell r="GL122">
            <v>25.503375877441297</v>
          </cell>
          <cell r="GM122">
            <v>35.677559910952723</v>
          </cell>
          <cell r="GN122">
            <v>6.6473735064387683E-3</v>
          </cell>
          <cell r="GO122">
            <v>0.29459422898207177</v>
          </cell>
          <cell r="GP122">
            <v>36.596992999622046</v>
          </cell>
          <cell r="GQ122">
            <v>0</v>
          </cell>
          <cell r="GR122">
            <v>0</v>
          </cell>
          <cell r="GS122">
            <v>0</v>
          </cell>
          <cell r="GT122" t="e">
            <v>#N/A</v>
          </cell>
          <cell r="GU122">
            <v>0</v>
          </cell>
          <cell r="GV122">
            <v>0</v>
          </cell>
          <cell r="GW122">
            <v>5.8316424650670111</v>
          </cell>
          <cell r="GX122">
            <v>17.697852294739931</v>
          </cell>
          <cell r="GY122">
            <v>0.35293431886380217</v>
          </cell>
          <cell r="GZ122">
            <v>1.9203530713777972</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t="e">
            <v>#N/A</v>
          </cell>
          <cell r="HO122">
            <v>990.19906474709387</v>
          </cell>
          <cell r="HP122">
            <v>1012.6971555931943</v>
          </cell>
          <cell r="HQ122">
            <v>87.353288320886918</v>
          </cell>
          <cell r="HR122">
            <v>923.32965894218205</v>
          </cell>
          <cell r="HS122">
            <v>219.07093877764501</v>
          </cell>
          <cell r="HT122">
            <v>0</v>
          </cell>
          <cell r="HU122">
            <v>0.35431580568173077</v>
          </cell>
          <cell r="HV122">
            <v>12.25759381014705</v>
          </cell>
          <cell r="HW122">
            <v>0</v>
          </cell>
          <cell r="HX122">
            <v>0</v>
          </cell>
          <cell r="HY122">
            <v>0</v>
          </cell>
          <cell r="HZ122">
            <v>0</v>
          </cell>
          <cell r="IA122">
            <v>0</v>
          </cell>
          <cell r="IB122">
            <v>0</v>
          </cell>
          <cell r="IC122">
            <v>0</v>
          </cell>
          <cell r="ID122">
            <v>0</v>
          </cell>
          <cell r="IE122">
            <v>0</v>
          </cell>
          <cell r="IF122">
            <v>0</v>
          </cell>
          <cell r="IG122">
            <v>0</v>
          </cell>
          <cell r="IH122">
            <v>0</v>
          </cell>
          <cell r="II122">
            <v>13.601683116483182</v>
          </cell>
          <cell r="IJ122">
            <v>0</v>
          </cell>
          <cell r="IK122">
            <v>0</v>
          </cell>
          <cell r="IL122">
            <v>0</v>
          </cell>
          <cell r="IM122">
            <v>0</v>
          </cell>
          <cell r="IN122">
            <v>13.601683116483182</v>
          </cell>
          <cell r="IO122">
            <v>0.35431580568173077</v>
          </cell>
          <cell r="IP122">
            <v>12.25759381014705</v>
          </cell>
          <cell r="IQ122">
            <v>0</v>
          </cell>
          <cell r="IR122">
            <v>0</v>
          </cell>
          <cell r="IS122">
            <v>0</v>
          </cell>
          <cell r="IT122">
            <v>2.2760276610928293E-2</v>
          </cell>
          <cell r="IU122">
            <v>2.2760276610928293E-2</v>
          </cell>
          <cell r="IV122">
            <v>25.457855324219441</v>
          </cell>
          <cell r="IW122">
            <v>25.503375877441297</v>
          </cell>
          <cell r="IX122">
            <v>0</v>
          </cell>
          <cell r="IY122">
            <v>0</v>
          </cell>
          <cell r="IZ122">
            <v>0</v>
          </cell>
          <cell r="JA122">
            <v>35.677559910952723</v>
          </cell>
          <cell r="JB122">
            <v>35.677559910952723</v>
          </cell>
          <cell r="JC122">
            <v>0</v>
          </cell>
          <cell r="JD122">
            <v>12.122868480908247</v>
          </cell>
          <cell r="JE122">
            <v>0</v>
          </cell>
          <cell r="JF122">
            <v>0</v>
          </cell>
          <cell r="JG122">
            <v>0</v>
          </cell>
          <cell r="JH122">
            <v>0</v>
          </cell>
          <cell r="JI122">
            <v>2.2760276610928293E-2</v>
          </cell>
          <cell r="JJ122">
            <v>2.2760276610928293E-2</v>
          </cell>
          <cell r="JK122">
            <v>25.457855324219441</v>
          </cell>
          <cell r="JL122">
            <v>25.503375877441297</v>
          </cell>
          <cell r="JM122">
            <v>0</v>
          </cell>
          <cell r="JN122">
            <v>0</v>
          </cell>
          <cell r="JO122">
            <v>0</v>
          </cell>
          <cell r="JP122">
            <v>35.677559910952723</v>
          </cell>
          <cell r="JQ122">
            <v>35.677559910952723</v>
          </cell>
          <cell r="JR122">
            <v>0</v>
          </cell>
          <cell r="JS122">
            <v>12.122868480908247</v>
          </cell>
          <cell r="JT122">
            <v>0</v>
          </cell>
          <cell r="JU122">
            <v>0</v>
          </cell>
          <cell r="JV122">
            <v>0</v>
          </cell>
          <cell r="JW122">
            <v>50.360985141273396</v>
          </cell>
          <cell r="JX122">
            <v>561.5371681029834</v>
          </cell>
          <cell r="JY122">
            <v>725.17453252409348</v>
          </cell>
          <cell r="JZ122">
            <v>775.53551766536691</v>
          </cell>
          <cell r="KA122">
            <v>213.99834956238351</v>
          </cell>
          <cell r="KB122">
            <v>9696983.3164660018</v>
          </cell>
          <cell r="KC122">
            <v>216.535</v>
          </cell>
          <cell r="KD122">
            <v>3702.95</v>
          </cell>
          <cell r="KE122">
            <v>31624.04</v>
          </cell>
          <cell r="KF122">
            <v>4</v>
          </cell>
          <cell r="KG122">
            <v>0.23400000000000001</v>
          </cell>
          <cell r="KH122">
            <v>6.0000000000000001E-3</v>
          </cell>
          <cell r="KI122">
            <v>0</v>
          </cell>
          <cell r="KJ122">
            <v>0</v>
          </cell>
          <cell r="KK122">
            <v>0</v>
          </cell>
          <cell r="KL122">
            <v>0</v>
          </cell>
          <cell r="KM122">
            <v>0</v>
          </cell>
          <cell r="KN122">
            <v>16.3689989487278</v>
          </cell>
          <cell r="KO122">
            <v>2007.9109526945399</v>
          </cell>
          <cell r="KP122">
            <v>0</v>
          </cell>
          <cell r="KQ122">
            <v>0</v>
          </cell>
          <cell r="KR122">
            <v>0</v>
          </cell>
          <cell r="KS122">
            <v>220.30883229694601</v>
          </cell>
          <cell r="KT122">
            <v>40.647582203798898</v>
          </cell>
          <cell r="KU122">
            <v>289.55736955923601</v>
          </cell>
          <cell r="KV122">
            <v>72.281989840539595</v>
          </cell>
          <cell r="KW122">
            <v>0</v>
          </cell>
          <cell r="KX122">
            <v>315</v>
          </cell>
          <cell r="KY122">
            <v>3919484.9999999995</v>
          </cell>
          <cell r="KZ122">
            <v>31628.04</v>
          </cell>
          <cell r="LA122">
            <v>91.677275033312938</v>
          </cell>
          <cell r="LB122">
            <v>2426.7668932468423</v>
          </cell>
          <cell r="LC122">
            <v>2647.0757255437879</v>
          </cell>
          <cell r="LD122">
            <v>5.6040354948322921</v>
          </cell>
          <cell r="LE122">
            <v>9.9595169349728906E-3</v>
          </cell>
          <cell r="LF122">
            <v>315</v>
          </cell>
          <cell r="LG122">
            <v>123.92437217102291</v>
          </cell>
          <cell r="LH122">
            <v>6441.2482186568341</v>
          </cell>
          <cell r="LI122" t="str">
            <v>N/A</v>
          </cell>
          <cell r="LJ122" t="str">
            <v>PR14 (£m)</v>
          </cell>
        </row>
        <row r="123">
          <cell r="A123" t="str">
            <v>TMS21</v>
          </cell>
          <cell r="B123" t="str">
            <v>TMS</v>
          </cell>
          <cell r="C123" t="str">
            <v>2020-21</v>
          </cell>
          <cell r="D123" t="str">
            <v>TMS</v>
          </cell>
          <cell r="E123" t="str">
            <v>TMS21</v>
          </cell>
          <cell r="F123">
            <v>1</v>
          </cell>
          <cell r="G123">
            <v>16.307685617547701</v>
          </cell>
          <cell r="H123">
            <v>0</v>
          </cell>
          <cell r="I123">
            <v>16.722505807559202</v>
          </cell>
          <cell r="J123">
            <v>4.3632414666667696</v>
          </cell>
          <cell r="K123">
            <v>0</v>
          </cell>
          <cell r="L123">
            <v>0</v>
          </cell>
          <cell r="M123">
            <v>26.5936838192744</v>
          </cell>
          <cell r="N123">
            <v>3.4932736849758301</v>
          </cell>
          <cell r="O123">
            <v>67.480390396023907</v>
          </cell>
          <cell r="P123">
            <v>2.7831840249554198</v>
          </cell>
          <cell r="Q123">
            <v>70.263574420979296</v>
          </cell>
          <cell r="R123">
            <v>11.7930176186</v>
          </cell>
          <cell r="S123">
            <v>18.404272216599999</v>
          </cell>
          <cell r="T123">
            <v>0</v>
          </cell>
          <cell r="U123">
            <v>3.6441088789</v>
          </cell>
          <cell r="V123">
            <v>0</v>
          </cell>
          <cell r="W123">
            <v>33.841398714100002</v>
          </cell>
          <cell r="X123">
            <v>0</v>
          </cell>
          <cell r="Y123">
            <v>33.841398714100002</v>
          </cell>
          <cell r="Z123">
            <v>0</v>
          </cell>
          <cell r="AA123">
            <v>0</v>
          </cell>
          <cell r="AB123">
            <v>0</v>
          </cell>
          <cell r="AC123">
            <v>0</v>
          </cell>
          <cell r="AD123">
            <v>104.10497313507901</v>
          </cell>
          <cell r="AE123">
            <v>1.1104086039207</v>
          </cell>
          <cell r="AF123">
            <v>0</v>
          </cell>
          <cell r="AG123">
            <v>105.21538173899999</v>
          </cell>
          <cell r="AH123">
            <v>0</v>
          </cell>
          <cell r="AI123">
            <v>105.21538173899999</v>
          </cell>
          <cell r="AJ123">
            <v>0.39423783888318098</v>
          </cell>
          <cell r="AK123">
            <v>0</v>
          </cell>
          <cell r="AL123">
            <v>1.15926013166094E-3</v>
          </cell>
          <cell r="AM123">
            <v>0</v>
          </cell>
          <cell r="AN123">
            <v>0</v>
          </cell>
          <cell r="AO123">
            <v>0</v>
          </cell>
          <cell r="AP123">
            <v>1.1815164579233399</v>
          </cell>
          <cell r="AQ123">
            <v>6.29888719986086</v>
          </cell>
          <cell r="AR123">
            <v>7.8758007567990402</v>
          </cell>
          <cell r="AS123">
            <v>0</v>
          </cell>
          <cell r="AT123">
            <v>7.8758007567990402</v>
          </cell>
          <cell r="AU123">
            <v>7.6276352558999996</v>
          </cell>
          <cell r="AV123">
            <v>2.2781054009999999</v>
          </cell>
          <cell r="AW123">
            <v>0</v>
          </cell>
          <cell r="AX123">
            <v>0</v>
          </cell>
          <cell r="AY123">
            <v>0</v>
          </cell>
          <cell r="AZ123">
            <v>9.9057406569000008</v>
          </cell>
          <cell r="BA123">
            <v>0</v>
          </cell>
          <cell r="BB123">
            <v>9.9057406569000008</v>
          </cell>
          <cell r="BC123">
            <v>0</v>
          </cell>
          <cell r="BD123">
            <v>0</v>
          </cell>
          <cell r="BE123">
            <v>0</v>
          </cell>
          <cell r="BF123">
            <v>0</v>
          </cell>
          <cell r="BG123">
            <v>17.781541413698999</v>
          </cell>
          <cell r="BH123">
            <v>8.7279061099444694E-2</v>
          </cell>
          <cell r="BI123">
            <v>0</v>
          </cell>
          <cell r="BJ123">
            <v>17.8688204747985</v>
          </cell>
          <cell r="BK123">
            <v>0</v>
          </cell>
          <cell r="BL123">
            <v>17.8688204747985</v>
          </cell>
          <cell r="BM123">
            <v>13.3765611377236</v>
          </cell>
          <cell r="BN123">
            <v>0</v>
          </cell>
          <cell r="BO123">
            <v>9.0423468853969097E-2</v>
          </cell>
          <cell r="BP123">
            <v>0</v>
          </cell>
          <cell r="BQ123">
            <v>0</v>
          </cell>
          <cell r="BR123">
            <v>0</v>
          </cell>
          <cell r="BS123">
            <v>46.874093969087099</v>
          </cell>
          <cell r="BT123">
            <v>5.7311677569016402</v>
          </cell>
          <cell r="BU123">
            <v>66.072246332566294</v>
          </cell>
          <cell r="BV123">
            <v>0.73647783395349897</v>
          </cell>
          <cell r="BW123">
            <v>66.808724166519795</v>
          </cell>
          <cell r="BX123">
            <v>0.33194361560000002</v>
          </cell>
          <cell r="BY123">
            <v>79.8287153590001</v>
          </cell>
          <cell r="BZ123">
            <v>2.1158320473000001</v>
          </cell>
          <cell r="CA123">
            <v>27.6775250958</v>
          </cell>
          <cell r="CB123">
            <v>0</v>
          </cell>
          <cell r="CC123">
            <v>109.95401611769999</v>
          </cell>
          <cell r="CD123">
            <v>0</v>
          </cell>
          <cell r="CE123">
            <v>109.95401611769999</v>
          </cell>
          <cell r="CF123">
            <v>0</v>
          </cell>
          <cell r="CG123">
            <v>0</v>
          </cell>
          <cell r="CH123">
            <v>0</v>
          </cell>
          <cell r="CI123">
            <v>0</v>
          </cell>
          <cell r="CJ123">
            <v>176.76274028422</v>
          </cell>
          <cell r="CK123">
            <v>3.09243313602152</v>
          </cell>
          <cell r="CL123">
            <v>0</v>
          </cell>
          <cell r="CM123">
            <v>179.85517342024099</v>
          </cell>
          <cell r="CN123">
            <v>0</v>
          </cell>
          <cell r="CO123">
            <v>179.85517342024099</v>
          </cell>
          <cell r="CP123">
            <v>38.353673553510802</v>
          </cell>
          <cell r="CQ123">
            <v>0</v>
          </cell>
          <cell r="CR123">
            <v>7.5656858378937604E-3</v>
          </cell>
          <cell r="CS123">
            <v>0</v>
          </cell>
          <cell r="CT123">
            <v>85.221000000000004</v>
          </cell>
          <cell r="CU123">
            <v>0</v>
          </cell>
          <cell r="CV123">
            <v>132.537354164232</v>
          </cell>
          <cell r="CW123">
            <v>60.410146358261699</v>
          </cell>
          <cell r="CX123">
            <v>316.529739761842</v>
          </cell>
          <cell r="CY123">
            <v>3.03518582695063</v>
          </cell>
          <cell r="CZ123">
            <v>319.56492558879302</v>
          </cell>
          <cell r="DA123">
            <v>121.3112335733</v>
          </cell>
          <cell r="DB123">
            <v>151.65306217689999</v>
          </cell>
          <cell r="DC123">
            <v>62.583725582013898</v>
          </cell>
          <cell r="DD123">
            <v>81.540849421700102</v>
          </cell>
          <cell r="DE123">
            <v>7.5972958474861496</v>
          </cell>
          <cell r="DF123">
            <v>424.68616660139998</v>
          </cell>
          <cell r="DG123">
            <v>0</v>
          </cell>
          <cell r="DH123">
            <v>424.68616660139998</v>
          </cell>
          <cell r="DI123">
            <v>36.203923685697603</v>
          </cell>
          <cell r="DJ123">
            <v>2.5091842953377199</v>
          </cell>
          <cell r="DK123">
            <v>41.383300801701502</v>
          </cell>
          <cell r="DL123">
            <v>43.89248509703922</v>
          </cell>
          <cell r="DM123">
            <v>700.35860709315398</v>
          </cell>
          <cell r="DN123">
            <v>6.53980475206727</v>
          </cell>
          <cell r="DO123">
            <v>0</v>
          </cell>
          <cell r="DP123">
            <v>706.89841184522095</v>
          </cell>
          <cell r="DQ123">
            <v>0</v>
          </cell>
          <cell r="DR123">
            <v>706.89841184522095</v>
          </cell>
          <cell r="DS123">
            <v>52.124472530117586</v>
          </cell>
          <cell r="DT123">
            <v>0</v>
          </cell>
          <cell r="DU123">
            <v>9.9148414823523795E-2</v>
          </cell>
          <cell r="DV123">
            <v>0</v>
          </cell>
          <cell r="DW123">
            <v>85.221000000000004</v>
          </cell>
          <cell r="DX123">
            <v>0</v>
          </cell>
          <cell r="DY123">
            <v>180.59296459124243</v>
          </cell>
          <cell r="DZ123">
            <v>72.440201315024197</v>
          </cell>
          <cell r="EA123">
            <v>390.47778685120733</v>
          </cell>
          <cell r="EB123">
            <v>3.771663660904129</v>
          </cell>
          <cell r="EC123">
            <v>394.24945051211182</v>
          </cell>
          <cell r="ED123">
            <v>129.27081244480001</v>
          </cell>
          <cell r="EE123">
            <v>233.75988293690011</v>
          </cell>
          <cell r="EF123">
            <v>64.699557629313901</v>
          </cell>
          <cell r="EG123">
            <v>109.21837451750011</v>
          </cell>
          <cell r="EH123">
            <v>7.5972958474861496</v>
          </cell>
          <cell r="EI123">
            <v>544.54592337600002</v>
          </cell>
          <cell r="EJ123">
            <v>0</v>
          </cell>
          <cell r="EK123">
            <v>544.54592337600002</v>
          </cell>
          <cell r="EL123">
            <v>36.203923685697603</v>
          </cell>
          <cell r="EM123">
            <v>2.5091842953377199</v>
          </cell>
          <cell r="EN123">
            <v>41.383300801701502</v>
          </cell>
          <cell r="EO123">
            <v>43.89248509703922</v>
          </cell>
          <cell r="EP123">
            <v>894.902888791073</v>
          </cell>
          <cell r="EQ123">
            <v>9.7195169491882343</v>
          </cell>
          <cell r="ER123">
            <v>0</v>
          </cell>
          <cell r="ES123">
            <v>904.62240574026043</v>
          </cell>
          <cell r="ET123">
            <v>0</v>
          </cell>
          <cell r="EU123">
            <v>904.62240574026043</v>
          </cell>
          <cell r="EV123">
            <v>68.432158147665305</v>
          </cell>
          <cell r="EW123">
            <v>0</v>
          </cell>
          <cell r="EX123">
            <v>16.821654222382701</v>
          </cell>
          <cell r="EY123">
            <v>4.3632414666667696</v>
          </cell>
          <cell r="EZ123">
            <v>85.221000000000004</v>
          </cell>
          <cell r="FA123">
            <v>0</v>
          </cell>
          <cell r="FB123">
            <v>207.18664841051699</v>
          </cell>
          <cell r="FC123">
            <v>75.933475000000001</v>
          </cell>
          <cell r="FD123">
            <v>457.95817724723099</v>
          </cell>
          <cell r="FE123">
            <v>6.5548476858595501</v>
          </cell>
          <cell r="FF123">
            <v>464.513024933091</v>
          </cell>
          <cell r="FG123">
            <v>141.06383006339999</v>
          </cell>
          <cell r="FH123">
            <v>252.16415515349999</v>
          </cell>
          <cell r="FI123">
            <v>64.699557629313901</v>
          </cell>
          <cell r="FJ123">
            <v>112.86248339639999</v>
          </cell>
          <cell r="FK123">
            <v>7.5972958474861496</v>
          </cell>
          <cell r="FL123">
            <v>578.38732209010004</v>
          </cell>
          <cell r="FM123">
            <v>0</v>
          </cell>
          <cell r="FN123">
            <v>578.38732209010004</v>
          </cell>
          <cell r="FO123">
            <v>36.203923685697603</v>
          </cell>
          <cell r="FP123">
            <v>2.5091842953377199</v>
          </cell>
          <cell r="FQ123">
            <v>41.383300801701502</v>
          </cell>
          <cell r="FR123">
            <v>43.89248509703922</v>
          </cell>
          <cell r="FS123">
            <v>999.00786192615203</v>
          </cell>
          <cell r="FT123">
            <v>10.8299255531089</v>
          </cell>
          <cell r="FU123">
            <v>0</v>
          </cell>
          <cell r="FV123">
            <v>1009.83778747926</v>
          </cell>
          <cell r="FW123">
            <v>0</v>
          </cell>
          <cell r="FX123">
            <v>1009.83778747926</v>
          </cell>
          <cell r="FY123">
            <v>2.6179922504538902</v>
          </cell>
          <cell r="FZ123">
            <v>12</v>
          </cell>
          <cell r="GA123">
            <v>1.6170651592</v>
          </cell>
          <cell r="GB123" t="e">
            <v>#N/A</v>
          </cell>
          <cell r="GC123">
            <v>0</v>
          </cell>
          <cell r="GD123">
            <v>0.2330840455</v>
          </cell>
          <cell r="GE123">
            <v>0</v>
          </cell>
          <cell r="GF123">
            <v>0</v>
          </cell>
          <cell r="GG123">
            <v>16.453948399600002</v>
          </cell>
          <cell r="GH123">
            <v>0</v>
          </cell>
          <cell r="GI123">
            <v>0.1421656499</v>
          </cell>
          <cell r="GJ123">
            <v>0.94418110399999999</v>
          </cell>
          <cell r="GK123">
            <v>13.7394504799</v>
          </cell>
          <cell r="GL123">
            <v>16.239327095</v>
          </cell>
          <cell r="GM123">
            <v>25.351035043300001</v>
          </cell>
          <cell r="GN123">
            <v>0.90938455029999998</v>
          </cell>
          <cell r="GO123">
            <v>8.6513594461000007</v>
          </cell>
          <cell r="GP123">
            <v>10.551234433199999</v>
          </cell>
          <cell r="GQ123">
            <v>0</v>
          </cell>
          <cell r="GR123">
            <v>0</v>
          </cell>
          <cell r="GS123">
            <v>6.0331659890999996</v>
          </cell>
          <cell r="GT123" t="e">
            <v>#N/A</v>
          </cell>
          <cell r="GU123">
            <v>0</v>
          </cell>
          <cell r="GV123">
            <v>0</v>
          </cell>
          <cell r="GW123">
            <v>8.8226559783000003</v>
          </cell>
          <cell r="GX123">
            <v>52.958894533399999</v>
          </cell>
          <cell r="GY123">
            <v>0</v>
          </cell>
          <cell r="GZ123">
            <v>0</v>
          </cell>
          <cell r="HA123">
            <v>4.8658986291000002</v>
          </cell>
          <cell r="HB123">
            <v>8.1176629049000102</v>
          </cell>
          <cell r="HC123">
            <v>9.5288234324999994</v>
          </cell>
          <cell r="HD123">
            <v>0</v>
          </cell>
          <cell r="HE123">
            <v>0</v>
          </cell>
          <cell r="HF123">
            <v>0</v>
          </cell>
          <cell r="HG123">
            <v>0</v>
          </cell>
          <cell r="HH123">
            <v>0</v>
          </cell>
          <cell r="HI123">
            <v>0</v>
          </cell>
          <cell r="HJ123">
            <v>0</v>
          </cell>
          <cell r="HK123">
            <v>0</v>
          </cell>
          <cell r="HL123">
            <v>0</v>
          </cell>
          <cell r="HM123">
            <v>0</v>
          </cell>
          <cell r="HN123" t="e">
            <v>#N/A</v>
          </cell>
          <cell r="HO123">
            <v>999.00786192615203</v>
          </cell>
          <cell r="HP123">
            <v>1009.83778747926</v>
          </cell>
          <cell r="HQ123">
            <v>104.10497313507901</v>
          </cell>
          <cell r="HR123">
            <v>904.62240574026043</v>
          </cell>
          <cell r="HS123">
            <v>185.15933687329999</v>
          </cell>
          <cell r="HT123">
            <v>0</v>
          </cell>
          <cell r="HU123">
            <v>3.8306830762656099</v>
          </cell>
          <cell r="HV123">
            <v>12.875630076288701</v>
          </cell>
          <cell r="HW123">
            <v>1.6192655004877501E-2</v>
          </cell>
          <cell r="HX123">
            <v>0</v>
          </cell>
          <cell r="HY123">
            <v>0</v>
          </cell>
          <cell r="HZ123">
            <v>0</v>
          </cell>
          <cell r="IA123">
            <v>0</v>
          </cell>
          <cell r="IB123">
            <v>1.15926013166094E-3</v>
          </cell>
          <cell r="IC123">
            <v>0</v>
          </cell>
          <cell r="ID123">
            <v>0</v>
          </cell>
          <cell r="IE123">
            <v>0</v>
          </cell>
          <cell r="IF123">
            <v>0</v>
          </cell>
          <cell r="IG123">
            <v>9.0423468853969097E-2</v>
          </cell>
          <cell r="IH123">
            <v>0</v>
          </cell>
          <cell r="II123">
            <v>13.559813905423599</v>
          </cell>
          <cell r="IJ123">
            <v>0</v>
          </cell>
          <cell r="IK123">
            <v>0</v>
          </cell>
          <cell r="IL123">
            <v>7.5656858378937604E-3</v>
          </cell>
          <cell r="IM123">
            <v>0</v>
          </cell>
          <cell r="IN123">
            <v>13.559813905423599</v>
          </cell>
          <cell r="IO123">
            <v>3.8306830762656099</v>
          </cell>
          <cell r="IP123">
            <v>12.875630076288701</v>
          </cell>
          <cell r="IQ123">
            <v>0.115341069828401</v>
          </cell>
          <cell r="IR123">
            <v>0</v>
          </cell>
          <cell r="IS123">
            <v>0</v>
          </cell>
          <cell r="IT123">
            <v>0</v>
          </cell>
          <cell r="IU123">
            <v>0</v>
          </cell>
          <cell r="IV123">
            <v>16.239327095</v>
          </cell>
          <cell r="IW123">
            <v>16.239327095</v>
          </cell>
          <cell r="IX123">
            <v>0</v>
          </cell>
          <cell r="IY123">
            <v>0</v>
          </cell>
          <cell r="IZ123">
            <v>0</v>
          </cell>
          <cell r="JA123">
            <v>25.351035043300001</v>
          </cell>
          <cell r="JB123">
            <v>25.351035043300001</v>
          </cell>
          <cell r="JC123">
            <v>0</v>
          </cell>
          <cell r="JD123">
            <v>0</v>
          </cell>
          <cell r="JE123">
            <v>0</v>
          </cell>
          <cell r="JF123">
            <v>0</v>
          </cell>
          <cell r="JG123">
            <v>0</v>
          </cell>
          <cell r="JH123">
            <v>0</v>
          </cell>
          <cell r="JI123">
            <v>0</v>
          </cell>
          <cell r="JJ123">
            <v>0</v>
          </cell>
          <cell r="JK123">
            <v>16.239327095</v>
          </cell>
          <cell r="JL123">
            <v>16.239327095</v>
          </cell>
          <cell r="JM123">
            <v>0</v>
          </cell>
          <cell r="JN123">
            <v>0</v>
          </cell>
          <cell r="JO123">
            <v>0</v>
          </cell>
          <cell r="JP123">
            <v>25.351035043300001</v>
          </cell>
          <cell r="JQ123">
            <v>25.351035043300001</v>
          </cell>
          <cell r="JR123">
            <v>0</v>
          </cell>
          <cell r="JS123">
            <v>0</v>
          </cell>
          <cell r="JT123">
            <v>0</v>
          </cell>
          <cell r="JU123">
            <v>0</v>
          </cell>
          <cell r="JV123">
            <v>0</v>
          </cell>
          <cell r="JW123">
            <v>77.461900738688882</v>
          </cell>
          <cell r="JX123">
            <v>542.48887945036529</v>
          </cell>
          <cell r="JY123">
            <v>694.38168848548275</v>
          </cell>
          <cell r="JZ123">
            <v>771.84358922417164</v>
          </cell>
          <cell r="KA123">
            <v>229.35470977380635</v>
          </cell>
          <cell r="KB123" t="str">
            <v/>
          </cell>
          <cell r="KC123">
            <v>222.4485</v>
          </cell>
          <cell r="KD123">
            <v>3714.6095357331201</v>
          </cell>
          <cell r="KE123">
            <v>31915.879953453699</v>
          </cell>
          <cell r="KF123">
            <v>0</v>
          </cell>
          <cell r="KG123">
            <v>0.22819999999999999</v>
          </cell>
          <cell r="KH123">
            <v>4.0000000000000001E-3</v>
          </cell>
          <cell r="KI123">
            <v>0</v>
          </cell>
          <cell r="KJ123">
            <v>0</v>
          </cell>
          <cell r="KK123">
            <v>0</v>
          </cell>
          <cell r="KL123">
            <v>0</v>
          </cell>
          <cell r="KM123">
            <v>0</v>
          </cell>
          <cell r="KN123">
            <v>15.56</v>
          </cell>
          <cell r="KO123">
            <v>2089.9</v>
          </cell>
          <cell r="KP123">
            <v>2.2999999999999998</v>
          </cell>
          <cell r="KQ123">
            <v>0</v>
          </cell>
          <cell r="KR123">
            <v>0</v>
          </cell>
          <cell r="KS123">
            <v>270.52999999999997</v>
          </cell>
          <cell r="KT123">
            <v>53.49</v>
          </cell>
          <cell r="KU123">
            <v>226.98</v>
          </cell>
          <cell r="KV123">
            <v>67.849999999999994</v>
          </cell>
          <cell r="KW123">
            <v>0</v>
          </cell>
          <cell r="KX123">
            <v>316</v>
          </cell>
          <cell r="KY123">
            <v>3937058.0357331201</v>
          </cell>
          <cell r="KZ123">
            <v>31915.879953453699</v>
          </cell>
          <cell r="LA123">
            <v>90.078155658491681</v>
          </cell>
          <cell r="LB123">
            <v>2456.08</v>
          </cell>
          <cell r="LC123">
            <v>2726.6099999999997</v>
          </cell>
          <cell r="LD123">
            <v>5.5749997249331598</v>
          </cell>
          <cell r="LE123">
            <v>9.9010273400218386E-3</v>
          </cell>
          <cell r="LF123">
            <v>316</v>
          </cell>
          <cell r="LG123">
            <v>123.35733940204524</v>
          </cell>
          <cell r="LH123" t="str">
            <v/>
          </cell>
          <cell r="LI123" t="str">
            <v>Business plans (£m)</v>
          </cell>
          <cell r="LJ123" t="str">
            <v>PR19 (£m)</v>
          </cell>
        </row>
        <row r="124">
          <cell r="A124" t="str">
            <v>TMS22</v>
          </cell>
          <cell r="B124" t="str">
            <v>TMS</v>
          </cell>
          <cell r="C124" t="str">
            <v>2021-22</v>
          </cell>
          <cell r="D124" t="str">
            <v>TMS</v>
          </cell>
          <cell r="E124" t="str">
            <v>TMS22</v>
          </cell>
          <cell r="F124">
            <v>1</v>
          </cell>
          <cell r="G124">
            <v>16.856590982883901</v>
          </cell>
          <cell r="H124">
            <v>0</v>
          </cell>
          <cell r="I124">
            <v>16.721484511456399</v>
          </cell>
          <cell r="J124">
            <v>4.3630132323213404</v>
          </cell>
          <cell r="K124">
            <v>0</v>
          </cell>
          <cell r="L124">
            <v>0</v>
          </cell>
          <cell r="M124">
            <v>27.487477453602999</v>
          </cell>
          <cell r="N124">
            <v>3.49327368453821</v>
          </cell>
          <cell r="O124">
            <v>68.921839864802806</v>
          </cell>
          <cell r="P124">
            <v>2.9523159271177501</v>
          </cell>
          <cell r="Q124">
            <v>71.8741557919206</v>
          </cell>
          <cell r="R124">
            <v>12.808241818600001</v>
          </cell>
          <cell r="S124">
            <v>13.465655109</v>
          </cell>
          <cell r="T124">
            <v>0.6054400834</v>
          </cell>
          <cell r="U124">
            <v>11.281877167199999</v>
          </cell>
          <cell r="V124">
            <v>0</v>
          </cell>
          <cell r="W124">
            <v>38.161214178199998</v>
          </cell>
          <cell r="X124">
            <v>0</v>
          </cell>
          <cell r="Y124">
            <v>38.161214178199998</v>
          </cell>
          <cell r="Z124">
            <v>0</v>
          </cell>
          <cell r="AA124">
            <v>0</v>
          </cell>
          <cell r="AB124">
            <v>0</v>
          </cell>
          <cell r="AC124">
            <v>0</v>
          </cell>
          <cell r="AD124">
            <v>110.035369970121</v>
          </cell>
          <cell r="AE124">
            <v>1.1153002717793801</v>
          </cell>
          <cell r="AF124">
            <v>0</v>
          </cell>
          <cell r="AG124">
            <v>111.1506702419</v>
          </cell>
          <cell r="AH124">
            <v>0</v>
          </cell>
          <cell r="AI124">
            <v>111.1506702419</v>
          </cell>
          <cell r="AJ124">
            <v>0.402261936231118</v>
          </cell>
          <cell r="AK124">
            <v>0</v>
          </cell>
          <cell r="AL124">
            <v>1.15917084329875E-3</v>
          </cell>
          <cell r="AM124">
            <v>0</v>
          </cell>
          <cell r="AN124">
            <v>0</v>
          </cell>
          <cell r="AO124">
            <v>0</v>
          </cell>
          <cell r="AP124">
            <v>1.0960565765896899</v>
          </cell>
          <cell r="AQ124">
            <v>6.2988871991963702</v>
          </cell>
          <cell r="AR124">
            <v>7.7983648828604801</v>
          </cell>
          <cell r="AS124">
            <v>0</v>
          </cell>
          <cell r="AT124">
            <v>7.7983648828604801</v>
          </cell>
          <cell r="AU124">
            <v>18.832920139100001</v>
          </cell>
          <cell r="AV124">
            <v>2.5111678495</v>
          </cell>
          <cell r="AW124">
            <v>0</v>
          </cell>
          <cell r="AX124">
            <v>0</v>
          </cell>
          <cell r="AY124">
            <v>0</v>
          </cell>
          <cell r="AZ124">
            <v>21.344087988599998</v>
          </cell>
          <cell r="BA124">
            <v>0</v>
          </cell>
          <cell r="BB124">
            <v>21.344087988599998</v>
          </cell>
          <cell r="BC124">
            <v>0</v>
          </cell>
          <cell r="BD124">
            <v>0</v>
          </cell>
          <cell r="BE124">
            <v>0</v>
          </cell>
          <cell r="BF124">
            <v>0</v>
          </cell>
          <cell r="BG124">
            <v>29.142452871460499</v>
          </cell>
          <cell r="BH124">
            <v>8.7663550355389405E-2</v>
          </cell>
          <cell r="BI124">
            <v>0</v>
          </cell>
          <cell r="BJ124">
            <v>29.2301164218159</v>
          </cell>
          <cell r="BK124">
            <v>0</v>
          </cell>
          <cell r="BL124">
            <v>29.2301164218159</v>
          </cell>
          <cell r="BM124">
            <v>13.3451737195532</v>
          </cell>
          <cell r="BN124">
            <v>0</v>
          </cell>
          <cell r="BO124">
            <v>9.0416504270941597E-2</v>
          </cell>
          <cell r="BP124">
            <v>0</v>
          </cell>
          <cell r="BQ124">
            <v>0</v>
          </cell>
          <cell r="BR124">
            <v>0</v>
          </cell>
          <cell r="BS124">
            <v>44.444248760209398</v>
          </cell>
          <cell r="BT124">
            <v>5.7311677568110602</v>
          </cell>
          <cell r="BU124">
            <v>63.611006740844601</v>
          </cell>
          <cell r="BV124">
            <v>0.78123301213793095</v>
          </cell>
          <cell r="BW124">
            <v>64.392239752982505</v>
          </cell>
          <cell r="BX124">
            <v>1.2901706083</v>
          </cell>
          <cell r="BY124">
            <v>93.085146209300007</v>
          </cell>
          <cell r="BZ124">
            <v>7.6495694269000003</v>
          </cell>
          <cell r="CA124">
            <v>58.554282343399997</v>
          </cell>
          <cell r="CB124">
            <v>0</v>
          </cell>
          <cell r="CC124">
            <v>160.5791685879</v>
          </cell>
          <cell r="CD124">
            <v>0</v>
          </cell>
          <cell r="CE124">
            <v>160.5791685879</v>
          </cell>
          <cell r="CF124">
            <v>0</v>
          </cell>
          <cell r="CG124">
            <v>0</v>
          </cell>
          <cell r="CH124">
            <v>0</v>
          </cell>
          <cell r="CI124">
            <v>0</v>
          </cell>
          <cell r="CJ124">
            <v>224.97140834088299</v>
          </cell>
          <cell r="CK124">
            <v>3.1060561894841698</v>
          </cell>
          <cell r="CL124">
            <v>0</v>
          </cell>
          <cell r="CM124">
            <v>228.077464530367</v>
          </cell>
          <cell r="CN124">
            <v>0</v>
          </cell>
          <cell r="CO124">
            <v>228.077464530367</v>
          </cell>
          <cell r="CP124">
            <v>38.410305500284501</v>
          </cell>
          <cell r="CQ124">
            <v>0</v>
          </cell>
          <cell r="CR124">
            <v>7.5651031147595397E-3</v>
          </cell>
          <cell r="CS124">
            <v>0</v>
          </cell>
          <cell r="CT124">
            <v>85.215999999999994</v>
          </cell>
          <cell r="CU124">
            <v>0</v>
          </cell>
          <cell r="CV124">
            <v>124.952494872146</v>
          </cell>
          <cell r="CW124">
            <v>60.410146359454401</v>
          </cell>
          <cell r="CX124">
            <v>308.99651183499998</v>
          </cell>
          <cell r="CY124">
            <v>3.0274507860864399</v>
          </cell>
          <cell r="CZ124">
            <v>312.02396262108601</v>
          </cell>
          <cell r="DA124">
            <v>132.489289345</v>
          </cell>
          <cell r="DB124">
            <v>133.4735677617</v>
          </cell>
          <cell r="DC124">
            <v>91.659765075502193</v>
          </cell>
          <cell r="DD124">
            <v>91.640761009200006</v>
          </cell>
          <cell r="DE124">
            <v>7.3680821876978202</v>
          </cell>
          <cell r="DF124">
            <v>456.63146537910001</v>
          </cell>
          <cell r="DG124">
            <v>0</v>
          </cell>
          <cell r="DH124">
            <v>456.63146537910001</v>
          </cell>
          <cell r="DI124">
            <v>32.916108752650899</v>
          </cell>
          <cell r="DJ124">
            <v>2.5356200888234501</v>
          </cell>
          <cell r="DK124">
            <v>39.243120988262199</v>
          </cell>
          <cell r="DL124">
            <v>41.778741077085648</v>
          </cell>
          <cell r="DM124">
            <v>726.87668692310001</v>
          </cell>
          <cell r="DN124">
            <v>6.5686144646314402</v>
          </cell>
          <cell r="DO124">
            <v>0</v>
          </cell>
          <cell r="DP124">
            <v>733.445301387732</v>
          </cell>
          <cell r="DQ124">
            <v>0</v>
          </cell>
          <cell r="DR124">
            <v>733.445301387732</v>
          </cell>
          <cell r="DS124">
            <v>52.157741156068823</v>
          </cell>
          <cell r="DT124">
            <v>0</v>
          </cell>
          <cell r="DU124">
            <v>9.9140778228999887E-2</v>
          </cell>
          <cell r="DV124">
            <v>0</v>
          </cell>
          <cell r="DW124">
            <v>85.215999999999994</v>
          </cell>
          <cell r="DX124">
            <v>0</v>
          </cell>
          <cell r="DY124">
            <v>170.49280020894508</v>
          </cell>
          <cell r="DZ124">
            <v>72.440201315461834</v>
          </cell>
          <cell r="EA124">
            <v>380.40588345870503</v>
          </cell>
          <cell r="EB124">
            <v>3.8086837982243709</v>
          </cell>
          <cell r="EC124">
            <v>384.214567256929</v>
          </cell>
          <cell r="ED124">
            <v>152.6123800924</v>
          </cell>
          <cell r="EE124">
            <v>229.0698818205</v>
          </cell>
          <cell r="EF124">
            <v>99.309334502402194</v>
          </cell>
          <cell r="EG124">
            <v>150.19504335260001</v>
          </cell>
          <cell r="EH124">
            <v>7.3680821876978202</v>
          </cell>
          <cell r="EI124">
            <v>638.55472195560003</v>
          </cell>
          <cell r="EJ124">
            <v>0</v>
          </cell>
          <cell r="EK124">
            <v>638.55472195560003</v>
          </cell>
          <cell r="EL124">
            <v>32.916108752650899</v>
          </cell>
          <cell r="EM124">
            <v>2.5356200888234501</v>
          </cell>
          <cell r="EN124">
            <v>39.243120988262199</v>
          </cell>
          <cell r="EO124">
            <v>41.778741077085648</v>
          </cell>
          <cell r="EP124">
            <v>980.99054813544353</v>
          </cell>
          <cell r="EQ124">
            <v>9.7623342044709993</v>
          </cell>
          <cell r="ER124">
            <v>0</v>
          </cell>
          <cell r="ES124">
            <v>990.75288233991489</v>
          </cell>
          <cell r="ET124">
            <v>0</v>
          </cell>
          <cell r="EU124">
            <v>990.75288233991489</v>
          </cell>
          <cell r="EV124">
            <v>69.014332138952696</v>
          </cell>
          <cell r="EW124">
            <v>0</v>
          </cell>
          <cell r="EX124">
            <v>16.820625289685399</v>
          </cell>
          <cell r="EY124">
            <v>4.3630132323213404</v>
          </cell>
          <cell r="EZ124">
            <v>85.215999999999994</v>
          </cell>
          <cell r="FA124">
            <v>0</v>
          </cell>
          <cell r="FB124">
            <v>197.98027766254799</v>
          </cell>
          <cell r="FC124">
            <v>75.933475000000001</v>
          </cell>
          <cell r="FD124">
            <v>449.32772332350697</v>
          </cell>
          <cell r="FE124">
            <v>6.7609997253421197</v>
          </cell>
          <cell r="FF124">
            <v>456.08872304885</v>
          </cell>
          <cell r="FG124">
            <v>165.42062191100001</v>
          </cell>
          <cell r="FH124">
            <v>242.53553692950001</v>
          </cell>
          <cell r="FI124">
            <v>99.914774585802206</v>
          </cell>
          <cell r="FJ124">
            <v>161.47692051979999</v>
          </cell>
          <cell r="FK124">
            <v>7.3680821876978202</v>
          </cell>
          <cell r="FL124">
            <v>676.71593613380003</v>
          </cell>
          <cell r="FM124">
            <v>0</v>
          </cell>
          <cell r="FN124">
            <v>676.71593613380003</v>
          </cell>
          <cell r="FO124">
            <v>32.916108752650899</v>
          </cell>
          <cell r="FP124">
            <v>2.5356200888234501</v>
          </cell>
          <cell r="FQ124">
            <v>39.243120988262199</v>
          </cell>
          <cell r="FR124">
            <v>41.778741077085648</v>
          </cell>
          <cell r="FS124">
            <v>1091.0259181055601</v>
          </cell>
          <cell r="FT124">
            <v>10.8776344762504</v>
          </cell>
          <cell r="FU124">
            <v>0</v>
          </cell>
          <cell r="FV124">
            <v>1101.9035525818099</v>
          </cell>
          <cell r="FW124">
            <v>0</v>
          </cell>
          <cell r="FX124">
            <v>1101.9035525818099</v>
          </cell>
          <cell r="FY124">
            <v>2.5131115025069302</v>
          </cell>
          <cell r="FZ124">
            <v>11</v>
          </cell>
          <cell r="GA124">
            <v>4.2110783732000003</v>
          </cell>
          <cell r="GB124" t="e">
            <v>#N/A</v>
          </cell>
          <cell r="GC124">
            <v>0</v>
          </cell>
          <cell r="GD124">
            <v>1.1777006754999999</v>
          </cell>
          <cell r="GE124">
            <v>0</v>
          </cell>
          <cell r="GF124">
            <v>0</v>
          </cell>
          <cell r="GG124">
            <v>15.6281737039</v>
          </cell>
          <cell r="GH124">
            <v>0</v>
          </cell>
          <cell r="GI124">
            <v>2.8540393028</v>
          </cell>
          <cell r="GJ124">
            <v>0.88950617620000005</v>
          </cell>
          <cell r="GK124">
            <v>23.439389701</v>
          </cell>
          <cell r="GL124">
            <v>29.328242256199999</v>
          </cell>
          <cell r="GM124">
            <v>24.310597034299999</v>
          </cell>
          <cell r="GN124">
            <v>2.2774629968000002</v>
          </cell>
          <cell r="GO124">
            <v>20.259625398099999</v>
          </cell>
          <cell r="GP124">
            <v>8.1028998429999994</v>
          </cell>
          <cell r="GQ124">
            <v>0</v>
          </cell>
          <cell r="GR124">
            <v>0</v>
          </cell>
          <cell r="GS124">
            <v>16.926647469500001</v>
          </cell>
          <cell r="GT124" t="e">
            <v>#N/A</v>
          </cell>
          <cell r="GU124">
            <v>0</v>
          </cell>
          <cell r="GV124">
            <v>0</v>
          </cell>
          <cell r="GW124">
            <v>8.2742952989000003</v>
          </cell>
          <cell r="GX124">
            <v>51.112450069300003</v>
          </cell>
          <cell r="GY124">
            <v>0</v>
          </cell>
          <cell r="GZ124">
            <v>0</v>
          </cell>
          <cell r="HA124">
            <v>17.878475061300001</v>
          </cell>
          <cell r="HB124">
            <v>14.061110493499999</v>
          </cell>
          <cell r="HC124">
            <v>28.0280834398</v>
          </cell>
          <cell r="HD124">
            <v>0</v>
          </cell>
          <cell r="HE124">
            <v>0</v>
          </cell>
          <cell r="HF124">
            <v>0</v>
          </cell>
          <cell r="HG124">
            <v>0</v>
          </cell>
          <cell r="HH124">
            <v>0</v>
          </cell>
          <cell r="HI124">
            <v>0</v>
          </cell>
          <cell r="HJ124">
            <v>0</v>
          </cell>
          <cell r="HK124">
            <v>0</v>
          </cell>
          <cell r="HL124">
            <v>0</v>
          </cell>
          <cell r="HM124">
            <v>0</v>
          </cell>
          <cell r="HN124" t="e">
            <v>#N/A</v>
          </cell>
          <cell r="HO124">
            <v>1091.0259181055601</v>
          </cell>
          <cell r="HP124">
            <v>1101.9035525818099</v>
          </cell>
          <cell r="HQ124">
            <v>110.035369970121</v>
          </cell>
          <cell r="HR124">
            <v>990.75288233991489</v>
          </cell>
          <cell r="HS124">
            <v>268.75977729329998</v>
          </cell>
          <cell r="HT124">
            <v>0</v>
          </cell>
          <cell r="HU124">
            <v>3.8306830762656099</v>
          </cell>
          <cell r="HV124">
            <v>12.874610027374199</v>
          </cell>
          <cell r="HW124">
            <v>1.6191407780550199E-2</v>
          </cell>
          <cell r="HX124">
            <v>0</v>
          </cell>
          <cell r="HY124">
            <v>0</v>
          </cell>
          <cell r="HZ124">
            <v>0</v>
          </cell>
          <cell r="IA124">
            <v>0</v>
          </cell>
          <cell r="IB124">
            <v>1.1591708407175699E-3</v>
          </cell>
          <cell r="IC124">
            <v>0</v>
          </cell>
          <cell r="ID124">
            <v>0</v>
          </cell>
          <cell r="IE124">
            <v>0</v>
          </cell>
          <cell r="IF124">
            <v>0</v>
          </cell>
          <cell r="IG124">
            <v>9.0416504069606496E-2</v>
          </cell>
          <cell r="IH124">
            <v>0</v>
          </cell>
          <cell r="II124">
            <v>13.457971548091299</v>
          </cell>
          <cell r="IJ124">
            <v>0</v>
          </cell>
          <cell r="IK124">
            <v>0</v>
          </cell>
          <cell r="IL124">
            <v>7.5651030979139297E-3</v>
          </cell>
          <cell r="IM124">
            <v>0</v>
          </cell>
          <cell r="IN124">
            <v>13.457971548091299</v>
          </cell>
          <cell r="IO124">
            <v>3.8306830762656099</v>
          </cell>
          <cell r="IP124">
            <v>12.874610027374199</v>
          </cell>
          <cell r="IQ124">
            <v>0.115332185788788</v>
          </cell>
          <cell r="IR124">
            <v>0</v>
          </cell>
          <cell r="IS124">
            <v>0</v>
          </cell>
          <cell r="IT124">
            <v>0</v>
          </cell>
          <cell r="IU124">
            <v>0</v>
          </cell>
          <cell r="IV124">
            <v>29.328242256199999</v>
          </cell>
          <cell r="IW124">
            <v>29.328242256199999</v>
          </cell>
          <cell r="IX124">
            <v>0</v>
          </cell>
          <cell r="IY124">
            <v>0</v>
          </cell>
          <cell r="IZ124">
            <v>0</v>
          </cell>
          <cell r="JA124">
            <v>24.310597034299999</v>
          </cell>
          <cell r="JB124">
            <v>24.310597034299999</v>
          </cell>
          <cell r="JC124">
            <v>0</v>
          </cell>
          <cell r="JD124">
            <v>0</v>
          </cell>
          <cell r="JE124">
            <v>0</v>
          </cell>
          <cell r="JF124">
            <v>0</v>
          </cell>
          <cell r="JG124">
            <v>0</v>
          </cell>
          <cell r="JH124">
            <v>0</v>
          </cell>
          <cell r="JI124">
            <v>0</v>
          </cell>
          <cell r="JJ124">
            <v>0</v>
          </cell>
          <cell r="JK124">
            <v>29.328242256199999</v>
          </cell>
          <cell r="JL124">
            <v>29.328242256199999</v>
          </cell>
          <cell r="JM124">
            <v>0</v>
          </cell>
          <cell r="JN124">
            <v>0</v>
          </cell>
          <cell r="JO124">
            <v>0</v>
          </cell>
          <cell r="JP124">
            <v>24.310597034299999</v>
          </cell>
          <cell r="JQ124">
            <v>24.310597034299999</v>
          </cell>
          <cell r="JR124">
            <v>0</v>
          </cell>
          <cell r="JS124">
            <v>0</v>
          </cell>
          <cell r="JT124">
            <v>0</v>
          </cell>
          <cell r="JU124">
            <v>0</v>
          </cell>
          <cell r="JV124">
            <v>0</v>
          </cell>
          <cell r="JW124">
            <v>74.980978596408249</v>
          </cell>
          <cell r="JX124">
            <v>541.20941371903234</v>
          </cell>
          <cell r="JY124">
            <v>716.21655951781565</v>
          </cell>
          <cell r="JZ124">
            <v>791.1975381142239</v>
          </cell>
          <cell r="KA124">
            <v>249.98812439519156</v>
          </cell>
          <cell r="KB124" t="str">
            <v/>
          </cell>
          <cell r="KC124">
            <v>224.3485</v>
          </cell>
          <cell r="KD124">
            <v>3757.8487539067601</v>
          </cell>
          <cell r="KE124">
            <v>32051.748949952402</v>
          </cell>
          <cell r="KF124">
            <v>0</v>
          </cell>
          <cell r="KG124">
            <v>0.22819999999999999</v>
          </cell>
          <cell r="KH124">
            <v>4.0000000000000001E-3</v>
          </cell>
          <cell r="KI124">
            <v>0</v>
          </cell>
          <cell r="KJ124">
            <v>0</v>
          </cell>
          <cell r="KK124">
            <v>0</v>
          </cell>
          <cell r="KL124">
            <v>0</v>
          </cell>
          <cell r="KM124">
            <v>0</v>
          </cell>
          <cell r="KN124">
            <v>15.56</v>
          </cell>
          <cell r="KO124">
            <v>2089.9</v>
          </cell>
          <cell r="KP124">
            <v>2.2999999999999998</v>
          </cell>
          <cell r="KQ124">
            <v>0</v>
          </cell>
          <cell r="KR124">
            <v>0</v>
          </cell>
          <cell r="KS124">
            <v>270.52999999999997</v>
          </cell>
          <cell r="KT124">
            <v>53.49</v>
          </cell>
          <cell r="KU124">
            <v>226.98</v>
          </cell>
          <cell r="KV124">
            <v>67.849999999999994</v>
          </cell>
          <cell r="KW124">
            <v>0</v>
          </cell>
          <cell r="KX124">
            <v>316</v>
          </cell>
          <cell r="KY124">
            <v>3982197.2539067599</v>
          </cell>
          <cell r="KZ124">
            <v>32051.748949952402</v>
          </cell>
          <cell r="LA124">
            <v>90.078155658491681</v>
          </cell>
          <cell r="LB124">
            <v>2456.08</v>
          </cell>
          <cell r="LC124">
            <v>2726.6099999999997</v>
          </cell>
          <cell r="LD124">
            <v>5.5749997249331598</v>
          </cell>
          <cell r="LE124">
            <v>9.8590563807741689E-3</v>
          </cell>
          <cell r="LF124">
            <v>316</v>
          </cell>
          <cell r="LG124">
            <v>124.24274444819878</v>
          </cell>
          <cell r="LH124" t="str">
            <v/>
          </cell>
          <cell r="LI124" t="str">
            <v>Business plans (£m)</v>
          </cell>
          <cell r="LJ124" t="str">
            <v>PR19 (£m)</v>
          </cell>
        </row>
        <row r="125">
          <cell r="A125" t="str">
            <v>TMS23</v>
          </cell>
          <cell r="B125" t="str">
            <v>TMS</v>
          </cell>
          <cell r="C125" t="str">
            <v>2022-23</v>
          </cell>
          <cell r="D125" t="str">
            <v>TMS</v>
          </cell>
          <cell r="E125" t="str">
            <v>TMS23</v>
          </cell>
          <cell r="F125">
            <v>1</v>
          </cell>
          <cell r="G125">
            <v>16.737766296542201</v>
          </cell>
          <cell r="H125">
            <v>0</v>
          </cell>
          <cell r="I125">
            <v>16.722556665573201</v>
          </cell>
          <cell r="J125">
            <v>4.3632528321713604</v>
          </cell>
          <cell r="K125">
            <v>0</v>
          </cell>
          <cell r="L125">
            <v>0</v>
          </cell>
          <cell r="M125">
            <v>23.335557504922999</v>
          </cell>
          <cell r="N125">
            <v>3.49327368453821</v>
          </cell>
          <cell r="O125">
            <v>64.652406983747994</v>
          </cell>
          <cell r="P125">
            <v>3.0919136764552202</v>
          </cell>
          <cell r="Q125">
            <v>67.744320660203201</v>
          </cell>
          <cell r="R125">
            <v>13.824414236000001</v>
          </cell>
          <cell r="S125">
            <v>7.1031113135000004</v>
          </cell>
          <cell r="T125">
            <v>2.5572341871000002</v>
          </cell>
          <cell r="U125">
            <v>24.6978482777</v>
          </cell>
          <cell r="V125">
            <v>0</v>
          </cell>
          <cell r="W125">
            <v>48.182608014300001</v>
          </cell>
          <cell r="X125">
            <v>0</v>
          </cell>
          <cell r="Y125">
            <v>48.182608014300001</v>
          </cell>
          <cell r="Z125">
            <v>0</v>
          </cell>
          <cell r="AA125">
            <v>0</v>
          </cell>
          <cell r="AB125">
            <v>0</v>
          </cell>
          <cell r="AC125">
            <v>0</v>
          </cell>
          <cell r="AD125">
            <v>115.926928674503</v>
          </cell>
          <cell r="AE125">
            <v>1.1250836074967501</v>
          </cell>
          <cell r="AF125">
            <v>0</v>
          </cell>
          <cell r="AG125">
            <v>117.05201228200001</v>
          </cell>
          <cell r="AH125">
            <v>0</v>
          </cell>
          <cell r="AI125">
            <v>117.05201228200001</v>
          </cell>
          <cell r="AJ125">
            <v>0.39927198146518</v>
          </cell>
          <cell r="AK125">
            <v>0</v>
          </cell>
          <cell r="AL125">
            <v>1.1592645780000299E-3</v>
          </cell>
          <cell r="AM125">
            <v>0</v>
          </cell>
          <cell r="AN125">
            <v>0</v>
          </cell>
          <cell r="AO125">
            <v>0</v>
          </cell>
          <cell r="AP125">
            <v>1.02999852446151</v>
          </cell>
          <cell r="AQ125">
            <v>6.2988871991963702</v>
          </cell>
          <cell r="AR125">
            <v>7.7293169697010597</v>
          </cell>
          <cell r="AS125">
            <v>0</v>
          </cell>
          <cell r="AT125">
            <v>7.7293169697010597</v>
          </cell>
          <cell r="AU125">
            <v>24.598614813600001</v>
          </cell>
          <cell r="AV125">
            <v>2.6358331209000001</v>
          </cell>
          <cell r="AW125">
            <v>0</v>
          </cell>
          <cell r="AX125">
            <v>0</v>
          </cell>
          <cell r="AY125">
            <v>0</v>
          </cell>
          <cell r="AZ125">
            <v>27.2344479345</v>
          </cell>
          <cell r="BA125">
            <v>0</v>
          </cell>
          <cell r="BB125">
            <v>27.2344479345</v>
          </cell>
          <cell r="BC125">
            <v>0</v>
          </cell>
          <cell r="BD125">
            <v>0</v>
          </cell>
          <cell r="BE125">
            <v>0</v>
          </cell>
          <cell r="BF125">
            <v>0</v>
          </cell>
          <cell r="BG125">
            <v>34.963764904201099</v>
          </cell>
          <cell r="BH125">
            <v>8.8432528867278704E-2</v>
          </cell>
          <cell r="BI125">
            <v>0</v>
          </cell>
          <cell r="BJ125">
            <v>35.052197433068301</v>
          </cell>
          <cell r="BK125">
            <v>0</v>
          </cell>
          <cell r="BL125">
            <v>35.052197433068301</v>
          </cell>
          <cell r="BM125">
            <v>12.68430161579</v>
          </cell>
          <cell r="BN125">
            <v>0</v>
          </cell>
          <cell r="BO125">
            <v>9.0423815672937904E-2</v>
          </cell>
          <cell r="BP125">
            <v>0</v>
          </cell>
          <cell r="BQ125">
            <v>0</v>
          </cell>
          <cell r="BR125">
            <v>0</v>
          </cell>
          <cell r="BS125">
            <v>43.033842047069903</v>
          </cell>
          <cell r="BT125">
            <v>5.7311677568110602</v>
          </cell>
          <cell r="BU125">
            <v>61.539735235343798</v>
          </cell>
          <cell r="BV125">
            <v>0.81817295111968502</v>
          </cell>
          <cell r="BW125">
            <v>62.357908186463497</v>
          </cell>
          <cell r="BX125">
            <v>0.2265049398</v>
          </cell>
          <cell r="BY125">
            <v>78.968551283400203</v>
          </cell>
          <cell r="BZ125">
            <v>9.7444056487000008</v>
          </cell>
          <cell r="CA125">
            <v>63.015147454199997</v>
          </cell>
          <cell r="CB125">
            <v>0</v>
          </cell>
          <cell r="CC125">
            <v>151.95460932610001</v>
          </cell>
          <cell r="CD125">
            <v>0</v>
          </cell>
          <cell r="CE125">
            <v>151.95460932610001</v>
          </cell>
          <cell r="CF125">
            <v>0</v>
          </cell>
          <cell r="CG125">
            <v>0</v>
          </cell>
          <cell r="CH125">
            <v>0</v>
          </cell>
          <cell r="CI125">
            <v>0</v>
          </cell>
          <cell r="CJ125">
            <v>214.312517512564</v>
          </cell>
          <cell r="CK125">
            <v>3.1333022964094699</v>
          </cell>
          <cell r="CL125">
            <v>0</v>
          </cell>
          <cell r="CM125">
            <v>217.445819808973</v>
          </cell>
          <cell r="CN125">
            <v>0</v>
          </cell>
          <cell r="CO125">
            <v>217.445819808973</v>
          </cell>
          <cell r="CP125">
            <v>37.108546885739202</v>
          </cell>
          <cell r="CQ125">
            <v>0</v>
          </cell>
          <cell r="CR125">
            <v>7.5657148560612101E-3</v>
          </cell>
          <cell r="CS125">
            <v>0</v>
          </cell>
          <cell r="CT125">
            <v>85.221000000000004</v>
          </cell>
          <cell r="CU125">
            <v>0</v>
          </cell>
          <cell r="CV125">
            <v>115.604917121539</v>
          </cell>
          <cell r="CW125">
            <v>60.410146359454401</v>
          </cell>
          <cell r="CX125">
            <v>298.35217608158803</v>
          </cell>
          <cell r="CY125">
            <v>3.03895712791059</v>
          </cell>
          <cell r="CZ125">
            <v>301.391133209499</v>
          </cell>
          <cell r="DA125">
            <v>106.5274082052</v>
          </cell>
          <cell r="DB125">
            <v>111.2711599072</v>
          </cell>
          <cell r="DC125">
            <v>118.382858437557</v>
          </cell>
          <cell r="DD125">
            <v>92.763021251599895</v>
          </cell>
          <cell r="DE125">
            <v>7.0527341826433396</v>
          </cell>
          <cell r="DF125">
            <v>435.99718198419998</v>
          </cell>
          <cell r="DG125">
            <v>0</v>
          </cell>
          <cell r="DH125">
            <v>435.99718198419998</v>
          </cell>
          <cell r="DI125">
            <v>28.705019953338599</v>
          </cell>
          <cell r="DJ125">
            <v>2.5604591047384302</v>
          </cell>
          <cell r="DK125">
            <v>33.580793059007902</v>
          </cell>
          <cell r="DL125">
            <v>36.14125216374633</v>
          </cell>
          <cell r="DM125">
            <v>701.24706302995298</v>
          </cell>
          <cell r="DN125">
            <v>6.6262338897597903</v>
          </cell>
          <cell r="DO125">
            <v>0</v>
          </cell>
          <cell r="DP125">
            <v>707.87329691971297</v>
          </cell>
          <cell r="DQ125">
            <v>0</v>
          </cell>
          <cell r="DR125">
            <v>707.87329691971297</v>
          </cell>
          <cell r="DS125">
            <v>50.192120482994383</v>
          </cell>
          <cell r="DT125">
            <v>0</v>
          </cell>
          <cell r="DU125">
            <v>9.9148795106999144E-2</v>
          </cell>
          <cell r="DV125">
            <v>0</v>
          </cell>
          <cell r="DW125">
            <v>85.221000000000004</v>
          </cell>
          <cell r="DX125">
            <v>0</v>
          </cell>
          <cell r="DY125">
            <v>159.6687576930704</v>
          </cell>
          <cell r="DZ125">
            <v>72.440201315461834</v>
          </cell>
          <cell r="EA125">
            <v>367.62122828663291</v>
          </cell>
          <cell r="EB125">
            <v>3.8571300790302749</v>
          </cell>
          <cell r="EC125">
            <v>371.47835836566355</v>
          </cell>
          <cell r="ED125">
            <v>131.35252795860001</v>
          </cell>
          <cell r="EE125">
            <v>192.87554431150022</v>
          </cell>
          <cell r="EF125">
            <v>128.12726408625701</v>
          </cell>
          <cell r="EG125">
            <v>155.77816870579989</v>
          </cell>
          <cell r="EH125">
            <v>7.0527341826433396</v>
          </cell>
          <cell r="EI125">
            <v>615.18623924479994</v>
          </cell>
          <cell r="EJ125">
            <v>0</v>
          </cell>
          <cell r="EK125">
            <v>615.18623924479994</v>
          </cell>
          <cell r="EL125">
            <v>28.705019953338599</v>
          </cell>
          <cell r="EM125">
            <v>2.5604591047384302</v>
          </cell>
          <cell r="EN125">
            <v>33.580793059007902</v>
          </cell>
          <cell r="EO125">
            <v>36.14125216374633</v>
          </cell>
          <cell r="EP125">
            <v>950.52334544671805</v>
          </cell>
          <cell r="EQ125">
            <v>9.84796871503654</v>
          </cell>
          <cell r="ER125">
            <v>0</v>
          </cell>
          <cell r="ES125">
            <v>960.3713141617543</v>
          </cell>
          <cell r="ET125">
            <v>0</v>
          </cell>
          <cell r="EU125">
            <v>960.3713141617543</v>
          </cell>
          <cell r="EV125">
            <v>66.929886779536602</v>
          </cell>
          <cell r="EW125">
            <v>0</v>
          </cell>
          <cell r="EX125">
            <v>16.821705460680199</v>
          </cell>
          <cell r="EY125">
            <v>4.3632528321713604</v>
          </cell>
          <cell r="EZ125">
            <v>85.221000000000004</v>
          </cell>
          <cell r="FA125">
            <v>0</v>
          </cell>
          <cell r="FB125">
            <v>183.00431519799301</v>
          </cell>
          <cell r="FC125">
            <v>75.933475000000001</v>
          </cell>
          <cell r="FD125">
            <v>432.27363527038102</v>
          </cell>
          <cell r="FE125">
            <v>6.9490437554854996</v>
          </cell>
          <cell r="FF125">
            <v>439.22267902586702</v>
          </cell>
          <cell r="FG125">
            <v>145.1769421946</v>
          </cell>
          <cell r="FH125">
            <v>199.97865562499999</v>
          </cell>
          <cell r="FI125">
            <v>130.68449827335701</v>
          </cell>
          <cell r="FJ125">
            <v>180.47601698349999</v>
          </cell>
          <cell r="FK125">
            <v>7.0527341826433396</v>
          </cell>
          <cell r="FL125">
            <v>663.36884725909999</v>
          </cell>
          <cell r="FM125">
            <v>0</v>
          </cell>
          <cell r="FN125">
            <v>663.36884725909999</v>
          </cell>
          <cell r="FO125">
            <v>28.705019953338599</v>
          </cell>
          <cell r="FP125">
            <v>2.5604591047384302</v>
          </cell>
          <cell r="FQ125">
            <v>33.580793059007902</v>
          </cell>
          <cell r="FR125">
            <v>36.14125216374633</v>
          </cell>
          <cell r="FS125">
            <v>1066.45027412122</v>
          </cell>
          <cell r="FT125">
            <v>10.973052322533301</v>
          </cell>
          <cell r="FU125">
            <v>0</v>
          </cell>
          <cell r="FV125">
            <v>1077.4233264437501</v>
          </cell>
          <cell r="FW125">
            <v>0</v>
          </cell>
          <cell r="FX125">
            <v>1077.4233264437501</v>
          </cell>
          <cell r="FY125">
            <v>2.3803867313664999</v>
          </cell>
          <cell r="FZ125">
            <v>7</v>
          </cell>
          <cell r="GA125">
            <v>8.2127191605000007</v>
          </cell>
          <cell r="GB125" t="e">
            <v>#N/A</v>
          </cell>
          <cell r="GC125">
            <v>0</v>
          </cell>
          <cell r="GD125">
            <v>0.95139737290000004</v>
          </cell>
          <cell r="GE125">
            <v>0</v>
          </cell>
          <cell r="GF125">
            <v>0</v>
          </cell>
          <cell r="GG125">
            <v>14.637136742399999</v>
          </cell>
          <cell r="GH125">
            <v>0</v>
          </cell>
          <cell r="GI125">
            <v>12.2789301427</v>
          </cell>
          <cell r="GJ125">
            <v>0.82389366720000001</v>
          </cell>
          <cell r="GK125">
            <v>30.031057241100001</v>
          </cell>
          <cell r="GL125">
            <v>33.071163308000003</v>
          </cell>
          <cell r="GM125">
            <v>23.005900631999999</v>
          </cell>
          <cell r="GN125">
            <v>2.8242306212999999</v>
          </cell>
          <cell r="GO125">
            <v>46.9096201837</v>
          </cell>
          <cell r="GP125">
            <v>0.65218238210000001</v>
          </cell>
          <cell r="GQ125">
            <v>0</v>
          </cell>
          <cell r="GR125">
            <v>0</v>
          </cell>
          <cell r="GS125">
            <v>32.644844885600001</v>
          </cell>
          <cell r="GT125" t="e">
            <v>#N/A</v>
          </cell>
          <cell r="GU125">
            <v>0</v>
          </cell>
          <cell r="GV125">
            <v>0</v>
          </cell>
          <cell r="GW125">
            <v>7.6162083296</v>
          </cell>
          <cell r="GX125">
            <v>48.896385839300002</v>
          </cell>
          <cell r="GY125">
            <v>0</v>
          </cell>
          <cell r="GZ125">
            <v>0</v>
          </cell>
          <cell r="HA125">
            <v>21.424377945500002</v>
          </cell>
          <cell r="HB125">
            <v>12.2397603015</v>
          </cell>
          <cell r="HC125">
            <v>21.993440684199999</v>
          </cell>
          <cell r="HD125">
            <v>0</v>
          </cell>
          <cell r="HE125">
            <v>0</v>
          </cell>
          <cell r="HF125">
            <v>0</v>
          </cell>
          <cell r="HG125">
            <v>0</v>
          </cell>
          <cell r="HH125">
            <v>0</v>
          </cell>
          <cell r="HI125">
            <v>0</v>
          </cell>
          <cell r="HJ125">
            <v>0</v>
          </cell>
          <cell r="HK125">
            <v>0</v>
          </cell>
          <cell r="HL125">
            <v>0</v>
          </cell>
          <cell r="HM125">
            <v>0</v>
          </cell>
          <cell r="HN125" t="e">
            <v>#N/A</v>
          </cell>
          <cell r="HO125">
            <v>1066.45027412122</v>
          </cell>
          <cell r="HP125">
            <v>1077.4233264437501</v>
          </cell>
          <cell r="HQ125">
            <v>115.926928674503</v>
          </cell>
          <cell r="HR125">
            <v>960.3713141617543</v>
          </cell>
          <cell r="HS125">
            <v>318.21324943960002</v>
          </cell>
          <cell r="HT125">
            <v>0</v>
          </cell>
          <cell r="HU125">
            <v>3.8306830762656099</v>
          </cell>
          <cell r="HV125">
            <v>12.875680872195799</v>
          </cell>
          <cell r="HW125">
            <v>1.6192717111762501E-2</v>
          </cell>
          <cell r="HX125">
            <v>0</v>
          </cell>
          <cell r="HY125">
            <v>0</v>
          </cell>
          <cell r="HZ125">
            <v>0</v>
          </cell>
          <cell r="IA125">
            <v>0</v>
          </cell>
          <cell r="IB125">
            <v>1.1592645780000299E-3</v>
          </cell>
          <cell r="IC125">
            <v>0</v>
          </cell>
          <cell r="ID125">
            <v>0</v>
          </cell>
          <cell r="IE125">
            <v>0</v>
          </cell>
          <cell r="IF125">
            <v>0</v>
          </cell>
          <cell r="IG125">
            <v>9.0423815672937904E-2</v>
          </cell>
          <cell r="IH125">
            <v>0</v>
          </cell>
          <cell r="II125">
            <v>13.4028558527305</v>
          </cell>
          <cell r="IJ125">
            <v>0</v>
          </cell>
          <cell r="IK125">
            <v>0</v>
          </cell>
          <cell r="IL125">
            <v>7.5657148560612101E-3</v>
          </cell>
          <cell r="IM125">
            <v>0</v>
          </cell>
          <cell r="IN125">
            <v>13.4028558527305</v>
          </cell>
          <cell r="IO125">
            <v>3.8306830762656099</v>
          </cell>
          <cell r="IP125">
            <v>12.875680872195799</v>
          </cell>
          <cell r="IQ125">
            <v>0.115341512218762</v>
          </cell>
          <cell r="IR125">
            <v>0</v>
          </cell>
          <cell r="IS125">
            <v>0</v>
          </cell>
          <cell r="IT125">
            <v>0</v>
          </cell>
          <cell r="IU125">
            <v>0</v>
          </cell>
          <cell r="IV125">
            <v>33.071163308000003</v>
          </cell>
          <cell r="IW125">
            <v>33.071163308000003</v>
          </cell>
          <cell r="IX125">
            <v>0</v>
          </cell>
          <cell r="IY125">
            <v>0</v>
          </cell>
          <cell r="IZ125">
            <v>0</v>
          </cell>
          <cell r="JA125">
            <v>23.005900631999999</v>
          </cell>
          <cell r="JB125">
            <v>23.005900631999999</v>
          </cell>
          <cell r="JC125">
            <v>0</v>
          </cell>
          <cell r="JD125">
            <v>0</v>
          </cell>
          <cell r="JE125">
            <v>0</v>
          </cell>
          <cell r="JF125">
            <v>0</v>
          </cell>
          <cell r="JG125">
            <v>0</v>
          </cell>
          <cell r="JH125">
            <v>0</v>
          </cell>
          <cell r="JI125">
            <v>0</v>
          </cell>
          <cell r="JJ125">
            <v>0</v>
          </cell>
          <cell r="JK125">
            <v>33.071163308000003</v>
          </cell>
          <cell r="JL125">
            <v>33.071163308000003</v>
          </cell>
          <cell r="JM125">
            <v>0</v>
          </cell>
          <cell r="JN125">
            <v>0</v>
          </cell>
          <cell r="JO125">
            <v>0</v>
          </cell>
          <cell r="JP125">
            <v>23.005900631999999</v>
          </cell>
          <cell r="JQ125">
            <v>23.005900631999999</v>
          </cell>
          <cell r="JR125">
            <v>0</v>
          </cell>
          <cell r="JS125">
            <v>0</v>
          </cell>
          <cell r="JT125">
            <v>0</v>
          </cell>
          <cell r="JU125">
            <v>0</v>
          </cell>
          <cell r="JV125">
            <v>0</v>
          </cell>
          <cell r="JW125">
            <v>65.364102183136566</v>
          </cell>
          <cell r="JX125">
            <v>489.02685347558122</v>
          </cell>
          <cell r="JY125">
            <v>652.60377180206751</v>
          </cell>
          <cell r="JZ125">
            <v>717.96787398520405</v>
          </cell>
          <cell r="KA125">
            <v>228.94102050962283</v>
          </cell>
          <cell r="KB125" t="str">
            <v/>
          </cell>
          <cell r="KC125">
            <v>226.24850000000001</v>
          </cell>
          <cell r="KD125">
            <v>3797.9050665547697</v>
          </cell>
          <cell r="KE125">
            <v>32182.069083696999</v>
          </cell>
          <cell r="KF125">
            <v>0</v>
          </cell>
          <cell r="KG125">
            <v>0.22819999999999999</v>
          </cell>
          <cell r="KH125">
            <v>4.0000000000000001E-3</v>
          </cell>
          <cell r="KI125">
            <v>0</v>
          </cell>
          <cell r="KJ125">
            <v>0</v>
          </cell>
          <cell r="KK125">
            <v>0</v>
          </cell>
          <cell r="KL125">
            <v>0</v>
          </cell>
          <cell r="KM125">
            <v>0</v>
          </cell>
          <cell r="KN125">
            <v>15.56</v>
          </cell>
          <cell r="KO125">
            <v>2089.9</v>
          </cell>
          <cell r="KP125">
            <v>2.2999999999999998</v>
          </cell>
          <cell r="KQ125">
            <v>0</v>
          </cell>
          <cell r="KR125">
            <v>0</v>
          </cell>
          <cell r="KS125">
            <v>270.52999999999997</v>
          </cell>
          <cell r="KT125">
            <v>53.49</v>
          </cell>
          <cell r="KU125">
            <v>226.98</v>
          </cell>
          <cell r="KV125">
            <v>67.849999999999994</v>
          </cell>
          <cell r="KW125">
            <v>0</v>
          </cell>
          <cell r="KX125">
            <v>316</v>
          </cell>
          <cell r="KY125">
            <v>4024153.5665547699</v>
          </cell>
          <cell r="KZ125">
            <v>32182.069083696999</v>
          </cell>
          <cell r="LA125">
            <v>90.078155658491681</v>
          </cell>
          <cell r="LB125">
            <v>2456.08</v>
          </cell>
          <cell r="LC125">
            <v>2726.6099999999997</v>
          </cell>
          <cell r="LD125">
            <v>5.5749997249331598</v>
          </cell>
          <cell r="LE125">
            <v>9.8191324858003404E-3</v>
          </cell>
          <cell r="LF125">
            <v>316</v>
          </cell>
          <cell r="LG125">
            <v>125.04334497850394</v>
          </cell>
          <cell r="LH125" t="str">
            <v/>
          </cell>
          <cell r="LI125" t="str">
            <v>Business plans (£m)</v>
          </cell>
          <cell r="LJ125" t="str">
            <v>PR19 (£m)</v>
          </cell>
        </row>
        <row r="126">
          <cell r="A126" t="str">
            <v>TMS24</v>
          </cell>
          <cell r="B126" t="str">
            <v>TMS</v>
          </cell>
          <cell r="C126" t="str">
            <v>2023-24</v>
          </cell>
          <cell r="D126" t="str">
            <v>TMS</v>
          </cell>
          <cell r="E126" t="str">
            <v>TMS24</v>
          </cell>
          <cell r="F126">
            <v>1</v>
          </cell>
          <cell r="G126">
            <v>16.6012662271315</v>
          </cell>
          <cell r="H126">
            <v>0</v>
          </cell>
          <cell r="I126">
            <v>16.723165044810301</v>
          </cell>
          <cell r="J126">
            <v>4.3633887898398198</v>
          </cell>
          <cell r="K126">
            <v>0</v>
          </cell>
          <cell r="L126">
            <v>0</v>
          </cell>
          <cell r="M126">
            <v>21.145533639829999</v>
          </cell>
          <cell r="N126">
            <v>3.49327368453821</v>
          </cell>
          <cell r="O126">
            <v>62.326627386149802</v>
          </cell>
          <cell r="P126">
            <v>3.1478080545360898</v>
          </cell>
          <cell r="Q126">
            <v>65.474435440685895</v>
          </cell>
          <cell r="R126">
            <v>4.9033508540000001</v>
          </cell>
          <cell r="S126">
            <v>6.1344392859000001</v>
          </cell>
          <cell r="T126">
            <v>3.3735650870999998</v>
          </cell>
          <cell r="U126">
            <v>32.663072552899997</v>
          </cell>
          <cell r="V126">
            <v>0</v>
          </cell>
          <cell r="W126">
            <v>47.074427779899999</v>
          </cell>
          <cell r="X126">
            <v>0</v>
          </cell>
          <cell r="Y126">
            <v>47.074427779899999</v>
          </cell>
          <cell r="Z126">
            <v>0</v>
          </cell>
          <cell r="AA126">
            <v>0</v>
          </cell>
          <cell r="AB126">
            <v>0</v>
          </cell>
          <cell r="AC126">
            <v>0</v>
          </cell>
          <cell r="AD126">
            <v>112.548863220586</v>
          </cell>
          <cell r="AE126">
            <v>1.1348669432141101</v>
          </cell>
          <cell r="AF126">
            <v>0</v>
          </cell>
          <cell r="AG126">
            <v>113.68373016380001</v>
          </cell>
          <cell r="AH126">
            <v>0</v>
          </cell>
          <cell r="AI126">
            <v>113.68373016380001</v>
          </cell>
          <cell r="AJ126">
            <v>0.39679511264857198</v>
          </cell>
          <cell r="AK126">
            <v>0</v>
          </cell>
          <cell r="AL126">
            <v>1.1593177664783901E-3</v>
          </cell>
          <cell r="AM126">
            <v>0</v>
          </cell>
          <cell r="AN126">
            <v>0</v>
          </cell>
          <cell r="AO126">
            <v>0</v>
          </cell>
          <cell r="AP126">
            <v>1.0115233081011199</v>
          </cell>
          <cell r="AQ126">
            <v>6.2988871991963702</v>
          </cell>
          <cell r="AR126">
            <v>7.7083649377125401</v>
          </cell>
          <cell r="AS126">
            <v>0</v>
          </cell>
          <cell r="AT126">
            <v>7.7083649377125401</v>
          </cell>
          <cell r="AU126">
            <v>14.473078922599999</v>
          </cell>
          <cell r="AV126">
            <v>1.7788897221</v>
          </cell>
          <cell r="AW126">
            <v>0</v>
          </cell>
          <cell r="AX126">
            <v>0</v>
          </cell>
          <cell r="AY126">
            <v>0</v>
          </cell>
          <cell r="AZ126">
            <v>16.2519686447</v>
          </cell>
          <cell r="BA126">
            <v>0</v>
          </cell>
          <cell r="BB126">
            <v>16.2519686447</v>
          </cell>
          <cell r="BC126">
            <v>0</v>
          </cell>
          <cell r="BD126">
            <v>0</v>
          </cell>
          <cell r="BE126">
            <v>0</v>
          </cell>
          <cell r="BF126">
            <v>0</v>
          </cell>
          <cell r="BG126">
            <v>23.960333582412499</v>
          </cell>
          <cell r="BH126">
            <v>8.9201507379168099E-2</v>
          </cell>
          <cell r="BI126">
            <v>0</v>
          </cell>
          <cell r="BJ126">
            <v>24.0495350897917</v>
          </cell>
          <cell r="BK126">
            <v>0</v>
          </cell>
          <cell r="BL126">
            <v>24.0495350897917</v>
          </cell>
          <cell r="BM126">
            <v>12.229731752889901</v>
          </cell>
          <cell r="BN126">
            <v>0</v>
          </cell>
          <cell r="BO126">
            <v>9.0427964428325402E-2</v>
          </cell>
          <cell r="BP126">
            <v>0</v>
          </cell>
          <cell r="BQ126">
            <v>0</v>
          </cell>
          <cell r="BR126">
            <v>0</v>
          </cell>
          <cell r="BS126">
            <v>39.227937015693101</v>
          </cell>
          <cell r="BT126">
            <v>5.7311677568110602</v>
          </cell>
          <cell r="BU126">
            <v>57.279264489822403</v>
          </cell>
          <cell r="BV126">
            <v>0.83296355430297297</v>
          </cell>
          <cell r="BW126">
            <v>58.112228044125303</v>
          </cell>
          <cell r="BX126">
            <v>5.5030495E-3</v>
          </cell>
          <cell r="BY126">
            <v>64.366092302300004</v>
          </cell>
          <cell r="BZ126">
            <v>11.6039529678</v>
          </cell>
          <cell r="CA126">
            <v>54.8794267181</v>
          </cell>
          <cell r="CB126">
            <v>0</v>
          </cell>
          <cell r="CC126">
            <v>130.8549750377</v>
          </cell>
          <cell r="CD126">
            <v>0</v>
          </cell>
          <cell r="CE126">
            <v>130.8549750377</v>
          </cell>
          <cell r="CF126">
            <v>0</v>
          </cell>
          <cell r="CG126">
            <v>0</v>
          </cell>
          <cell r="CH126">
            <v>0</v>
          </cell>
          <cell r="CI126">
            <v>0</v>
          </cell>
          <cell r="CJ126">
            <v>188.96720308182501</v>
          </cell>
          <cell r="CK126">
            <v>3.1605484033347699</v>
          </cell>
          <cell r="CL126">
            <v>0</v>
          </cell>
          <cell r="CM126">
            <v>192.12775148515999</v>
          </cell>
          <cell r="CN126">
            <v>0</v>
          </cell>
          <cell r="CO126">
            <v>192.12775148515999</v>
          </cell>
          <cell r="CP126">
            <v>35.8618694990355</v>
          </cell>
          <cell r="CQ126">
            <v>0</v>
          </cell>
          <cell r="CR126">
            <v>7.5660619803230699E-3</v>
          </cell>
          <cell r="CS126">
            <v>0</v>
          </cell>
          <cell r="CT126">
            <v>85.224999999999994</v>
          </cell>
          <cell r="CU126">
            <v>0</v>
          </cell>
          <cell r="CV126">
            <v>109.344824962563</v>
          </cell>
          <cell r="CW126">
            <v>60.410146359454401</v>
          </cell>
          <cell r="CX126">
            <v>290.849406883033</v>
          </cell>
          <cell r="CY126">
            <v>3.04279423742731</v>
          </cell>
          <cell r="CZ126">
            <v>293.89220112046098</v>
          </cell>
          <cell r="DA126">
            <v>119.3436597557</v>
          </cell>
          <cell r="DB126">
            <v>102.582230978</v>
          </cell>
          <cell r="DC126">
            <v>118.762066048759</v>
          </cell>
          <cell r="DD126">
            <v>92.828891457500006</v>
          </cell>
          <cell r="DE126">
            <v>5.0121105135410398</v>
          </cell>
          <cell r="DF126">
            <v>438.52895875349998</v>
          </cell>
          <cell r="DG126">
            <v>0</v>
          </cell>
          <cell r="DH126">
            <v>438.52895875349998</v>
          </cell>
          <cell r="DI126">
            <v>27.4995430778844</v>
          </cell>
          <cell r="DJ126">
            <v>2.58556164498096</v>
          </cell>
          <cell r="DK126">
            <v>32.410977887760097</v>
          </cell>
          <cell r="DL126">
            <v>34.99653953274106</v>
          </cell>
          <cell r="DM126">
            <v>697.424620341219</v>
          </cell>
          <cell r="DN126">
            <v>6.6838533148881396</v>
          </cell>
          <cell r="DO126">
            <v>0</v>
          </cell>
          <cell r="DP126">
            <v>704.108473656108</v>
          </cell>
          <cell r="DQ126">
            <v>0</v>
          </cell>
          <cell r="DR126">
            <v>704.108473656108</v>
          </cell>
          <cell r="DS126">
            <v>48.488396364573973</v>
          </cell>
          <cell r="DT126">
            <v>0</v>
          </cell>
          <cell r="DU126">
            <v>9.9153344175126862E-2</v>
          </cell>
          <cell r="DV126">
            <v>0</v>
          </cell>
          <cell r="DW126">
            <v>85.224999999999994</v>
          </cell>
          <cell r="DX126">
            <v>0</v>
          </cell>
          <cell r="DY126">
            <v>149.58428528635721</v>
          </cell>
          <cell r="DZ126">
            <v>72.440201315461834</v>
          </cell>
          <cell r="EA126">
            <v>355.83703631056795</v>
          </cell>
          <cell r="EB126">
            <v>3.8757577917302832</v>
          </cell>
          <cell r="EC126">
            <v>359.71279410229886</v>
          </cell>
          <cell r="ED126">
            <v>133.82224172779999</v>
          </cell>
          <cell r="EE126">
            <v>168.72721300239999</v>
          </cell>
          <cell r="EF126">
            <v>130.36601901655899</v>
          </cell>
          <cell r="EG126">
            <v>147.7083181756</v>
          </cell>
          <cell r="EH126">
            <v>5.0121105135410398</v>
          </cell>
          <cell r="EI126">
            <v>585.63590243589999</v>
          </cell>
          <cell r="EJ126">
            <v>0</v>
          </cell>
          <cell r="EK126">
            <v>585.63590243589999</v>
          </cell>
          <cell r="EL126">
            <v>27.4995430778844</v>
          </cell>
          <cell r="EM126">
            <v>2.58556164498096</v>
          </cell>
          <cell r="EN126">
            <v>32.410977887760097</v>
          </cell>
          <cell r="EO126">
            <v>34.99653953274106</v>
          </cell>
          <cell r="EP126">
            <v>910.35215700545655</v>
          </cell>
          <cell r="EQ126">
            <v>9.9336032256020772</v>
          </cell>
          <cell r="ER126">
            <v>0</v>
          </cell>
          <cell r="ES126">
            <v>920.28576023105973</v>
          </cell>
          <cell r="ET126">
            <v>0</v>
          </cell>
          <cell r="EU126">
            <v>920.28576023105973</v>
          </cell>
          <cell r="EV126">
            <v>65.089662591705405</v>
          </cell>
          <cell r="EW126">
            <v>0</v>
          </cell>
          <cell r="EX126">
            <v>16.822318388985401</v>
          </cell>
          <cell r="EY126">
            <v>4.3633887898398198</v>
          </cell>
          <cell r="EZ126">
            <v>85.224999999999994</v>
          </cell>
          <cell r="FA126">
            <v>0</v>
          </cell>
          <cell r="FB126">
            <v>170.72981892618699</v>
          </cell>
          <cell r="FC126">
            <v>75.933475000000001</v>
          </cell>
          <cell r="FD126">
            <v>418.163663696718</v>
          </cell>
          <cell r="FE126">
            <v>7.0235658462663704</v>
          </cell>
          <cell r="FF126">
            <v>425.18722954298403</v>
          </cell>
          <cell r="FG126">
            <v>138.72559258179999</v>
          </cell>
          <cell r="FH126">
            <v>174.86165228830001</v>
          </cell>
          <cell r="FI126">
            <v>133.73958410365901</v>
          </cell>
          <cell r="FJ126">
            <v>180.37139072849999</v>
          </cell>
          <cell r="FK126">
            <v>5.0121105135410398</v>
          </cell>
          <cell r="FL126">
            <v>632.71033021580001</v>
          </cell>
          <cell r="FM126">
            <v>0</v>
          </cell>
          <cell r="FN126">
            <v>632.71033021580001</v>
          </cell>
          <cell r="FO126">
            <v>27.4995430778844</v>
          </cell>
          <cell r="FP126">
            <v>2.58556164498096</v>
          </cell>
          <cell r="FQ126">
            <v>32.410977887760097</v>
          </cell>
          <cell r="FR126">
            <v>34.99653953274106</v>
          </cell>
          <cell r="FS126">
            <v>1022.90102022604</v>
          </cell>
          <cell r="FT126">
            <v>11.0684701688162</v>
          </cell>
          <cell r="FU126">
            <v>0</v>
          </cell>
          <cell r="FV126">
            <v>1033.96949039486</v>
          </cell>
          <cell r="FW126">
            <v>0</v>
          </cell>
          <cell r="FX126">
            <v>1033.96949039486</v>
          </cell>
          <cell r="FY126">
            <v>2.3541136492676999</v>
          </cell>
          <cell r="FZ126">
            <v>6</v>
          </cell>
          <cell r="GA126">
            <v>8.2944080788000001</v>
          </cell>
          <cell r="GB126" t="e">
            <v>#N/A</v>
          </cell>
          <cell r="GC126">
            <v>0</v>
          </cell>
          <cell r="GD126">
            <v>0</v>
          </cell>
          <cell r="GE126">
            <v>0</v>
          </cell>
          <cell r="GF126">
            <v>0</v>
          </cell>
          <cell r="GG126">
            <v>14.637158703200001</v>
          </cell>
          <cell r="GH126">
            <v>0.60226412559999998</v>
          </cell>
          <cell r="GI126">
            <v>18.6841234784</v>
          </cell>
          <cell r="GJ126">
            <v>0.82389439149999999</v>
          </cell>
          <cell r="GK126">
            <v>26.971485735800002</v>
          </cell>
          <cell r="GL126">
            <v>30.7441691826</v>
          </cell>
          <cell r="GM126">
            <v>22.715719919000001</v>
          </cell>
          <cell r="GN126">
            <v>1.4259601575</v>
          </cell>
          <cell r="GO126">
            <v>58.927736329299996</v>
          </cell>
          <cell r="GP126">
            <v>0.42383745569999998</v>
          </cell>
          <cell r="GQ126">
            <v>0</v>
          </cell>
          <cell r="GR126">
            <v>0</v>
          </cell>
          <cell r="GS126">
            <v>35.552193213300001</v>
          </cell>
          <cell r="GT126" t="e">
            <v>#N/A</v>
          </cell>
          <cell r="GU126">
            <v>0</v>
          </cell>
          <cell r="GV126">
            <v>0</v>
          </cell>
          <cell r="GW126">
            <v>7.6162196375000004</v>
          </cell>
          <cell r="GX126">
            <v>48.896455928800002</v>
          </cell>
          <cell r="GY126">
            <v>0</v>
          </cell>
          <cell r="GZ126">
            <v>0</v>
          </cell>
          <cell r="HA126">
            <v>19.399927242099999</v>
          </cell>
          <cell r="HB126">
            <v>9.2127974066</v>
          </cell>
          <cell r="HC126">
            <v>14.1947343601</v>
          </cell>
          <cell r="HD126">
            <v>0</v>
          </cell>
          <cell r="HE126">
            <v>0</v>
          </cell>
          <cell r="HF126">
            <v>0</v>
          </cell>
          <cell r="HG126">
            <v>0</v>
          </cell>
          <cell r="HH126">
            <v>0</v>
          </cell>
          <cell r="HI126">
            <v>0</v>
          </cell>
          <cell r="HJ126">
            <v>0</v>
          </cell>
          <cell r="HK126">
            <v>0</v>
          </cell>
          <cell r="HL126">
            <v>0</v>
          </cell>
          <cell r="HM126">
            <v>0</v>
          </cell>
          <cell r="HN126" t="e">
            <v>#N/A</v>
          </cell>
          <cell r="HO126">
            <v>1022.90102022604</v>
          </cell>
          <cell r="HP126">
            <v>1033.96949039486</v>
          </cell>
          <cell r="HQ126">
            <v>112.548863220586</v>
          </cell>
          <cell r="HR126">
            <v>920.28576023105973</v>
          </cell>
          <cell r="HS126">
            <v>319.12308534580001</v>
          </cell>
          <cell r="HT126">
            <v>0</v>
          </cell>
          <cell r="HU126">
            <v>3.8306830762656099</v>
          </cell>
          <cell r="HV126">
            <v>12.8762885084912</v>
          </cell>
          <cell r="HW126">
            <v>1.6193460053451101E-2</v>
          </cell>
          <cell r="HX126">
            <v>0</v>
          </cell>
          <cell r="HY126">
            <v>0</v>
          </cell>
          <cell r="HZ126">
            <v>0</v>
          </cell>
          <cell r="IA126">
            <v>0</v>
          </cell>
          <cell r="IB126">
            <v>1.1593177664783901E-3</v>
          </cell>
          <cell r="IC126">
            <v>0</v>
          </cell>
          <cell r="ID126">
            <v>0</v>
          </cell>
          <cell r="IE126">
            <v>0</v>
          </cell>
          <cell r="IF126">
            <v>0</v>
          </cell>
          <cell r="IG126">
            <v>9.0427964428325402E-2</v>
          </cell>
          <cell r="IH126">
            <v>0</v>
          </cell>
          <cell r="II126">
            <v>13.358357639342399</v>
          </cell>
          <cell r="IJ126">
            <v>0</v>
          </cell>
          <cell r="IK126">
            <v>0</v>
          </cell>
          <cell r="IL126">
            <v>7.5660619803230699E-3</v>
          </cell>
          <cell r="IM126">
            <v>0</v>
          </cell>
          <cell r="IN126">
            <v>13.358357639342399</v>
          </cell>
          <cell r="IO126">
            <v>3.8306830762656099</v>
          </cell>
          <cell r="IP126">
            <v>12.8762885084912</v>
          </cell>
          <cell r="IQ126">
            <v>0.115346804228578</v>
          </cell>
          <cell r="IR126">
            <v>0</v>
          </cell>
          <cell r="IS126">
            <v>0</v>
          </cell>
          <cell r="IT126">
            <v>0</v>
          </cell>
          <cell r="IU126">
            <v>0</v>
          </cell>
          <cell r="IV126">
            <v>30.7441691826</v>
          </cell>
          <cell r="IW126">
            <v>30.7441691826</v>
          </cell>
          <cell r="IX126">
            <v>0</v>
          </cell>
          <cell r="IY126">
            <v>0</v>
          </cell>
          <cell r="IZ126">
            <v>0</v>
          </cell>
          <cell r="JA126">
            <v>22.715719919000001</v>
          </cell>
          <cell r="JB126">
            <v>22.715719919000001</v>
          </cell>
          <cell r="JC126">
            <v>0</v>
          </cell>
          <cell r="JD126">
            <v>0</v>
          </cell>
          <cell r="JE126">
            <v>0</v>
          </cell>
          <cell r="JF126">
            <v>0</v>
          </cell>
          <cell r="JG126">
            <v>0</v>
          </cell>
          <cell r="JH126">
            <v>0</v>
          </cell>
          <cell r="JI126">
            <v>0</v>
          </cell>
          <cell r="JJ126">
            <v>0</v>
          </cell>
          <cell r="JK126">
            <v>30.7441691826</v>
          </cell>
          <cell r="JL126">
            <v>30.7441691826</v>
          </cell>
          <cell r="JM126">
            <v>0</v>
          </cell>
          <cell r="JN126">
            <v>0</v>
          </cell>
          <cell r="JO126">
            <v>0</v>
          </cell>
          <cell r="JP126">
            <v>22.715719919000001</v>
          </cell>
          <cell r="JQ126">
            <v>22.715719919000001</v>
          </cell>
          <cell r="JR126">
            <v>0</v>
          </cell>
          <cell r="JS126">
            <v>0</v>
          </cell>
          <cell r="JT126">
            <v>0</v>
          </cell>
          <cell r="JU126">
            <v>0</v>
          </cell>
          <cell r="JV126">
            <v>0</v>
          </cell>
          <cell r="JW126">
            <v>53.147978796701324</v>
          </cell>
          <cell r="JX126">
            <v>484.10500300828841</v>
          </cell>
          <cell r="JY126">
            <v>617.59455419412075</v>
          </cell>
          <cell r="JZ126">
            <v>670.74253299082204</v>
          </cell>
          <cell r="KA126">
            <v>186.63752998253364</v>
          </cell>
          <cell r="KB126" t="str">
            <v/>
          </cell>
          <cell r="KC126">
            <v>228.14850000000001</v>
          </cell>
          <cell r="KD126">
            <v>3836.7733756330399</v>
          </cell>
          <cell r="KE126">
            <v>32304.7813114659</v>
          </cell>
          <cell r="KF126">
            <v>0</v>
          </cell>
          <cell r="KG126">
            <v>0.22819999999999999</v>
          </cell>
          <cell r="KH126">
            <v>4.0000000000000001E-3</v>
          </cell>
          <cell r="KI126">
            <v>0</v>
          </cell>
          <cell r="KJ126">
            <v>0</v>
          </cell>
          <cell r="KK126">
            <v>0</v>
          </cell>
          <cell r="KL126">
            <v>0</v>
          </cell>
          <cell r="KM126">
            <v>0</v>
          </cell>
          <cell r="KN126">
            <v>15.56</v>
          </cell>
          <cell r="KO126">
            <v>2089.9</v>
          </cell>
          <cell r="KP126">
            <v>2.2999999999999998</v>
          </cell>
          <cell r="KQ126">
            <v>0</v>
          </cell>
          <cell r="KR126">
            <v>0</v>
          </cell>
          <cell r="KS126">
            <v>270.52999999999997</v>
          </cell>
          <cell r="KT126">
            <v>53.49</v>
          </cell>
          <cell r="KU126">
            <v>226.98</v>
          </cell>
          <cell r="KV126">
            <v>67.849999999999994</v>
          </cell>
          <cell r="KW126">
            <v>0</v>
          </cell>
          <cell r="KX126">
            <v>316</v>
          </cell>
          <cell r="KY126">
            <v>4064921.87563304</v>
          </cell>
          <cell r="KZ126">
            <v>32304.7813114659</v>
          </cell>
          <cell r="LA126">
            <v>90.078155658491681</v>
          </cell>
          <cell r="LB126">
            <v>2456.08</v>
          </cell>
          <cell r="LC126">
            <v>2726.6099999999997</v>
          </cell>
          <cell r="LD126">
            <v>5.5749997249331598</v>
          </cell>
          <cell r="LE126">
            <v>9.7818337463204709E-3</v>
          </cell>
          <cell r="LF126">
            <v>316</v>
          </cell>
          <cell r="LG126">
            <v>125.83034803551763</v>
          </cell>
          <cell r="LH126" t="str">
            <v/>
          </cell>
          <cell r="LI126" t="str">
            <v>Business plans (£m)</v>
          </cell>
          <cell r="LJ126" t="str">
            <v>PR19 (£m)</v>
          </cell>
        </row>
        <row r="127">
          <cell r="A127" t="str">
            <v>TMS25</v>
          </cell>
          <cell r="B127" t="str">
            <v>TMS</v>
          </cell>
          <cell r="C127" t="str">
            <v>2024-25</v>
          </cell>
          <cell r="D127" t="str">
            <v>TMS</v>
          </cell>
          <cell r="E127" t="str">
            <v>TMS25</v>
          </cell>
          <cell r="F127">
            <v>1</v>
          </cell>
          <cell r="G127">
            <v>17.424629238286499</v>
          </cell>
          <cell r="H127">
            <v>0</v>
          </cell>
          <cell r="I127">
            <v>16.722087261968799</v>
          </cell>
          <cell r="J127">
            <v>4.3631479321094702</v>
          </cell>
          <cell r="K127">
            <v>0</v>
          </cell>
          <cell r="L127">
            <v>0</v>
          </cell>
          <cell r="M127">
            <v>22.859128646553099</v>
          </cell>
          <cell r="N127">
            <v>3.4932736848804402</v>
          </cell>
          <cell r="O127">
            <v>64.862266763798402</v>
          </cell>
          <cell r="P127">
            <v>3.1955447427287802</v>
          </cell>
          <cell r="Q127">
            <v>68.057811506527202</v>
          </cell>
          <cell r="R127">
            <v>2.5597685838999999</v>
          </cell>
          <cell r="S127">
            <v>3.0479399036000001</v>
          </cell>
          <cell r="T127">
            <v>3.5801235058</v>
          </cell>
          <cell r="U127">
            <v>32.187612273200003</v>
          </cell>
          <cell r="V127">
            <v>0</v>
          </cell>
          <cell r="W127">
            <v>41.375444266499997</v>
          </cell>
          <cell r="X127">
            <v>0</v>
          </cell>
          <cell r="Y127">
            <v>41.375444266499997</v>
          </cell>
          <cell r="Z127">
            <v>0</v>
          </cell>
          <cell r="AA127">
            <v>0</v>
          </cell>
          <cell r="AB127">
            <v>0</v>
          </cell>
          <cell r="AC127">
            <v>0</v>
          </cell>
          <cell r="AD127">
            <v>109.433255773027</v>
          </cell>
          <cell r="AE127">
            <v>1.13975861107279</v>
          </cell>
          <cell r="AF127">
            <v>0</v>
          </cell>
          <cell r="AG127">
            <v>110.57301438410001</v>
          </cell>
          <cell r="AH127">
            <v>0</v>
          </cell>
          <cell r="AI127">
            <v>110.57301438410001</v>
          </cell>
          <cell r="AJ127">
            <v>0.41104474577438099</v>
          </cell>
          <cell r="AK127">
            <v>0</v>
          </cell>
          <cell r="AL127">
            <v>1.15922353967732E-3</v>
          </cell>
          <cell r="AM127">
            <v>0</v>
          </cell>
          <cell r="AN127">
            <v>0</v>
          </cell>
          <cell r="AO127">
            <v>0</v>
          </cell>
          <cell r="AP127">
            <v>0.93515908898912903</v>
          </cell>
          <cell r="AQ127">
            <v>6.29888719936356</v>
          </cell>
          <cell r="AR127">
            <v>7.6462502576667397</v>
          </cell>
          <cell r="AS127">
            <v>0</v>
          </cell>
          <cell r="AT127">
            <v>7.6462502576667397</v>
          </cell>
          <cell r="AU127">
            <v>5.6954716084000001</v>
          </cell>
          <cell r="AV127">
            <v>0.97527363659999999</v>
          </cell>
          <cell r="AW127">
            <v>0</v>
          </cell>
          <cell r="AX127">
            <v>0</v>
          </cell>
          <cell r="AY127">
            <v>0</v>
          </cell>
          <cell r="AZ127">
            <v>6.670745245</v>
          </cell>
          <cell r="BA127">
            <v>0</v>
          </cell>
          <cell r="BB127">
            <v>6.670745245</v>
          </cell>
          <cell r="BC127">
            <v>0</v>
          </cell>
          <cell r="BD127">
            <v>0</v>
          </cell>
          <cell r="BE127">
            <v>0</v>
          </cell>
          <cell r="BF127">
            <v>0</v>
          </cell>
          <cell r="BG127">
            <v>14.3169955026667</v>
          </cell>
          <cell r="BH127">
            <v>8.9585996635112797E-2</v>
          </cell>
          <cell r="BI127">
            <v>0</v>
          </cell>
          <cell r="BJ127">
            <v>14.4065814993019</v>
          </cell>
          <cell r="BK127">
            <v>0</v>
          </cell>
          <cell r="BL127">
            <v>14.4065814993019</v>
          </cell>
          <cell r="BM127">
            <v>13.0323075511685</v>
          </cell>
          <cell r="BN127">
            <v>0</v>
          </cell>
          <cell r="BO127">
            <v>9.0420614642044803E-2</v>
          </cell>
          <cell r="BP127">
            <v>0</v>
          </cell>
          <cell r="BQ127">
            <v>0</v>
          </cell>
          <cell r="BR127">
            <v>0</v>
          </cell>
          <cell r="BS127">
            <v>37.9288478580063</v>
          </cell>
          <cell r="BT127">
            <v>5.73116775689099</v>
          </cell>
          <cell r="BU127">
            <v>56.782743780707897</v>
          </cell>
          <cell r="BV127">
            <v>0.845595493982501</v>
          </cell>
          <cell r="BW127">
            <v>57.628339274690397</v>
          </cell>
          <cell r="BX127">
            <v>4.0047145999999997E-3</v>
          </cell>
          <cell r="BY127">
            <v>59.777870313400001</v>
          </cell>
          <cell r="BZ127">
            <v>15.102817396900001</v>
          </cell>
          <cell r="CA127">
            <v>54.030457104200003</v>
          </cell>
          <cell r="CB127">
            <v>0</v>
          </cell>
          <cell r="CC127">
            <v>128.91514952910001</v>
          </cell>
          <cell r="CD127">
            <v>0</v>
          </cell>
          <cell r="CE127">
            <v>128.91514952910001</v>
          </cell>
          <cell r="CF127">
            <v>0</v>
          </cell>
          <cell r="CG127">
            <v>0</v>
          </cell>
          <cell r="CH127">
            <v>0</v>
          </cell>
          <cell r="CI127">
            <v>0</v>
          </cell>
          <cell r="CJ127">
            <v>186.54348880379001</v>
          </cell>
          <cell r="CK127">
            <v>3.1741714567974202</v>
          </cell>
          <cell r="CL127">
            <v>0</v>
          </cell>
          <cell r="CM127">
            <v>189.71766026058799</v>
          </cell>
          <cell r="CN127">
            <v>0</v>
          </cell>
          <cell r="CO127">
            <v>189.71766026058799</v>
          </cell>
          <cell r="CP127">
            <v>36.527994368102902</v>
          </cell>
          <cell r="CQ127">
            <v>0</v>
          </cell>
          <cell r="CR127">
            <v>7.5654470274277696E-3</v>
          </cell>
          <cell r="CS127">
            <v>0</v>
          </cell>
          <cell r="CT127">
            <v>85.218999999999994</v>
          </cell>
          <cell r="CU127">
            <v>0</v>
          </cell>
          <cell r="CV127">
            <v>104.701687712797</v>
          </cell>
          <cell r="CW127">
            <v>60.410146358864999</v>
          </cell>
          <cell r="CX127">
            <v>286.86639388679299</v>
          </cell>
          <cell r="CY127">
            <v>3.0381635024653701</v>
          </cell>
          <cell r="CZ127">
            <v>289.904557389258</v>
          </cell>
          <cell r="DA127">
            <v>118.2702979792</v>
          </cell>
          <cell r="DB127">
            <v>94.728638064699993</v>
          </cell>
          <cell r="DC127">
            <v>108.294897599796</v>
          </cell>
          <cell r="DD127">
            <v>92.648928662800003</v>
          </cell>
          <cell r="DE127">
            <v>4.9620549294043004</v>
          </cell>
          <cell r="DF127">
            <v>418.9048172359</v>
          </cell>
          <cell r="DG127">
            <v>0</v>
          </cell>
          <cell r="DH127">
            <v>418.9048172359</v>
          </cell>
          <cell r="DI127">
            <v>23.937451033884098</v>
          </cell>
          <cell r="DJ127">
            <v>2.6109102885592099</v>
          </cell>
          <cell r="DK127">
            <v>29.6896043930346</v>
          </cell>
          <cell r="DL127">
            <v>32.30051468159381</v>
          </cell>
          <cell r="DM127">
            <v>676.50885994356395</v>
          </cell>
          <cell r="DN127">
            <v>6.7126630274523098</v>
          </cell>
          <cell r="DO127">
            <v>0</v>
          </cell>
          <cell r="DP127">
            <v>683.22152297101604</v>
          </cell>
          <cell r="DQ127">
            <v>0</v>
          </cell>
          <cell r="DR127">
            <v>683.22152297101604</v>
          </cell>
          <cell r="DS127">
            <v>49.971346665045786</v>
          </cell>
          <cell r="DT127">
            <v>0</v>
          </cell>
          <cell r="DU127">
            <v>9.9145285209149892E-2</v>
          </cell>
          <cell r="DV127">
            <v>0</v>
          </cell>
          <cell r="DW127">
            <v>85.218999999999994</v>
          </cell>
          <cell r="DX127">
            <v>0</v>
          </cell>
          <cell r="DY127">
            <v>143.56569465979243</v>
          </cell>
          <cell r="DZ127">
            <v>72.440201315119552</v>
          </cell>
          <cell r="EA127">
            <v>351.29538792516763</v>
          </cell>
          <cell r="EB127">
            <v>3.8837589964478711</v>
          </cell>
          <cell r="EC127">
            <v>355.17914692161514</v>
          </cell>
          <cell r="ED127">
            <v>123.96977430219999</v>
          </cell>
          <cell r="EE127">
            <v>155.4817820147</v>
          </cell>
          <cell r="EF127">
            <v>123.39771499669601</v>
          </cell>
          <cell r="EG127">
            <v>146.67938576700001</v>
          </cell>
          <cell r="EH127">
            <v>4.9620549294043004</v>
          </cell>
          <cell r="EI127">
            <v>554.49071201000004</v>
          </cell>
          <cell r="EJ127">
            <v>0</v>
          </cell>
          <cell r="EK127">
            <v>554.49071201000004</v>
          </cell>
          <cell r="EL127">
            <v>23.937451033884098</v>
          </cell>
          <cell r="EM127">
            <v>2.6109102885592099</v>
          </cell>
          <cell r="EN127">
            <v>29.6896043930346</v>
          </cell>
          <cell r="EO127">
            <v>32.30051468159381</v>
          </cell>
          <cell r="EP127">
            <v>877.36934425002073</v>
          </cell>
          <cell r="EQ127">
            <v>9.9764204808848422</v>
          </cell>
          <cell r="ER127">
            <v>0</v>
          </cell>
          <cell r="ES127">
            <v>887.3457647309059</v>
          </cell>
          <cell r="ET127">
            <v>0</v>
          </cell>
          <cell r="EU127">
            <v>887.3457647309059</v>
          </cell>
          <cell r="EV127">
            <v>67.3959759033323</v>
          </cell>
          <cell r="EW127">
            <v>0</v>
          </cell>
          <cell r="EX127">
            <v>16.821232547177999</v>
          </cell>
          <cell r="EY127">
            <v>4.3631479321094702</v>
          </cell>
          <cell r="EZ127">
            <v>85.218999999999994</v>
          </cell>
          <cell r="FA127">
            <v>0</v>
          </cell>
          <cell r="FB127">
            <v>166.42482330634601</v>
          </cell>
          <cell r="FC127">
            <v>75.933475000000001</v>
          </cell>
          <cell r="FD127">
            <v>416.15765468896598</v>
          </cell>
          <cell r="FE127">
            <v>7.07930373917665</v>
          </cell>
          <cell r="FF127">
            <v>423.23695842814197</v>
          </cell>
          <cell r="FG127">
            <v>126.5295428861</v>
          </cell>
          <cell r="FH127">
            <v>158.5297219183</v>
          </cell>
          <cell r="FI127">
            <v>126.977838502496</v>
          </cell>
          <cell r="FJ127">
            <v>178.8669980402</v>
          </cell>
          <cell r="FK127">
            <v>4.9620549294043004</v>
          </cell>
          <cell r="FL127">
            <v>595.86615627649996</v>
          </cell>
          <cell r="FM127">
            <v>0</v>
          </cell>
          <cell r="FN127">
            <v>595.86615627649996</v>
          </cell>
          <cell r="FO127">
            <v>23.937451033884098</v>
          </cell>
          <cell r="FP127">
            <v>2.6109102885592099</v>
          </cell>
          <cell r="FQ127">
            <v>29.6896043930346</v>
          </cell>
          <cell r="FR127">
            <v>32.30051468159381</v>
          </cell>
          <cell r="FS127">
            <v>986.80260002304794</v>
          </cell>
          <cell r="FT127">
            <v>11.1161790919576</v>
          </cell>
          <cell r="FU127">
            <v>0</v>
          </cell>
          <cell r="FV127">
            <v>997.91877911500603</v>
          </cell>
          <cell r="FW127">
            <v>0</v>
          </cell>
          <cell r="FX127">
            <v>997.91877911500603</v>
          </cell>
          <cell r="FY127">
            <v>2.3494215612413401</v>
          </cell>
          <cell r="FZ127">
            <v>3</v>
          </cell>
          <cell r="GA127">
            <v>5.5618271121999996</v>
          </cell>
          <cell r="GB127" t="e">
            <v>#N/A</v>
          </cell>
          <cell r="GC127">
            <v>0</v>
          </cell>
          <cell r="GD127">
            <v>0</v>
          </cell>
          <cell r="GE127">
            <v>0</v>
          </cell>
          <cell r="GF127">
            <v>0</v>
          </cell>
          <cell r="GG127">
            <v>14.719773852199999</v>
          </cell>
          <cell r="GH127">
            <v>1.8245059764</v>
          </cell>
          <cell r="GI127">
            <v>23.1560716563</v>
          </cell>
          <cell r="GJ127">
            <v>0.82936454169999996</v>
          </cell>
          <cell r="GK127">
            <v>23.860393176999999</v>
          </cell>
          <cell r="GL127">
            <v>27.085118379899999</v>
          </cell>
          <cell r="GM127">
            <v>22.631419155500001</v>
          </cell>
          <cell r="GN127">
            <v>0.71997005940000003</v>
          </cell>
          <cell r="GO127">
            <v>66.315088898100001</v>
          </cell>
          <cell r="GP127">
            <v>0.53603514119999995</v>
          </cell>
          <cell r="GQ127">
            <v>0</v>
          </cell>
          <cell r="GR127">
            <v>0</v>
          </cell>
          <cell r="GS127">
            <v>23.471077496500001</v>
          </cell>
          <cell r="GT127" t="e">
            <v>#N/A</v>
          </cell>
          <cell r="GU127">
            <v>0</v>
          </cell>
          <cell r="GV127">
            <v>0</v>
          </cell>
          <cell r="GW127">
            <v>7.6710744399999999</v>
          </cell>
          <cell r="GX127">
            <v>49.081198643599997</v>
          </cell>
          <cell r="GY127">
            <v>0</v>
          </cell>
          <cell r="GZ127">
            <v>0</v>
          </cell>
          <cell r="HA127">
            <v>20.515955101700001</v>
          </cell>
          <cell r="HB127">
            <v>8.8894902167000005</v>
          </cell>
          <cell r="HC127">
            <v>13.938527623600001</v>
          </cell>
          <cell r="HD127">
            <v>0</v>
          </cell>
          <cell r="HE127">
            <v>0</v>
          </cell>
          <cell r="HF127">
            <v>0</v>
          </cell>
          <cell r="HG127">
            <v>0</v>
          </cell>
          <cell r="HH127">
            <v>0</v>
          </cell>
          <cell r="HI127">
            <v>0</v>
          </cell>
          <cell r="HJ127">
            <v>0</v>
          </cell>
          <cell r="HK127">
            <v>0</v>
          </cell>
          <cell r="HL127">
            <v>0</v>
          </cell>
          <cell r="HM127">
            <v>0</v>
          </cell>
          <cell r="HN127" t="e">
            <v>#N/A</v>
          </cell>
          <cell r="HO127">
            <v>986.80260002304794</v>
          </cell>
          <cell r="HP127">
            <v>997.91877911500603</v>
          </cell>
          <cell r="HQ127">
            <v>109.433255773027</v>
          </cell>
          <cell r="HR127">
            <v>887.3457647309059</v>
          </cell>
          <cell r="HS127">
            <v>310.80689147200002</v>
          </cell>
          <cell r="HT127">
            <v>0</v>
          </cell>
          <cell r="HU127">
            <v>3.8306830762656099</v>
          </cell>
          <cell r="HV127">
            <v>12.8752120418186</v>
          </cell>
          <cell r="HW127">
            <v>1.61921438845954E-2</v>
          </cell>
          <cell r="HX127">
            <v>0</v>
          </cell>
          <cell r="HY127">
            <v>0</v>
          </cell>
          <cell r="HZ127">
            <v>0</v>
          </cell>
          <cell r="IA127">
            <v>0</v>
          </cell>
          <cell r="IB127">
            <v>1.15922353967732E-3</v>
          </cell>
          <cell r="IC127">
            <v>0</v>
          </cell>
          <cell r="ID127">
            <v>0</v>
          </cell>
          <cell r="IE127">
            <v>0</v>
          </cell>
          <cell r="IF127">
            <v>0</v>
          </cell>
          <cell r="IG127">
            <v>9.0420614642044803E-2</v>
          </cell>
          <cell r="IH127">
            <v>0</v>
          </cell>
          <cell r="II127">
            <v>13.300468692173499</v>
          </cell>
          <cell r="IJ127">
            <v>0</v>
          </cell>
          <cell r="IK127">
            <v>0</v>
          </cell>
          <cell r="IL127">
            <v>7.5654470274277696E-3</v>
          </cell>
          <cell r="IM127">
            <v>0</v>
          </cell>
          <cell r="IN127">
            <v>13.300468692173499</v>
          </cell>
          <cell r="IO127">
            <v>3.8306830762656099</v>
          </cell>
          <cell r="IP127">
            <v>12.8752120418186</v>
          </cell>
          <cell r="IQ127">
            <v>0.115337429093745</v>
          </cell>
          <cell r="IR127">
            <v>0</v>
          </cell>
          <cell r="IS127">
            <v>0</v>
          </cell>
          <cell r="IT127">
            <v>0</v>
          </cell>
          <cell r="IU127">
            <v>0</v>
          </cell>
          <cell r="IV127">
            <v>27.085118379899999</v>
          </cell>
          <cell r="IW127">
            <v>27.085118379899999</v>
          </cell>
          <cell r="IX127">
            <v>0</v>
          </cell>
          <cell r="IY127">
            <v>0</v>
          </cell>
          <cell r="IZ127">
            <v>0</v>
          </cell>
          <cell r="JA127">
            <v>22.631419155500001</v>
          </cell>
          <cell r="JB127">
            <v>22.631419155500001</v>
          </cell>
          <cell r="JC127">
            <v>0</v>
          </cell>
          <cell r="JD127">
            <v>0</v>
          </cell>
          <cell r="JE127">
            <v>0</v>
          </cell>
          <cell r="JF127">
            <v>0</v>
          </cell>
          <cell r="JG127">
            <v>0</v>
          </cell>
          <cell r="JH127">
            <v>0</v>
          </cell>
          <cell r="JI127">
            <v>0</v>
          </cell>
          <cell r="JJ127">
            <v>0</v>
          </cell>
          <cell r="JK127">
            <v>27.085118379899999</v>
          </cell>
          <cell r="JL127">
            <v>27.085118379899999</v>
          </cell>
          <cell r="JM127">
            <v>0</v>
          </cell>
          <cell r="JN127">
            <v>0</v>
          </cell>
          <cell r="JO127">
            <v>0</v>
          </cell>
          <cell r="JP127">
            <v>22.631419155500001</v>
          </cell>
          <cell r="JQ127">
            <v>22.631419155500001</v>
          </cell>
          <cell r="JR127">
            <v>0</v>
          </cell>
          <cell r="JS127">
            <v>0</v>
          </cell>
          <cell r="JT127">
            <v>0</v>
          </cell>
          <cell r="JU127">
            <v>0</v>
          </cell>
          <cell r="JV127">
            <v>0</v>
          </cell>
          <cell r="JW127">
            <v>50.254614304449078</v>
          </cell>
          <cell r="JX127">
            <v>470.514265406785</v>
          </cell>
          <cell r="JY127">
            <v>589.27424492372381</v>
          </cell>
          <cell r="JZ127">
            <v>639.52885922817291</v>
          </cell>
          <cell r="KA127">
            <v>169.0145938213879</v>
          </cell>
          <cell r="KB127" t="str">
            <v/>
          </cell>
          <cell r="KC127">
            <v>230.04849999999999</v>
          </cell>
          <cell r="KD127">
            <v>3874.8427979499497</v>
          </cell>
          <cell r="KE127">
            <v>32467.154538499301</v>
          </cell>
          <cell r="KF127">
            <v>0</v>
          </cell>
          <cell r="KG127">
            <v>0.22819999999999999</v>
          </cell>
          <cell r="KH127">
            <v>4.0000000000000001E-3</v>
          </cell>
          <cell r="KI127">
            <v>0</v>
          </cell>
          <cell r="KJ127">
            <v>0</v>
          </cell>
          <cell r="KK127">
            <v>0</v>
          </cell>
          <cell r="KL127">
            <v>0</v>
          </cell>
          <cell r="KM127">
            <v>0</v>
          </cell>
          <cell r="KN127">
            <v>15.56</v>
          </cell>
          <cell r="KO127">
            <v>2089.9</v>
          </cell>
          <cell r="KP127">
            <v>2.2999999999999998</v>
          </cell>
          <cell r="KQ127">
            <v>0</v>
          </cell>
          <cell r="KR127">
            <v>0</v>
          </cell>
          <cell r="KS127">
            <v>270.52999999999997</v>
          </cell>
          <cell r="KT127">
            <v>53.49</v>
          </cell>
          <cell r="KU127">
            <v>226.98</v>
          </cell>
          <cell r="KV127">
            <v>67.849999999999994</v>
          </cell>
          <cell r="KW127">
            <v>0</v>
          </cell>
          <cell r="KX127">
            <v>322</v>
          </cell>
          <cell r="KY127">
            <v>4104891.2979499502</v>
          </cell>
          <cell r="KZ127">
            <v>32467.154538499301</v>
          </cell>
          <cell r="LA127">
            <v>90.078155658491681</v>
          </cell>
          <cell r="LB127">
            <v>2456.08</v>
          </cell>
          <cell r="LC127">
            <v>2726.6099999999997</v>
          </cell>
          <cell r="LD127">
            <v>5.5749997249331598</v>
          </cell>
          <cell r="LE127">
            <v>9.9177154443323597E-3</v>
          </cell>
          <cell r="LF127">
            <v>322</v>
          </cell>
          <cell r="LG127">
            <v>126.43212367386252</v>
          </cell>
          <cell r="LH127" t="str">
            <v/>
          </cell>
          <cell r="LI127" t="str">
            <v>Business plans (£m)</v>
          </cell>
          <cell r="LJ127" t="str">
            <v>PR19 (£m)</v>
          </cell>
        </row>
        <row r="128">
          <cell r="A128" t="str">
            <v>WSH12</v>
          </cell>
          <cell r="B128" t="str">
            <v>WSH</v>
          </cell>
          <cell r="C128" t="str">
            <v>2011-12</v>
          </cell>
          <cell r="D128" t="str">
            <v>WSH</v>
          </cell>
          <cell r="E128" t="str">
            <v>WSH12</v>
          </cell>
          <cell r="F128">
            <v>1.1050631792877967</v>
          </cell>
          <cell r="G128">
            <v>2.4344541839710159</v>
          </cell>
          <cell r="H128">
            <v>0</v>
          </cell>
          <cell r="I128">
            <v>10.651703985155072</v>
          </cell>
          <cell r="J128">
            <v>1.668645400724573</v>
          </cell>
          <cell r="K128">
            <v>2.9129465406026323</v>
          </cell>
          <cell r="L128">
            <v>0</v>
          </cell>
          <cell r="M128">
            <v>3.767160378192099</v>
          </cell>
          <cell r="N128">
            <v>-0.43097463992224072</v>
          </cell>
          <cell r="O128">
            <v>21.003935848723039</v>
          </cell>
          <cell r="P128">
            <v>3.1240136078466012</v>
          </cell>
          <cell r="Q128">
            <v>24.127949456569645</v>
          </cell>
          <cell r="R128">
            <v>0</v>
          </cell>
          <cell r="S128">
            <v>0.88405054343023748</v>
          </cell>
          <cell r="T128">
            <v>0</v>
          </cell>
          <cell r="U128">
            <v>0.45749615622514783</v>
          </cell>
          <cell r="V128">
            <v>0</v>
          </cell>
          <cell r="W128">
            <v>1.3415466996553853</v>
          </cell>
          <cell r="X128">
            <v>0</v>
          </cell>
          <cell r="Y128">
            <v>1.3415466996553853</v>
          </cell>
          <cell r="Z128">
            <v>0</v>
          </cell>
          <cell r="AA128">
            <v>0</v>
          </cell>
          <cell r="AB128">
            <v>0</v>
          </cell>
          <cell r="AC128">
            <v>0</v>
          </cell>
          <cell r="AD128">
            <v>25.469496156225027</v>
          </cell>
          <cell r="AE128">
            <v>0.1005607493151895</v>
          </cell>
          <cell r="AF128">
            <v>0</v>
          </cell>
          <cell r="AG128">
            <v>25.57005690554022</v>
          </cell>
          <cell r="AH128">
            <v>0</v>
          </cell>
          <cell r="AI128">
            <v>25.57005690554022</v>
          </cell>
          <cell r="AJ128">
            <v>3.6588641866218947</v>
          </cell>
          <cell r="AK128">
            <v>0</v>
          </cell>
          <cell r="AL128">
            <v>0</v>
          </cell>
          <cell r="AM128">
            <v>0</v>
          </cell>
          <cell r="AN128">
            <v>0</v>
          </cell>
          <cell r="AO128">
            <v>0</v>
          </cell>
          <cell r="AP128">
            <v>2.4775516479632405</v>
          </cell>
          <cell r="AQ128">
            <v>1.1172188742599625</v>
          </cell>
          <cell r="AR128">
            <v>7.2536347088450981</v>
          </cell>
          <cell r="AS128">
            <v>0.90836193337456883</v>
          </cell>
          <cell r="AT128">
            <v>8.1619966422196661</v>
          </cell>
          <cell r="AU128">
            <v>0</v>
          </cell>
          <cell r="AV128">
            <v>0</v>
          </cell>
          <cell r="AW128">
            <v>0</v>
          </cell>
          <cell r="AX128">
            <v>0</v>
          </cell>
          <cell r="AY128">
            <v>0</v>
          </cell>
          <cell r="AZ128">
            <v>0</v>
          </cell>
          <cell r="BA128">
            <v>0</v>
          </cell>
          <cell r="BB128">
            <v>0</v>
          </cell>
          <cell r="BC128">
            <v>0</v>
          </cell>
          <cell r="BD128">
            <v>0</v>
          </cell>
          <cell r="BE128">
            <v>0</v>
          </cell>
          <cell r="BF128">
            <v>0</v>
          </cell>
          <cell r="BG128">
            <v>8.1619966422196661</v>
          </cell>
          <cell r="BH128">
            <v>9.9455686135901701E-3</v>
          </cell>
          <cell r="BI128">
            <v>0</v>
          </cell>
          <cell r="BJ128">
            <v>8.1719422108332562</v>
          </cell>
          <cell r="BK128">
            <v>0</v>
          </cell>
          <cell r="BL128">
            <v>8.1719422108332562</v>
          </cell>
          <cell r="BM128">
            <v>8.1586814526818028</v>
          </cell>
          <cell r="BN128">
            <v>0</v>
          </cell>
          <cell r="BO128">
            <v>0.36025059644782176</v>
          </cell>
          <cell r="BP128">
            <v>0</v>
          </cell>
          <cell r="BQ128">
            <v>0</v>
          </cell>
          <cell r="BR128">
            <v>0</v>
          </cell>
          <cell r="BS128">
            <v>27.218811169037721</v>
          </cell>
          <cell r="BT128">
            <v>1.5901859149951396</v>
          </cell>
          <cell r="BU128">
            <v>37.327929133162492</v>
          </cell>
          <cell r="BV128">
            <v>1.4730492179906329</v>
          </cell>
          <cell r="BW128">
            <v>38.80097835115312</v>
          </cell>
          <cell r="BX128">
            <v>0</v>
          </cell>
          <cell r="BY128">
            <v>43.68093735088803</v>
          </cell>
          <cell r="BZ128">
            <v>0</v>
          </cell>
          <cell r="CA128">
            <v>17.444527348237159</v>
          </cell>
          <cell r="CB128">
            <v>0</v>
          </cell>
          <cell r="CC128">
            <v>61.125464699125189</v>
          </cell>
          <cell r="CD128">
            <v>0</v>
          </cell>
          <cell r="CE128">
            <v>61.125464699125189</v>
          </cell>
          <cell r="CF128">
            <v>0</v>
          </cell>
          <cell r="CG128">
            <v>0</v>
          </cell>
          <cell r="CH128">
            <v>0</v>
          </cell>
          <cell r="CI128">
            <v>0</v>
          </cell>
          <cell r="CJ128">
            <v>99.926443050278309</v>
          </cell>
          <cell r="CK128">
            <v>0.56247715825748856</v>
          </cell>
          <cell r="CL128">
            <v>0</v>
          </cell>
          <cell r="CM128">
            <v>100.4889202085358</v>
          </cell>
          <cell r="CN128">
            <v>0</v>
          </cell>
          <cell r="CO128">
            <v>100.4889202085358</v>
          </cell>
          <cell r="CP128">
            <v>4.2390223557479878</v>
          </cell>
          <cell r="CQ128">
            <v>0</v>
          </cell>
          <cell r="CR128">
            <v>0</v>
          </cell>
          <cell r="CS128">
            <v>0.79896067862507703</v>
          </cell>
          <cell r="CT128">
            <v>50.451659450384362</v>
          </cell>
          <cell r="CU128">
            <v>0</v>
          </cell>
          <cell r="CV128">
            <v>38.467249271008207</v>
          </cell>
          <cell r="CW128">
            <v>13.886223910930454</v>
          </cell>
          <cell r="CX128">
            <v>107.84311566669609</v>
          </cell>
          <cell r="CY128">
            <v>2.8985807192718909</v>
          </cell>
          <cell r="CZ128">
            <v>110.74169638596797</v>
          </cell>
          <cell r="DA128">
            <v>0</v>
          </cell>
          <cell r="DB128">
            <v>20.3386878147919</v>
          </cell>
          <cell r="DC128">
            <v>5.4501716002474137</v>
          </cell>
          <cell r="DD128">
            <v>5.8756209242732158</v>
          </cell>
          <cell r="DE128">
            <v>0.5646872846160641</v>
          </cell>
          <cell r="DF128">
            <v>32.229167623928589</v>
          </cell>
          <cell r="DG128">
            <v>0</v>
          </cell>
          <cell r="DH128">
            <v>32.229167623928589</v>
          </cell>
          <cell r="DI128">
            <v>4.0732628788548189</v>
          </cell>
          <cell r="DJ128">
            <v>0</v>
          </cell>
          <cell r="DK128">
            <v>0</v>
          </cell>
          <cell r="DL128">
            <v>4.0732628788548189</v>
          </cell>
          <cell r="DM128">
            <v>138.89760113104174</v>
          </cell>
          <cell r="DN128">
            <v>0.77906954139789664</v>
          </cell>
          <cell r="DO128">
            <v>0</v>
          </cell>
          <cell r="DP128">
            <v>139.67667067243966</v>
          </cell>
          <cell r="DQ128">
            <v>0</v>
          </cell>
          <cell r="DR128">
            <v>139.67667067243966</v>
          </cell>
          <cell r="DS128">
            <v>16.056567995051687</v>
          </cell>
          <cell r="DT128">
            <v>0</v>
          </cell>
          <cell r="DU128">
            <v>0.36025059644782176</v>
          </cell>
          <cell r="DV128">
            <v>0.79896067862507703</v>
          </cell>
          <cell r="DW128">
            <v>50.451659450384362</v>
          </cell>
          <cell r="DX128">
            <v>0</v>
          </cell>
          <cell r="DY128">
            <v>68.163612088009174</v>
          </cell>
          <cell r="DZ128">
            <v>16.593628700185558</v>
          </cell>
          <cell r="EA128">
            <v>152.42467950870366</v>
          </cell>
          <cell r="EB128">
            <v>5.279991870637093</v>
          </cell>
          <cell r="EC128">
            <v>157.70467137934077</v>
          </cell>
          <cell r="ED128">
            <v>0</v>
          </cell>
          <cell r="EE128">
            <v>64.019625165679926</v>
          </cell>
          <cell r="EF128">
            <v>5.4501716002474137</v>
          </cell>
          <cell r="EG128">
            <v>23.320148272510377</v>
          </cell>
          <cell r="EH128">
            <v>0.5646872846160641</v>
          </cell>
          <cell r="EI128">
            <v>93.354632323053778</v>
          </cell>
          <cell r="EJ128">
            <v>0</v>
          </cell>
          <cell r="EK128">
            <v>93.354632323053778</v>
          </cell>
          <cell r="EL128">
            <v>4.0732628788548189</v>
          </cell>
          <cell r="EM128">
            <v>0</v>
          </cell>
          <cell r="EN128">
            <v>0</v>
          </cell>
          <cell r="EO128">
            <v>4.0732628788548189</v>
          </cell>
          <cell r="EP128">
            <v>246.98604082353972</v>
          </cell>
          <cell r="EQ128">
            <v>1.3514922682689752</v>
          </cell>
          <cell r="ER128">
            <v>0</v>
          </cell>
          <cell r="ES128">
            <v>248.33753309180869</v>
          </cell>
          <cell r="ET128">
            <v>0</v>
          </cell>
          <cell r="EU128">
            <v>248.33753309180869</v>
          </cell>
          <cell r="EV128">
            <v>18.491022179022593</v>
          </cell>
          <cell r="EW128">
            <v>0</v>
          </cell>
          <cell r="EX128">
            <v>11.011954581602895</v>
          </cell>
          <cell r="EY128">
            <v>2.4676060793496504</v>
          </cell>
          <cell r="EZ128">
            <v>53.364605990986988</v>
          </cell>
          <cell r="FA128">
            <v>0</v>
          </cell>
          <cell r="FB128">
            <v>71.930772466201262</v>
          </cell>
          <cell r="FC128">
            <v>16.162654060263314</v>
          </cell>
          <cell r="FD128">
            <v>173.42861535742682</v>
          </cell>
          <cell r="FE128">
            <v>8.4040054784836951</v>
          </cell>
          <cell r="FF128">
            <v>181.83262083591049</v>
          </cell>
          <cell r="FG128">
            <v>0</v>
          </cell>
          <cell r="FH128">
            <v>64.903675709110161</v>
          </cell>
          <cell r="FI128">
            <v>5.4501716002474137</v>
          </cell>
          <cell r="FJ128">
            <v>23.77764442873552</v>
          </cell>
          <cell r="FK128">
            <v>0.5646872846160641</v>
          </cell>
          <cell r="FL128">
            <v>94.69617902270916</v>
          </cell>
          <cell r="FM128">
            <v>0</v>
          </cell>
          <cell r="FN128">
            <v>94.69617902270916</v>
          </cell>
          <cell r="FO128">
            <v>4.0732628788548189</v>
          </cell>
          <cell r="FP128">
            <v>0</v>
          </cell>
          <cell r="FQ128">
            <v>0</v>
          </cell>
          <cell r="FR128">
            <v>4.0732628788548189</v>
          </cell>
          <cell r="FS128">
            <v>272.45553697976487</v>
          </cell>
          <cell r="FT128">
            <v>1.4520530175841651</v>
          </cell>
          <cell r="FU128">
            <v>0</v>
          </cell>
          <cell r="FV128">
            <v>273.90758999734788</v>
          </cell>
          <cell r="FW128">
            <v>0</v>
          </cell>
          <cell r="FX128">
            <v>273.90758999734788</v>
          </cell>
          <cell r="FY128">
            <v>0.20996200406468138</v>
          </cell>
          <cell r="FZ128">
            <v>0</v>
          </cell>
          <cell r="GA128">
            <v>0.34256958557921696</v>
          </cell>
          <cell r="GB128" t="e">
            <v>#N/A</v>
          </cell>
          <cell r="GC128" t="e">
            <v>#N/A</v>
          </cell>
          <cell r="GD128" t="e">
            <v>#N/A</v>
          </cell>
          <cell r="GE128">
            <v>0.11271644428735526</v>
          </cell>
          <cell r="GF128">
            <v>2.9007908456304663</v>
          </cell>
          <cell r="GG128">
            <v>0</v>
          </cell>
          <cell r="GH128">
            <v>0</v>
          </cell>
          <cell r="GI128">
            <v>0</v>
          </cell>
          <cell r="GJ128">
            <v>0</v>
          </cell>
          <cell r="GK128">
            <v>0</v>
          </cell>
          <cell r="GL128">
            <v>2.9770402050013245</v>
          </cell>
          <cell r="GM128">
            <v>0</v>
          </cell>
          <cell r="GN128">
            <v>14.849839003269413</v>
          </cell>
          <cell r="GO128">
            <v>0.80117080498365256</v>
          </cell>
          <cell r="GP128">
            <v>4.894324821065652</v>
          </cell>
          <cell r="GQ128" t="e">
            <v>#N/A</v>
          </cell>
          <cell r="GR128" t="e">
            <v>#N/A</v>
          </cell>
          <cell r="GS128" t="e">
            <v>#N/A</v>
          </cell>
          <cell r="GT128" t="e">
            <v>#N/A</v>
          </cell>
          <cell r="GU128" t="e">
            <v>#N/A</v>
          </cell>
          <cell r="GV128">
            <v>0</v>
          </cell>
          <cell r="GW128">
            <v>2.2134415481134568</v>
          </cell>
          <cell r="GX128">
            <v>0</v>
          </cell>
          <cell r="GY128">
            <v>0</v>
          </cell>
          <cell r="GZ128">
            <v>0.10387593885305289</v>
          </cell>
          <cell r="HA128">
            <v>0.59673411681541033</v>
          </cell>
          <cell r="HB128">
            <v>0</v>
          </cell>
          <cell r="HC128">
            <v>0</v>
          </cell>
          <cell r="HD128">
            <v>0</v>
          </cell>
          <cell r="HE128">
            <v>0</v>
          </cell>
          <cell r="HF128">
            <v>0</v>
          </cell>
          <cell r="HG128">
            <v>0</v>
          </cell>
          <cell r="HH128">
            <v>0</v>
          </cell>
          <cell r="HI128" t="e">
            <v>#N/A</v>
          </cell>
          <cell r="HJ128" t="e">
            <v>#N/A</v>
          </cell>
          <cell r="HK128" t="e">
            <v>#N/A</v>
          </cell>
          <cell r="HL128" t="e">
            <v>#N/A</v>
          </cell>
          <cell r="HM128" t="e">
            <v>#N/A</v>
          </cell>
          <cell r="HN128" t="e">
            <v>#N/A</v>
          </cell>
          <cell r="HO128">
            <v>272.45553697976487</v>
          </cell>
          <cell r="HP128">
            <v>273.90758999734788</v>
          </cell>
          <cell r="HQ128">
            <v>25.469496156225027</v>
          </cell>
          <cell r="HR128">
            <v>248.33753309180869</v>
          </cell>
          <cell r="HS128">
            <v>29.792503313598893</v>
          </cell>
          <cell r="HT128">
            <v>0</v>
          </cell>
          <cell r="HU128">
            <v>0</v>
          </cell>
          <cell r="HV128">
            <v>10.651703985155072</v>
          </cell>
          <cell r="HW128">
            <v>0</v>
          </cell>
          <cell r="HX128">
            <v>0</v>
          </cell>
          <cell r="HY128">
            <v>0</v>
          </cell>
          <cell r="HZ128">
            <v>0</v>
          </cell>
          <cell r="IA128">
            <v>0</v>
          </cell>
          <cell r="IB128">
            <v>0</v>
          </cell>
          <cell r="IC128">
            <v>0</v>
          </cell>
          <cell r="ID128">
            <v>0</v>
          </cell>
          <cell r="IE128">
            <v>0</v>
          </cell>
          <cell r="IF128">
            <v>0.36025059644782176</v>
          </cell>
          <cell r="IG128">
            <v>0</v>
          </cell>
          <cell r="IH128">
            <v>0</v>
          </cell>
          <cell r="II128">
            <v>0</v>
          </cell>
          <cell r="IJ128">
            <v>0</v>
          </cell>
          <cell r="IK128">
            <v>0</v>
          </cell>
          <cell r="IL128">
            <v>0</v>
          </cell>
          <cell r="IM128">
            <v>0</v>
          </cell>
          <cell r="IN128">
            <v>0</v>
          </cell>
          <cell r="IO128">
            <v>0</v>
          </cell>
          <cell r="IP128">
            <v>11.011954581602895</v>
          </cell>
          <cell r="IQ128">
            <v>0</v>
          </cell>
          <cell r="IR128">
            <v>0</v>
          </cell>
          <cell r="IS128">
            <v>0</v>
          </cell>
          <cell r="IT128">
            <v>0</v>
          </cell>
          <cell r="IU128">
            <v>0</v>
          </cell>
          <cell r="IV128">
            <v>2.9770402050013245</v>
          </cell>
          <cell r="IW128">
            <v>2.9770402050013245</v>
          </cell>
          <cell r="IX128">
            <v>0</v>
          </cell>
          <cell r="IY128">
            <v>0</v>
          </cell>
          <cell r="IZ128">
            <v>0</v>
          </cell>
          <cell r="JA128">
            <v>0</v>
          </cell>
          <cell r="JB128">
            <v>0</v>
          </cell>
          <cell r="JC128">
            <v>0</v>
          </cell>
          <cell r="JD128">
            <v>0</v>
          </cell>
          <cell r="JE128">
            <v>0</v>
          </cell>
          <cell r="JF128">
            <v>0.11271644428735526</v>
          </cell>
          <cell r="JG128">
            <v>0.11271644428735526</v>
          </cell>
          <cell r="JH128">
            <v>0</v>
          </cell>
          <cell r="JI128">
            <v>0</v>
          </cell>
          <cell r="JJ128">
            <v>0</v>
          </cell>
          <cell r="JK128">
            <v>5.8708930154045857</v>
          </cell>
          <cell r="JL128">
            <v>5.8708930154045857</v>
          </cell>
          <cell r="JM128">
            <v>0</v>
          </cell>
          <cell r="JN128">
            <v>0</v>
          </cell>
          <cell r="JO128">
            <v>0</v>
          </cell>
          <cell r="JP128">
            <v>0.33134512997181331</v>
          </cell>
          <cell r="JQ128">
            <v>0.33134512997181331</v>
          </cell>
          <cell r="JR128">
            <v>0</v>
          </cell>
          <cell r="JS128">
            <v>8.3229721265267766E-3</v>
          </cell>
          <cell r="JT128">
            <v>0</v>
          </cell>
          <cell r="JU128">
            <v>8.8065664352867376E-2</v>
          </cell>
          <cell r="JV128">
            <v>8.8065664352867376E-2</v>
          </cell>
          <cell r="JW128">
            <v>11.667257046920557</v>
          </cell>
          <cell r="JX128">
            <v>117.17537421578155</v>
          </cell>
          <cell r="JY128">
            <v>202.37022002297405</v>
          </cell>
          <cell r="JZ128">
            <v>214.03747706989461</v>
          </cell>
          <cell r="KA128">
            <v>96.862102854113061</v>
          </cell>
          <cell r="KB128">
            <v>3022831.7199999997</v>
          </cell>
          <cell r="KC128">
            <v>117.399</v>
          </cell>
          <cell r="KD128">
            <v>1276.569</v>
          </cell>
          <cell r="KE128">
            <v>27400.799999999999</v>
          </cell>
          <cell r="KF128">
            <v>117.5</v>
          </cell>
          <cell r="KG128">
            <v>3.6999999999999998E-2</v>
          </cell>
          <cell r="KH128">
            <v>0</v>
          </cell>
          <cell r="KI128">
            <v>0</v>
          </cell>
          <cell r="KJ128">
            <v>0</v>
          </cell>
          <cell r="KK128">
            <v>0</v>
          </cell>
          <cell r="KL128">
            <v>8.9489999999999998</v>
          </cell>
          <cell r="KM128">
            <v>385.18099999999998</v>
          </cell>
          <cell r="KN128">
            <v>6.5119999999999996</v>
          </cell>
          <cell r="KO128">
            <v>400.839</v>
          </cell>
          <cell r="KP128">
            <v>0</v>
          </cell>
          <cell r="KQ128">
            <v>4.1000000000000002E-2</v>
          </cell>
          <cell r="KR128">
            <v>0</v>
          </cell>
          <cell r="KS128">
            <v>0.33300000000000002</v>
          </cell>
          <cell r="KT128">
            <v>0</v>
          </cell>
          <cell r="KU128">
            <v>0</v>
          </cell>
          <cell r="KV128">
            <v>25.805</v>
          </cell>
          <cell r="KW128">
            <v>0</v>
          </cell>
          <cell r="KX128">
            <v>601</v>
          </cell>
          <cell r="KY128">
            <v>1393967.9999999998</v>
          </cell>
          <cell r="KZ128">
            <v>27518.3</v>
          </cell>
          <cell r="LA128">
            <v>98.873571273228123</v>
          </cell>
          <cell r="LB128">
            <v>818.33699999999988</v>
          </cell>
          <cell r="LC128">
            <v>827.66</v>
          </cell>
          <cell r="LD128">
            <v>5.0274690090133625</v>
          </cell>
          <cell r="LE128">
            <v>2.1840011919340947E-2</v>
          </cell>
          <cell r="LF128">
            <v>601</v>
          </cell>
          <cell r="LG128">
            <v>50.656036165024723</v>
          </cell>
          <cell r="LH128">
            <v>594.89990237365907</v>
          </cell>
          <cell r="LI128" t="str">
            <v>N/A</v>
          </cell>
          <cell r="LJ128" t="str">
            <v>PR09 (£m)</v>
          </cell>
        </row>
        <row r="129">
          <cell r="A129" t="str">
            <v>WSH13</v>
          </cell>
          <cell r="B129" t="str">
            <v>WSH</v>
          </cell>
          <cell r="C129" t="str">
            <v>2012-13</v>
          </cell>
          <cell r="D129" t="str">
            <v>WSH</v>
          </cell>
          <cell r="E129" t="str">
            <v>WSH13</v>
          </cell>
          <cell r="F129">
            <v>1.0790336496980155</v>
          </cell>
          <cell r="G129">
            <v>2.0382945642795511</v>
          </cell>
          <cell r="H129">
            <v>0</v>
          </cell>
          <cell r="I129">
            <v>10.85292044866264</v>
          </cell>
          <cell r="J129">
            <v>0.93768024158757546</v>
          </cell>
          <cell r="K129">
            <v>4.5772607420189821</v>
          </cell>
          <cell r="L129">
            <v>0</v>
          </cell>
          <cell r="M129">
            <v>4.5977623813632444</v>
          </cell>
          <cell r="N129">
            <v>0.70568800690250222</v>
          </cell>
          <cell r="O129">
            <v>23.709606384814492</v>
          </cell>
          <cell r="P129">
            <v>1.528990681622088</v>
          </cell>
          <cell r="Q129">
            <v>25.238597066436583</v>
          </cell>
          <cell r="R129">
            <v>0</v>
          </cell>
          <cell r="S129">
            <v>0.83085591026747196</v>
          </cell>
          <cell r="T129">
            <v>0</v>
          </cell>
          <cell r="U129">
            <v>0.8707801553062986</v>
          </cell>
          <cell r="V129">
            <v>0</v>
          </cell>
          <cell r="W129">
            <v>1.7016360655737703</v>
          </cell>
          <cell r="X129">
            <v>0</v>
          </cell>
          <cell r="Y129">
            <v>1.7016360655737703</v>
          </cell>
          <cell r="Z129">
            <v>4.3161345987920621E-3</v>
          </cell>
          <cell r="AA129">
            <v>0</v>
          </cell>
          <cell r="AB129">
            <v>0</v>
          </cell>
          <cell r="AC129">
            <v>4.3161345987920621E-3</v>
          </cell>
          <cell r="AD129">
            <v>26.935916997411454</v>
          </cell>
          <cell r="AE129">
            <v>0</v>
          </cell>
          <cell r="AF129">
            <v>0</v>
          </cell>
          <cell r="AG129">
            <v>26.935916997411454</v>
          </cell>
          <cell r="AH129">
            <v>3.2500493528904228</v>
          </cell>
          <cell r="AI129">
            <v>30.185966350301875</v>
          </cell>
          <cell r="AJ129">
            <v>3.6018143226919759</v>
          </cell>
          <cell r="AK129">
            <v>0</v>
          </cell>
          <cell r="AL129">
            <v>0</v>
          </cell>
          <cell r="AM129">
            <v>0</v>
          </cell>
          <cell r="AN129">
            <v>0</v>
          </cell>
          <cell r="AO129">
            <v>0</v>
          </cell>
          <cell r="AP129">
            <v>3.0806410698878341</v>
          </cell>
          <cell r="AQ129">
            <v>1.1804628127696291</v>
          </cell>
          <cell r="AR129">
            <v>7.8629182053494393</v>
          </cell>
          <cell r="AS129">
            <v>3.5608110440034514E-2</v>
          </cell>
          <cell r="AT129">
            <v>7.8985263157894741</v>
          </cell>
          <cell r="AU129">
            <v>0</v>
          </cell>
          <cell r="AV129">
            <v>0</v>
          </cell>
          <cell r="AW129">
            <v>0</v>
          </cell>
          <cell r="AX129">
            <v>0</v>
          </cell>
          <cell r="AY129">
            <v>0</v>
          </cell>
          <cell r="AZ129">
            <v>0</v>
          </cell>
          <cell r="BA129">
            <v>0</v>
          </cell>
          <cell r="BB129">
            <v>0</v>
          </cell>
          <cell r="BC129">
            <v>0</v>
          </cell>
          <cell r="BD129">
            <v>0</v>
          </cell>
          <cell r="BE129">
            <v>0</v>
          </cell>
          <cell r="BF129">
            <v>0</v>
          </cell>
          <cell r="BG129">
            <v>7.8985263157894741</v>
          </cell>
          <cell r="BH129">
            <v>0</v>
          </cell>
          <cell r="BI129">
            <v>0</v>
          </cell>
          <cell r="BJ129">
            <v>7.8985263157894741</v>
          </cell>
          <cell r="BK129">
            <v>3.2500493528904228</v>
          </cell>
          <cell r="BL129">
            <v>11.148575668679896</v>
          </cell>
          <cell r="BM129">
            <v>8.0949104400345124</v>
          </cell>
          <cell r="BN129">
            <v>-0.17696151855047454</v>
          </cell>
          <cell r="BO129">
            <v>0.37334564279551335</v>
          </cell>
          <cell r="BP129">
            <v>0</v>
          </cell>
          <cell r="BQ129">
            <v>0</v>
          </cell>
          <cell r="BR129">
            <v>0</v>
          </cell>
          <cell r="BS129">
            <v>31.037323899913719</v>
          </cell>
          <cell r="BT129">
            <v>1.6811344262295083</v>
          </cell>
          <cell r="BU129">
            <v>41.009752890422781</v>
          </cell>
          <cell r="BV129">
            <v>1.6822134598792062</v>
          </cell>
          <cell r="BW129">
            <v>42.691966350301982</v>
          </cell>
          <cell r="BX129">
            <v>0</v>
          </cell>
          <cell r="BY129">
            <v>53.245994477998273</v>
          </cell>
          <cell r="BZ129">
            <v>0</v>
          </cell>
          <cell r="CA129">
            <v>12.256743226919758</v>
          </cell>
          <cell r="CB129">
            <v>0</v>
          </cell>
          <cell r="CC129">
            <v>65.502737704918033</v>
          </cell>
          <cell r="CD129">
            <v>0</v>
          </cell>
          <cell r="CE129">
            <v>65.502737704918033</v>
          </cell>
          <cell r="CF129">
            <v>6.7979119930974982E-2</v>
          </cell>
          <cell r="CG129">
            <v>0</v>
          </cell>
          <cell r="CH129">
            <v>0</v>
          </cell>
          <cell r="CI129">
            <v>6.7979119930974982E-2</v>
          </cell>
          <cell r="CJ129">
            <v>108.12672493528903</v>
          </cell>
          <cell r="CK129">
            <v>0</v>
          </cell>
          <cell r="CL129">
            <v>0</v>
          </cell>
          <cell r="CM129">
            <v>108.12672493528903</v>
          </cell>
          <cell r="CN129">
            <v>0</v>
          </cell>
          <cell r="CO129">
            <v>108.12672493528903</v>
          </cell>
          <cell r="CP129">
            <v>4.141331147540984</v>
          </cell>
          <cell r="CQ129">
            <v>0</v>
          </cell>
          <cell r="CR129">
            <v>0</v>
          </cell>
          <cell r="CS129">
            <v>0.82869784296807592</v>
          </cell>
          <cell r="CT129">
            <v>41.020543226919756</v>
          </cell>
          <cell r="CU129">
            <v>0</v>
          </cell>
          <cell r="CV129">
            <v>35.965270578084557</v>
          </cell>
          <cell r="CW129">
            <v>14.386755651423641</v>
          </cell>
          <cell r="CX129">
            <v>96.342598446937018</v>
          </cell>
          <cell r="CY129">
            <v>2.848648835202761</v>
          </cell>
          <cell r="CZ129">
            <v>99.19124728213977</v>
          </cell>
          <cell r="DA129">
            <v>19.246723209663504</v>
          </cell>
          <cell r="DB129">
            <v>20.094843658326145</v>
          </cell>
          <cell r="DC129">
            <v>4.0032148403796377</v>
          </cell>
          <cell r="DD129">
            <v>5.2807906816220882</v>
          </cell>
          <cell r="DE129">
            <v>6.1839418464193265</v>
          </cell>
          <cell r="DF129">
            <v>54.809514236410699</v>
          </cell>
          <cell r="DG129">
            <v>0</v>
          </cell>
          <cell r="DH129">
            <v>54.809514236410699</v>
          </cell>
          <cell r="DI129">
            <v>6.611239171699741</v>
          </cell>
          <cell r="DJ129">
            <v>0</v>
          </cell>
          <cell r="DK129">
            <v>0</v>
          </cell>
          <cell r="DL129">
            <v>6.611239171699741</v>
          </cell>
          <cell r="DM129">
            <v>147.38952234685073</v>
          </cell>
          <cell r="DN129">
            <v>0</v>
          </cell>
          <cell r="DO129">
            <v>0</v>
          </cell>
          <cell r="DP129">
            <v>147.38952234685073</v>
          </cell>
          <cell r="DQ129">
            <v>0</v>
          </cell>
          <cell r="DR129">
            <v>147.38952234685073</v>
          </cell>
          <cell r="DS129">
            <v>15.838055910267473</v>
          </cell>
          <cell r="DT129">
            <v>-0.17696151855047454</v>
          </cell>
          <cell r="DU129">
            <v>0.37334564279551335</v>
          </cell>
          <cell r="DV129">
            <v>0.82869784296807592</v>
          </cell>
          <cell r="DW129">
            <v>41.020543226919756</v>
          </cell>
          <cell r="DX129">
            <v>0</v>
          </cell>
          <cell r="DY129">
            <v>70.083235547886105</v>
          </cell>
          <cell r="DZ129">
            <v>17.248352890422776</v>
          </cell>
          <cell r="EA129">
            <v>145.21526954270925</v>
          </cell>
          <cell r="EB129">
            <v>4.5664704055220016</v>
          </cell>
          <cell r="EC129">
            <v>149.78173994823123</v>
          </cell>
          <cell r="ED129">
            <v>19.246723209663504</v>
          </cell>
          <cell r="EE129">
            <v>73.340838136324408</v>
          </cell>
          <cell r="EF129">
            <v>4.0032148403796377</v>
          </cell>
          <cell r="EG129">
            <v>17.537533908541846</v>
          </cell>
          <cell r="EH129">
            <v>6.1839418464193265</v>
          </cell>
          <cell r="EI129">
            <v>120.31225194132873</v>
          </cell>
          <cell r="EJ129">
            <v>0</v>
          </cell>
          <cell r="EK129">
            <v>120.31225194132873</v>
          </cell>
          <cell r="EL129">
            <v>6.6792182916307157</v>
          </cell>
          <cell r="EM129">
            <v>0</v>
          </cell>
          <cell r="EN129">
            <v>0</v>
          </cell>
          <cell r="EO129">
            <v>6.6792182916307157</v>
          </cell>
          <cell r="EP129">
            <v>263.41477359792924</v>
          </cell>
          <cell r="EQ129">
            <v>0</v>
          </cell>
          <cell r="ER129">
            <v>0</v>
          </cell>
          <cell r="ES129">
            <v>263.41477359792924</v>
          </cell>
          <cell r="ET129">
            <v>3.2500493528904228</v>
          </cell>
          <cell r="EU129">
            <v>266.66482295081966</v>
          </cell>
          <cell r="EV129">
            <v>17.876350474547024</v>
          </cell>
          <cell r="EW129">
            <v>-0.17696151855047454</v>
          </cell>
          <cell r="EX129">
            <v>11.226266091458154</v>
          </cell>
          <cell r="EY129">
            <v>1.7663780845556514</v>
          </cell>
          <cell r="EZ129">
            <v>45.597803968938635</v>
          </cell>
          <cell r="FA129">
            <v>0</v>
          </cell>
          <cell r="FB129">
            <v>74.680997929249344</v>
          </cell>
          <cell r="FC129">
            <v>17.954040897325278</v>
          </cell>
          <cell r="FD129">
            <v>168.92487592752371</v>
          </cell>
          <cell r="FE129">
            <v>6.0954610871440895</v>
          </cell>
          <cell r="FF129">
            <v>175.0203370146678</v>
          </cell>
          <cell r="FG129">
            <v>19.246723209663504</v>
          </cell>
          <cell r="FH129">
            <v>74.171694046591895</v>
          </cell>
          <cell r="FI129">
            <v>4.0032148403796377</v>
          </cell>
          <cell r="FJ129">
            <v>18.408314063848142</v>
          </cell>
          <cell r="FK129">
            <v>6.1839418464193265</v>
          </cell>
          <cell r="FL129">
            <v>122.0138880069025</v>
          </cell>
          <cell r="FM129">
            <v>0</v>
          </cell>
          <cell r="FN129">
            <v>122.0138880069025</v>
          </cell>
          <cell r="FO129">
            <v>6.6835344262295084</v>
          </cell>
          <cell r="FP129">
            <v>0</v>
          </cell>
          <cell r="FQ129">
            <v>0</v>
          </cell>
          <cell r="FR129">
            <v>6.6835344262295084</v>
          </cell>
          <cell r="FS129">
            <v>290.35069059534084</v>
          </cell>
          <cell r="FT129">
            <v>0</v>
          </cell>
          <cell r="FU129">
            <v>0</v>
          </cell>
          <cell r="FV129">
            <v>290.35069059534084</v>
          </cell>
          <cell r="FW129">
            <v>6.5000987057808457</v>
          </cell>
          <cell r="FX129">
            <v>296.85078930112167</v>
          </cell>
          <cell r="FY129">
            <v>0.93336410698878336</v>
          </cell>
          <cell r="FZ129">
            <v>0</v>
          </cell>
          <cell r="GA129">
            <v>0.73266384814495256</v>
          </cell>
          <cell r="GB129" t="e">
            <v>#N/A</v>
          </cell>
          <cell r="GC129" t="e">
            <v>#N/A</v>
          </cell>
          <cell r="GD129" t="e">
            <v>#N/A</v>
          </cell>
          <cell r="GE129">
            <v>0.20501639344262296</v>
          </cell>
          <cell r="GF129">
            <v>0.88264952545297659</v>
          </cell>
          <cell r="GG129">
            <v>0</v>
          </cell>
          <cell r="GH129">
            <v>0</v>
          </cell>
          <cell r="GI129">
            <v>0</v>
          </cell>
          <cell r="GJ129">
            <v>0</v>
          </cell>
          <cell r="GK129">
            <v>0</v>
          </cell>
          <cell r="GL129">
            <v>2.9047585849870581</v>
          </cell>
          <cell r="GM129">
            <v>0</v>
          </cell>
          <cell r="GN129">
            <v>3.319107506471096</v>
          </cell>
          <cell r="GO129">
            <v>0.91825763589301124</v>
          </cell>
          <cell r="GP129">
            <v>10.818391371872304</v>
          </cell>
          <cell r="GQ129" t="e">
            <v>#N/A</v>
          </cell>
          <cell r="GR129" t="e">
            <v>#N/A</v>
          </cell>
          <cell r="GS129" t="e">
            <v>#N/A</v>
          </cell>
          <cell r="GT129" t="e">
            <v>#N/A</v>
          </cell>
          <cell r="GU129" t="e">
            <v>#N/A</v>
          </cell>
          <cell r="GV129">
            <v>0</v>
          </cell>
          <cell r="GW129">
            <v>2.6403953408110441</v>
          </cell>
          <cell r="GX129">
            <v>0</v>
          </cell>
          <cell r="GY129">
            <v>0</v>
          </cell>
          <cell r="GZ129">
            <v>1.186937014667817E-2</v>
          </cell>
          <cell r="HA129">
            <v>6.1623611734253672</v>
          </cell>
          <cell r="HB129">
            <v>0</v>
          </cell>
          <cell r="HC129">
            <v>0</v>
          </cell>
          <cell r="HD129">
            <v>0</v>
          </cell>
          <cell r="HE129">
            <v>0</v>
          </cell>
          <cell r="HF129">
            <v>0</v>
          </cell>
          <cell r="HG129">
            <v>0</v>
          </cell>
          <cell r="HH129">
            <v>0</v>
          </cell>
          <cell r="HI129" t="e">
            <v>#N/A</v>
          </cell>
          <cell r="HJ129" t="e">
            <v>#N/A</v>
          </cell>
          <cell r="HK129" t="e">
            <v>#N/A</v>
          </cell>
          <cell r="HL129" t="e">
            <v>#N/A</v>
          </cell>
          <cell r="HM129" t="e">
            <v>#N/A</v>
          </cell>
          <cell r="HN129" t="e">
            <v>#N/A</v>
          </cell>
          <cell r="HO129">
            <v>290.35069059534084</v>
          </cell>
          <cell r="HP129">
            <v>296.85078930112167</v>
          </cell>
          <cell r="HQ129">
            <v>26.935916997411454</v>
          </cell>
          <cell r="HR129">
            <v>266.66482295081966</v>
          </cell>
          <cell r="HS129">
            <v>28.595470750647003</v>
          </cell>
          <cell r="HT129">
            <v>0</v>
          </cell>
          <cell r="HU129">
            <v>0</v>
          </cell>
          <cell r="HV129">
            <v>10.85292044866264</v>
          </cell>
          <cell r="HW129">
            <v>0</v>
          </cell>
          <cell r="HX129">
            <v>0</v>
          </cell>
          <cell r="HY129">
            <v>0</v>
          </cell>
          <cell r="HZ129">
            <v>0</v>
          </cell>
          <cell r="IA129">
            <v>0</v>
          </cell>
          <cell r="IB129">
            <v>0</v>
          </cell>
          <cell r="IC129">
            <v>0</v>
          </cell>
          <cell r="ID129">
            <v>0</v>
          </cell>
          <cell r="IE129">
            <v>0</v>
          </cell>
          <cell r="IF129">
            <v>0.37334564279551335</v>
          </cell>
          <cell r="IG129">
            <v>0</v>
          </cell>
          <cell r="IH129">
            <v>0</v>
          </cell>
          <cell r="II129">
            <v>0</v>
          </cell>
          <cell r="IJ129">
            <v>0</v>
          </cell>
          <cell r="IK129">
            <v>0</v>
          </cell>
          <cell r="IL129">
            <v>0</v>
          </cell>
          <cell r="IM129">
            <v>0</v>
          </cell>
          <cell r="IN129">
            <v>0</v>
          </cell>
          <cell r="IO129">
            <v>0</v>
          </cell>
          <cell r="IP129">
            <v>11.226266091458154</v>
          </cell>
          <cell r="IQ129">
            <v>0</v>
          </cell>
          <cell r="IR129">
            <v>0</v>
          </cell>
          <cell r="IS129">
            <v>0</v>
          </cell>
          <cell r="IT129">
            <v>0</v>
          </cell>
          <cell r="IU129">
            <v>0</v>
          </cell>
          <cell r="IV129">
            <v>2.9047585849870581</v>
          </cell>
          <cell r="IW129">
            <v>2.9047585849870581</v>
          </cell>
          <cell r="IX129">
            <v>0</v>
          </cell>
          <cell r="IY129">
            <v>0</v>
          </cell>
          <cell r="IZ129">
            <v>0</v>
          </cell>
          <cell r="JA129">
            <v>0</v>
          </cell>
          <cell r="JB129">
            <v>0</v>
          </cell>
          <cell r="JC129">
            <v>0</v>
          </cell>
          <cell r="JD129">
            <v>0</v>
          </cell>
          <cell r="JE129">
            <v>0</v>
          </cell>
          <cell r="JF129">
            <v>0.20501639344262296</v>
          </cell>
          <cell r="JG129">
            <v>0.20501639344262296</v>
          </cell>
          <cell r="JH129">
            <v>0</v>
          </cell>
          <cell r="JI129">
            <v>0</v>
          </cell>
          <cell r="JJ129">
            <v>0</v>
          </cell>
          <cell r="JK129">
            <v>5.8708930154045857</v>
          </cell>
          <cell r="JL129">
            <v>5.8708930154045857</v>
          </cell>
          <cell r="JM129">
            <v>0</v>
          </cell>
          <cell r="JN129">
            <v>0</v>
          </cell>
          <cell r="JO129">
            <v>0</v>
          </cell>
          <cell r="JP129">
            <v>0.33134512997181331</v>
          </cell>
          <cell r="JQ129">
            <v>0.33134512997181331</v>
          </cell>
          <cell r="JR129">
            <v>0</v>
          </cell>
          <cell r="JS129">
            <v>8.3229721265267766E-3</v>
          </cell>
          <cell r="JT129">
            <v>0</v>
          </cell>
          <cell r="JU129">
            <v>8.8065664352867376E-2</v>
          </cell>
          <cell r="JV129">
            <v>8.8065664352867376E-2</v>
          </cell>
          <cell r="JW129">
            <v>12.981853839516825</v>
          </cell>
          <cell r="JX129">
            <v>123.47382053494391</v>
          </cell>
          <cell r="JY129">
            <v>222.35754322691969</v>
          </cell>
          <cell r="JZ129">
            <v>235.3393970664365</v>
          </cell>
          <cell r="KA129">
            <v>111.86557653149259</v>
          </cell>
          <cell r="KB129">
            <v>3034326.56</v>
          </cell>
          <cell r="KC129">
            <v>117.351</v>
          </cell>
          <cell r="KD129">
            <v>1281.373</v>
          </cell>
          <cell r="KE129">
            <v>27225.7</v>
          </cell>
          <cell r="KF129">
            <v>117.5</v>
          </cell>
          <cell r="KG129">
            <v>3.5999999999999997E-2</v>
          </cell>
          <cell r="KH129">
            <v>0</v>
          </cell>
          <cell r="KI129">
            <v>0</v>
          </cell>
          <cell r="KJ129">
            <v>0</v>
          </cell>
          <cell r="KK129">
            <v>0</v>
          </cell>
          <cell r="KL129">
            <v>8.2799999999999994</v>
          </cell>
          <cell r="KM129">
            <v>379.15</v>
          </cell>
          <cell r="KN129">
            <v>5.96</v>
          </cell>
          <cell r="KO129">
            <v>379.11</v>
          </cell>
          <cell r="KP129">
            <v>0</v>
          </cell>
          <cell r="KQ129">
            <v>0.01</v>
          </cell>
          <cell r="KR129">
            <v>0</v>
          </cell>
          <cell r="KS129">
            <v>0.43</v>
          </cell>
          <cell r="KT129">
            <v>0</v>
          </cell>
          <cell r="KU129">
            <v>0</v>
          </cell>
          <cell r="KV129">
            <v>23.23</v>
          </cell>
          <cell r="KW129">
            <v>0</v>
          </cell>
          <cell r="KX129">
            <v>597</v>
          </cell>
          <cell r="KY129">
            <v>1398724.0000000002</v>
          </cell>
          <cell r="KZ129">
            <v>27343.200000000001</v>
          </cell>
          <cell r="LA129">
            <v>98.904756521848356</v>
          </cell>
          <cell r="LB129">
            <v>787.45</v>
          </cell>
          <cell r="LC129">
            <v>796.17</v>
          </cell>
          <cell r="LD129">
            <v>5.0071969554240923</v>
          </cell>
          <cell r="LE129">
            <v>2.1833582024049853E-2</v>
          </cell>
          <cell r="LF129">
            <v>597</v>
          </cell>
          <cell r="LG129">
            <v>51.154363790631685</v>
          </cell>
          <cell r="LH129">
            <v>599.5426298875359</v>
          </cell>
          <cell r="LI129" t="str">
            <v>N/A</v>
          </cell>
          <cell r="LJ129" t="str">
            <v>PR09 (£m)</v>
          </cell>
        </row>
        <row r="130">
          <cell r="A130" t="str">
            <v>WSH14</v>
          </cell>
          <cell r="B130" t="str">
            <v>WSH</v>
          </cell>
          <cell r="C130" t="str">
            <v>2013-14</v>
          </cell>
          <cell r="D130" t="str">
            <v>WSH</v>
          </cell>
          <cell r="E130" t="str">
            <v>WSH14</v>
          </cell>
          <cell r="F130">
            <v>1.0569641649763351</v>
          </cell>
          <cell r="G130">
            <v>2.207998140635564</v>
          </cell>
          <cell r="H130">
            <v>0</v>
          </cell>
          <cell r="I130">
            <v>11.100237660581472</v>
          </cell>
          <cell r="J130">
            <v>0.81386240703177803</v>
          </cell>
          <cell r="K130">
            <v>4.4699014536849209</v>
          </cell>
          <cell r="L130">
            <v>0</v>
          </cell>
          <cell r="M130">
            <v>4.2046034482758614</v>
          </cell>
          <cell r="N130">
            <v>0.53059601081812025</v>
          </cell>
          <cell r="O130">
            <v>23.327199121027714</v>
          </cell>
          <cell r="P130">
            <v>2.6582648749154827</v>
          </cell>
          <cell r="Q130">
            <v>25.985463995943199</v>
          </cell>
          <cell r="R130">
            <v>2.3961377620013513</v>
          </cell>
          <cell r="S130">
            <v>2.5821634550371866</v>
          </cell>
          <cell r="T130">
            <v>2.8538032454361047E-2</v>
          </cell>
          <cell r="U130">
            <v>1.7344781947261658</v>
          </cell>
          <cell r="V130">
            <v>0</v>
          </cell>
          <cell r="W130">
            <v>6.7413174442190646</v>
          </cell>
          <cell r="X130">
            <v>0</v>
          </cell>
          <cell r="Y130">
            <v>6.7413174442190646</v>
          </cell>
          <cell r="Z130">
            <v>0.51157065584854611</v>
          </cell>
          <cell r="AA130">
            <v>0</v>
          </cell>
          <cell r="AB130">
            <v>0</v>
          </cell>
          <cell r="AC130">
            <v>0.51157065584854611</v>
          </cell>
          <cell r="AD130">
            <v>32.215210784313719</v>
          </cell>
          <cell r="AE130">
            <v>4.7563387423935073E-2</v>
          </cell>
          <cell r="AF130">
            <v>0</v>
          </cell>
          <cell r="AG130">
            <v>32.262774171737654</v>
          </cell>
          <cell r="AH130">
            <v>0</v>
          </cell>
          <cell r="AI130">
            <v>32.262774171737654</v>
          </cell>
          <cell r="AJ130">
            <v>4.0428879310344819</v>
          </cell>
          <cell r="AK130">
            <v>0</v>
          </cell>
          <cell r="AL130">
            <v>0</v>
          </cell>
          <cell r="AM130">
            <v>0</v>
          </cell>
          <cell r="AN130">
            <v>0</v>
          </cell>
          <cell r="AO130">
            <v>0</v>
          </cell>
          <cell r="AP130">
            <v>1.4173889452332653</v>
          </cell>
          <cell r="AQ130">
            <v>0.397418526031102</v>
          </cell>
          <cell r="AR130">
            <v>5.857695402298849</v>
          </cell>
          <cell r="AS130">
            <v>0.95232471264367791</v>
          </cell>
          <cell r="AT130">
            <v>6.8100201149425263</v>
          </cell>
          <cell r="AU130">
            <v>4.6506423258958741E-2</v>
          </cell>
          <cell r="AV130">
            <v>2.6191572008113586</v>
          </cell>
          <cell r="AW130">
            <v>0</v>
          </cell>
          <cell r="AX130">
            <v>1.056964164976335E-3</v>
          </cell>
          <cell r="AY130">
            <v>0</v>
          </cell>
          <cell r="AZ130">
            <v>2.6667205882352936</v>
          </cell>
          <cell r="BA130">
            <v>0</v>
          </cell>
          <cell r="BB130">
            <v>2.6667205882352936</v>
          </cell>
          <cell r="BC130">
            <v>1.056964164976335E-3</v>
          </cell>
          <cell r="BD130">
            <v>0</v>
          </cell>
          <cell r="BE130">
            <v>0</v>
          </cell>
          <cell r="BF130">
            <v>1.056964164976335E-3</v>
          </cell>
          <cell r="BG130">
            <v>9.4756837390128439</v>
          </cell>
          <cell r="BH130">
            <v>4.2278566599053399E-3</v>
          </cell>
          <cell r="BI130">
            <v>0</v>
          </cell>
          <cell r="BJ130">
            <v>9.479911595672748</v>
          </cell>
          <cell r="BK130">
            <v>0</v>
          </cell>
          <cell r="BL130">
            <v>9.479911595672748</v>
          </cell>
          <cell r="BM130">
            <v>8.6745049019607823</v>
          </cell>
          <cell r="BN130">
            <v>0</v>
          </cell>
          <cell r="BO130">
            <v>0.35936781609195395</v>
          </cell>
          <cell r="BP130">
            <v>0</v>
          </cell>
          <cell r="BQ130">
            <v>0</v>
          </cell>
          <cell r="BR130">
            <v>0</v>
          </cell>
          <cell r="BS130">
            <v>27.251707065584849</v>
          </cell>
          <cell r="BT130">
            <v>1.7778137254901956</v>
          </cell>
          <cell r="BU130">
            <v>38.063393509127778</v>
          </cell>
          <cell r="BV130">
            <v>1.8317188979039887</v>
          </cell>
          <cell r="BW130">
            <v>39.89511240703176</v>
          </cell>
          <cell r="BX130">
            <v>0</v>
          </cell>
          <cell r="BY130">
            <v>71.858765720081124</v>
          </cell>
          <cell r="BZ130">
            <v>0</v>
          </cell>
          <cell r="CA130">
            <v>3.3727726504394848</v>
          </cell>
          <cell r="CB130">
            <v>0</v>
          </cell>
          <cell r="CC130">
            <v>75.23153837052061</v>
          </cell>
          <cell r="CD130">
            <v>0</v>
          </cell>
          <cell r="CE130">
            <v>75.23153837052061</v>
          </cell>
          <cell r="CF130">
            <v>5.6019100743745755E-2</v>
          </cell>
          <cell r="CG130">
            <v>0</v>
          </cell>
          <cell r="CH130">
            <v>0</v>
          </cell>
          <cell r="CI130">
            <v>5.6019100743745755E-2</v>
          </cell>
          <cell r="CJ130">
            <v>115.07063167680862</v>
          </cell>
          <cell r="CK130">
            <v>0.26846889790398909</v>
          </cell>
          <cell r="CL130">
            <v>0</v>
          </cell>
          <cell r="CM130">
            <v>115.33910057471262</v>
          </cell>
          <cell r="CN130">
            <v>0</v>
          </cell>
          <cell r="CO130">
            <v>115.33910057471262</v>
          </cell>
          <cell r="CP130">
            <v>4.7891046315077741</v>
          </cell>
          <cell r="CQ130">
            <v>0</v>
          </cell>
          <cell r="CR130">
            <v>0</v>
          </cell>
          <cell r="CS130">
            <v>0.79166615956727493</v>
          </cell>
          <cell r="CT130">
            <v>40.842152298850564</v>
          </cell>
          <cell r="CU130">
            <v>0</v>
          </cell>
          <cell r="CV130">
            <v>38.219824205544271</v>
          </cell>
          <cell r="CW130">
            <v>14.669605645706554</v>
          </cell>
          <cell r="CX130">
            <v>99.312352941176428</v>
          </cell>
          <cell r="CY130">
            <v>3.3812283637592957</v>
          </cell>
          <cell r="CZ130">
            <v>102.69358130493563</v>
          </cell>
          <cell r="DA130">
            <v>7.7073826910074352</v>
          </cell>
          <cell r="DB130">
            <v>22.448861899932382</v>
          </cell>
          <cell r="DC130">
            <v>6.6419628127112889</v>
          </cell>
          <cell r="DD130">
            <v>6.7656276200135208</v>
          </cell>
          <cell r="DE130">
            <v>2.8886830628803239</v>
          </cell>
          <cell r="DF130">
            <v>46.452518086544842</v>
          </cell>
          <cell r="DG130">
            <v>0</v>
          </cell>
          <cell r="DH130">
            <v>46.452518086544842</v>
          </cell>
          <cell r="DI130">
            <v>6.9305140297498298</v>
          </cell>
          <cell r="DJ130">
            <v>0</v>
          </cell>
          <cell r="DK130">
            <v>0</v>
          </cell>
          <cell r="DL130">
            <v>6.9305140297498298</v>
          </cell>
          <cell r="DM130">
            <v>142.21558536173083</v>
          </cell>
          <cell r="DN130">
            <v>0.37205138607166993</v>
          </cell>
          <cell r="DO130">
            <v>0</v>
          </cell>
          <cell r="DP130">
            <v>142.58763674780252</v>
          </cell>
          <cell r="DQ130">
            <v>0</v>
          </cell>
          <cell r="DR130">
            <v>142.58763674780252</v>
          </cell>
          <cell r="DS130">
            <v>17.506497464503035</v>
          </cell>
          <cell r="DT130">
            <v>0</v>
          </cell>
          <cell r="DU130">
            <v>0.35936781609195395</v>
          </cell>
          <cell r="DV130">
            <v>0.79166615956727493</v>
          </cell>
          <cell r="DW130">
            <v>40.842152298850564</v>
          </cell>
          <cell r="DX130">
            <v>0</v>
          </cell>
          <cell r="DY130">
            <v>66.888920216362379</v>
          </cell>
          <cell r="DZ130">
            <v>16.844837897227851</v>
          </cell>
          <cell r="EA130">
            <v>143.23344185260308</v>
          </cell>
          <cell r="EB130">
            <v>6.1652719743069628</v>
          </cell>
          <cell r="EC130">
            <v>149.39871382690993</v>
          </cell>
          <cell r="ED130">
            <v>7.7538891142663937</v>
          </cell>
          <cell r="EE130">
            <v>96.926784820824849</v>
          </cell>
          <cell r="EF130">
            <v>6.6419628127112889</v>
          </cell>
          <cell r="EG130">
            <v>10.139457234617982</v>
          </cell>
          <cell r="EH130">
            <v>2.8886830628803239</v>
          </cell>
          <cell r="EI130">
            <v>124.35077704530075</v>
          </cell>
          <cell r="EJ130">
            <v>0</v>
          </cell>
          <cell r="EK130">
            <v>124.35077704530075</v>
          </cell>
          <cell r="EL130">
            <v>6.9875900946585521</v>
          </cell>
          <cell r="EM130">
            <v>0</v>
          </cell>
          <cell r="EN130">
            <v>0</v>
          </cell>
          <cell r="EO130">
            <v>6.9875900946585521</v>
          </cell>
          <cell r="EP130">
            <v>266.76190077755228</v>
          </cell>
          <cell r="EQ130">
            <v>0.6447481406355644</v>
          </cell>
          <cell r="ER130">
            <v>0</v>
          </cell>
          <cell r="ES130">
            <v>267.4066489181879</v>
          </cell>
          <cell r="ET130">
            <v>0</v>
          </cell>
          <cell r="EU130">
            <v>267.4066489181879</v>
          </cell>
          <cell r="EV130">
            <v>19.714495605138602</v>
          </cell>
          <cell r="EW130">
            <v>0</v>
          </cell>
          <cell r="EX130">
            <v>11.459605476673426</v>
          </cell>
          <cell r="EY130">
            <v>1.6055285665990529</v>
          </cell>
          <cell r="EZ130">
            <v>45.312053752535483</v>
          </cell>
          <cell r="FA130">
            <v>0</v>
          </cell>
          <cell r="FB130">
            <v>71.093523664638255</v>
          </cell>
          <cell r="FC130">
            <v>17.375433908045974</v>
          </cell>
          <cell r="FD130">
            <v>166.5606409736308</v>
          </cell>
          <cell r="FE130">
            <v>8.823536849222446</v>
          </cell>
          <cell r="FF130">
            <v>175.38417782285322</v>
          </cell>
          <cell r="FG130">
            <v>10.150026876267745</v>
          </cell>
          <cell r="FH130">
            <v>99.508948275862039</v>
          </cell>
          <cell r="FI130">
            <v>6.6705008451656509</v>
          </cell>
          <cell r="FJ130">
            <v>11.873935429344147</v>
          </cell>
          <cell r="FK130">
            <v>2.8886830628803239</v>
          </cell>
          <cell r="FL130">
            <v>131.09209448951887</v>
          </cell>
          <cell r="FM130">
            <v>0</v>
          </cell>
          <cell r="FN130">
            <v>131.09209448951887</v>
          </cell>
          <cell r="FO130">
            <v>7.4991607505070972</v>
          </cell>
          <cell r="FP130">
            <v>0</v>
          </cell>
          <cell r="FQ130">
            <v>0</v>
          </cell>
          <cell r="FR130">
            <v>7.4991607505070972</v>
          </cell>
          <cell r="FS130">
            <v>298.97711156186602</v>
          </cell>
          <cell r="FT130">
            <v>0.69231152805949947</v>
          </cell>
          <cell r="FU130">
            <v>0</v>
          </cell>
          <cell r="FV130">
            <v>299.66942308992554</v>
          </cell>
          <cell r="FW130">
            <v>0</v>
          </cell>
          <cell r="FX130">
            <v>299.66942308992554</v>
          </cell>
          <cell r="FY130">
            <v>2.0367699459093975</v>
          </cell>
          <cell r="FZ130">
            <v>0</v>
          </cell>
          <cell r="GA130">
            <v>1.7291933739012841</v>
          </cell>
          <cell r="GB130" t="e">
            <v>#N/A</v>
          </cell>
          <cell r="GC130" t="e">
            <v>#N/A</v>
          </cell>
          <cell r="GD130" t="e">
            <v>#N/A</v>
          </cell>
          <cell r="GE130">
            <v>-3.1708924949290051E-3</v>
          </cell>
          <cell r="GF130">
            <v>1.6700033806625989</v>
          </cell>
          <cell r="GG130">
            <v>0</v>
          </cell>
          <cell r="GH130">
            <v>0</v>
          </cell>
          <cell r="GI130">
            <v>0</v>
          </cell>
          <cell r="GJ130">
            <v>0</v>
          </cell>
          <cell r="GK130">
            <v>0</v>
          </cell>
          <cell r="GL130">
            <v>4.9846430020283963</v>
          </cell>
          <cell r="GM130">
            <v>0</v>
          </cell>
          <cell r="GN130">
            <v>2.5229734617985118</v>
          </cell>
          <cell r="GO130">
            <v>0.30123478701825546</v>
          </cell>
          <cell r="GP130">
            <v>3.6771783299526697</v>
          </cell>
          <cell r="GQ130" t="e">
            <v>#N/A</v>
          </cell>
          <cell r="GR130" t="e">
            <v>#N/A</v>
          </cell>
          <cell r="GS130" t="e">
            <v>#N/A</v>
          </cell>
          <cell r="GT130" t="e">
            <v>#N/A</v>
          </cell>
          <cell r="GU130" t="e">
            <v>#N/A</v>
          </cell>
          <cell r="GV130">
            <v>0</v>
          </cell>
          <cell r="GW130">
            <v>3.6623808316430009</v>
          </cell>
          <cell r="GX130">
            <v>0</v>
          </cell>
          <cell r="GY130">
            <v>0</v>
          </cell>
          <cell r="GZ130">
            <v>0</v>
          </cell>
          <cell r="HA130">
            <v>2.8886830628803239</v>
          </cell>
          <cell r="HB130">
            <v>0</v>
          </cell>
          <cell r="HC130">
            <v>0</v>
          </cell>
          <cell r="HD130">
            <v>0</v>
          </cell>
          <cell r="HE130">
            <v>0</v>
          </cell>
          <cell r="HF130">
            <v>0</v>
          </cell>
          <cell r="HG130">
            <v>0</v>
          </cell>
          <cell r="HH130">
            <v>0</v>
          </cell>
          <cell r="HI130" t="e">
            <v>#N/A</v>
          </cell>
          <cell r="HJ130" t="e">
            <v>#N/A</v>
          </cell>
          <cell r="HK130" t="e">
            <v>#N/A</v>
          </cell>
          <cell r="HL130" t="e">
            <v>#N/A</v>
          </cell>
          <cell r="HM130" t="e">
            <v>#N/A</v>
          </cell>
          <cell r="HN130" t="e">
            <v>#N/A</v>
          </cell>
          <cell r="HO130">
            <v>298.97711156186602</v>
          </cell>
          <cell r="HP130">
            <v>299.66942308992554</v>
          </cell>
          <cell r="HQ130">
            <v>32.215210784313719</v>
          </cell>
          <cell r="HR130">
            <v>267.4066489181879</v>
          </cell>
          <cell r="HS130">
            <v>21.433119337390121</v>
          </cell>
          <cell r="HT130">
            <v>0</v>
          </cell>
          <cell r="HU130">
            <v>0</v>
          </cell>
          <cell r="HV130">
            <v>11.100237660581472</v>
          </cell>
          <cell r="HW130">
            <v>0</v>
          </cell>
          <cell r="HX130">
            <v>0</v>
          </cell>
          <cell r="HY130">
            <v>0</v>
          </cell>
          <cell r="HZ130">
            <v>0</v>
          </cell>
          <cell r="IA130">
            <v>0</v>
          </cell>
          <cell r="IB130">
            <v>0</v>
          </cell>
          <cell r="IC130">
            <v>0</v>
          </cell>
          <cell r="ID130">
            <v>0</v>
          </cell>
          <cell r="IE130">
            <v>0</v>
          </cell>
          <cell r="IF130">
            <v>0.35936781609195395</v>
          </cell>
          <cell r="IG130">
            <v>0</v>
          </cell>
          <cell r="IH130">
            <v>0</v>
          </cell>
          <cell r="II130">
            <v>0</v>
          </cell>
          <cell r="IJ130">
            <v>0</v>
          </cell>
          <cell r="IK130">
            <v>0</v>
          </cell>
          <cell r="IL130">
            <v>0</v>
          </cell>
          <cell r="IM130">
            <v>0</v>
          </cell>
          <cell r="IN130">
            <v>0</v>
          </cell>
          <cell r="IO130">
            <v>0</v>
          </cell>
          <cell r="IP130">
            <v>11.459605476673426</v>
          </cell>
          <cell r="IQ130">
            <v>0</v>
          </cell>
          <cell r="IR130">
            <v>0</v>
          </cell>
          <cell r="IS130">
            <v>0</v>
          </cell>
          <cell r="IT130">
            <v>0</v>
          </cell>
          <cell r="IU130">
            <v>0</v>
          </cell>
          <cell r="IV130">
            <v>4.9846430020283963</v>
          </cell>
          <cell r="IW130">
            <v>4.9846430020283963</v>
          </cell>
          <cell r="IX130">
            <v>0</v>
          </cell>
          <cell r="IY130">
            <v>0</v>
          </cell>
          <cell r="IZ130">
            <v>0</v>
          </cell>
          <cell r="JA130">
            <v>0</v>
          </cell>
          <cell r="JB130">
            <v>0</v>
          </cell>
          <cell r="JC130">
            <v>0</v>
          </cell>
          <cell r="JD130">
            <v>0</v>
          </cell>
          <cell r="JE130">
            <v>0</v>
          </cell>
          <cell r="JF130">
            <v>-3.1708924949290051E-3</v>
          </cell>
          <cell r="JG130">
            <v>-3.1708924949290051E-3</v>
          </cell>
          <cell r="JH130">
            <v>0</v>
          </cell>
          <cell r="JI130">
            <v>0</v>
          </cell>
          <cell r="JJ130">
            <v>0</v>
          </cell>
          <cell r="JK130">
            <v>5.8708930154045857</v>
          </cell>
          <cell r="JL130">
            <v>5.8708930154045857</v>
          </cell>
          <cell r="JM130">
            <v>0</v>
          </cell>
          <cell r="JN130">
            <v>0</v>
          </cell>
          <cell r="JO130">
            <v>0</v>
          </cell>
          <cell r="JP130">
            <v>0.33134512997181331</v>
          </cell>
          <cell r="JQ130">
            <v>0.33134512997181331</v>
          </cell>
          <cell r="JR130">
            <v>0</v>
          </cell>
          <cell r="JS130">
            <v>8.3229721265267766E-3</v>
          </cell>
          <cell r="JT130">
            <v>0</v>
          </cell>
          <cell r="JU130">
            <v>8.8065664352867376E-2</v>
          </cell>
          <cell r="JV130">
            <v>8.8065664352867376E-2</v>
          </cell>
          <cell r="JW130">
            <v>16.674666666666663</v>
          </cell>
          <cell r="JX130">
            <v>117.74369405003377</v>
          </cell>
          <cell r="JY130">
            <v>233.65461223799863</v>
          </cell>
          <cell r="JZ130">
            <v>250.3292789046653</v>
          </cell>
          <cell r="KA130">
            <v>132.58558485463152</v>
          </cell>
          <cell r="KB130">
            <v>3043595.3</v>
          </cell>
          <cell r="KC130">
            <v>117.101</v>
          </cell>
          <cell r="KD130">
            <v>1286.71</v>
          </cell>
          <cell r="KE130">
            <v>27218.7</v>
          </cell>
          <cell r="KF130">
            <v>117.5</v>
          </cell>
          <cell r="KG130">
            <v>0.04</v>
          </cell>
          <cell r="KH130">
            <v>0</v>
          </cell>
          <cell r="KI130">
            <v>0</v>
          </cell>
          <cell r="KJ130">
            <v>0</v>
          </cell>
          <cell r="KK130">
            <v>0</v>
          </cell>
          <cell r="KL130">
            <v>8.11</v>
          </cell>
          <cell r="KM130">
            <v>388.31</v>
          </cell>
          <cell r="KN130">
            <v>5.82</v>
          </cell>
          <cell r="KO130">
            <v>372.53</v>
          </cell>
          <cell r="KP130">
            <v>0</v>
          </cell>
          <cell r="KQ130">
            <v>0</v>
          </cell>
          <cell r="KR130">
            <v>0</v>
          </cell>
          <cell r="KS130">
            <v>0.51</v>
          </cell>
          <cell r="KT130">
            <v>0</v>
          </cell>
          <cell r="KU130">
            <v>0</v>
          </cell>
          <cell r="KV130">
            <v>24.79</v>
          </cell>
          <cell r="KW130">
            <v>0</v>
          </cell>
          <cell r="KX130">
            <v>594</v>
          </cell>
          <cell r="KY130">
            <v>1403811.0000000002</v>
          </cell>
          <cell r="KZ130">
            <v>27336.2</v>
          </cell>
          <cell r="LA130">
            <v>98.92259427300111</v>
          </cell>
          <cell r="LB130">
            <v>791.44999999999993</v>
          </cell>
          <cell r="LC130">
            <v>800.06999999999994</v>
          </cell>
          <cell r="LD130">
            <v>4.9897134000774939</v>
          </cell>
          <cell r="LE130">
            <v>2.1729428377023872E-2</v>
          </cell>
          <cell r="LF130">
            <v>594</v>
          </cell>
          <cell r="LG130">
            <v>51.353553163936475</v>
          </cell>
          <cell r="LH130">
            <v>604.76915842260632</v>
          </cell>
          <cell r="LI130" t="str">
            <v>N/A</v>
          </cell>
          <cell r="LJ130" t="str">
            <v>PR09 (£m)</v>
          </cell>
        </row>
        <row r="131">
          <cell r="A131" t="str">
            <v>WSH15</v>
          </cell>
          <cell r="B131" t="str">
            <v>WSH</v>
          </cell>
          <cell r="C131" t="str">
            <v>2014-15</v>
          </cell>
          <cell r="D131" t="str">
            <v>WSH</v>
          </cell>
          <cell r="E131" t="str">
            <v>WSH15</v>
          </cell>
          <cell r="F131">
            <v>1.0450405281189941</v>
          </cell>
          <cell r="G131">
            <v>2.5342232806885603</v>
          </cell>
          <cell r="H131">
            <v>-1.2279226205398182</v>
          </cell>
          <cell r="I131">
            <v>10.98024082894627</v>
          </cell>
          <cell r="J131">
            <v>1.1181933650873237</v>
          </cell>
          <cell r="K131">
            <v>2.3806023230550686</v>
          </cell>
          <cell r="L131">
            <v>0</v>
          </cell>
          <cell r="M131">
            <v>4.3787198128185851</v>
          </cell>
          <cell r="N131">
            <v>0.5967181415559456</v>
          </cell>
          <cell r="O131">
            <v>20.760775131611936</v>
          </cell>
          <cell r="P131">
            <v>2.9532845324642771</v>
          </cell>
          <cell r="Q131">
            <v>23.714059664076213</v>
          </cell>
          <cell r="R131">
            <v>1.0115992312191862</v>
          </cell>
          <cell r="S131">
            <v>7.466814573410212</v>
          </cell>
          <cell r="T131">
            <v>9.9278850171304431E-2</v>
          </cell>
          <cell r="U131">
            <v>5.7027861619453502</v>
          </cell>
          <cell r="V131">
            <v>0</v>
          </cell>
          <cell r="W131">
            <v>14.280478816746053</v>
          </cell>
          <cell r="X131">
            <v>0</v>
          </cell>
          <cell r="Y131">
            <v>14.280478816746053</v>
          </cell>
          <cell r="Z131">
            <v>0.14421559288042118</v>
          </cell>
          <cell r="AA131">
            <v>0</v>
          </cell>
          <cell r="AB131">
            <v>0</v>
          </cell>
          <cell r="AC131">
            <v>0.14421559288042118</v>
          </cell>
          <cell r="AD131">
            <v>37.85032288794185</v>
          </cell>
          <cell r="AE131">
            <v>5.5387147990306682E-2</v>
          </cell>
          <cell r="AF131">
            <v>0</v>
          </cell>
          <cell r="AG131">
            <v>37.905710035932152</v>
          </cell>
          <cell r="AH131">
            <v>0.5089347371939501</v>
          </cell>
          <cell r="AI131">
            <v>38.414644773126106</v>
          </cell>
          <cell r="AJ131">
            <v>4.5480163783738625</v>
          </cell>
          <cell r="AK131">
            <v>0</v>
          </cell>
          <cell r="AL131">
            <v>0</v>
          </cell>
          <cell r="AM131">
            <v>0</v>
          </cell>
          <cell r="AN131">
            <v>0.77437503133617458</v>
          </cell>
          <cell r="AO131">
            <v>0</v>
          </cell>
          <cell r="AP131">
            <v>1.0053289880504723</v>
          </cell>
          <cell r="AQ131">
            <v>0.40025052226957475</v>
          </cell>
          <cell r="AR131">
            <v>6.7279709200300832</v>
          </cell>
          <cell r="AS131">
            <v>0.34068321216679209</v>
          </cell>
          <cell r="AT131">
            <v>7.0686541321968646</v>
          </cell>
          <cell r="AU131">
            <v>0</v>
          </cell>
          <cell r="AV131">
            <v>3.4789399181081313</v>
          </cell>
          <cell r="AW131">
            <v>0</v>
          </cell>
          <cell r="AX131">
            <v>0</v>
          </cell>
          <cell r="AY131">
            <v>0</v>
          </cell>
          <cell r="AZ131">
            <v>3.4789399181081313</v>
          </cell>
          <cell r="BA131">
            <v>0</v>
          </cell>
          <cell r="BB131">
            <v>3.4789399181081313</v>
          </cell>
          <cell r="BC131">
            <v>2.0900810562379884E-3</v>
          </cell>
          <cell r="BD131">
            <v>0</v>
          </cell>
          <cell r="BE131">
            <v>0</v>
          </cell>
          <cell r="BF131">
            <v>2.0900810562379884E-3</v>
          </cell>
          <cell r="BG131">
            <v>10.545503969248768</v>
          </cell>
          <cell r="BH131">
            <v>3.1351215843569823E-3</v>
          </cell>
          <cell r="BI131">
            <v>0</v>
          </cell>
          <cell r="BJ131">
            <v>10.548639090833126</v>
          </cell>
          <cell r="BK131">
            <v>2.5080972674855859E-2</v>
          </cell>
          <cell r="BL131">
            <v>10.573720063507878</v>
          </cell>
          <cell r="BM131">
            <v>9.6582645608757449</v>
          </cell>
          <cell r="BN131">
            <v>-0.50684465613771212</v>
          </cell>
          <cell r="BO131">
            <v>0.33859313111055411</v>
          </cell>
          <cell r="BP131">
            <v>0</v>
          </cell>
          <cell r="BQ131">
            <v>0</v>
          </cell>
          <cell r="BR131">
            <v>0</v>
          </cell>
          <cell r="BS131">
            <v>27.091630650956802</v>
          </cell>
          <cell r="BT131">
            <v>1.7295420740369352</v>
          </cell>
          <cell r="BU131">
            <v>38.311185760842321</v>
          </cell>
          <cell r="BV131">
            <v>1.6250380212250357</v>
          </cell>
          <cell r="BW131">
            <v>39.936223782067358</v>
          </cell>
          <cell r="BX131">
            <v>0</v>
          </cell>
          <cell r="BY131">
            <v>78.404165622127536</v>
          </cell>
          <cell r="BZ131">
            <v>0</v>
          </cell>
          <cell r="CA131">
            <v>9.5903369265480087</v>
          </cell>
          <cell r="CB131">
            <v>0</v>
          </cell>
          <cell r="CC131">
            <v>87.994502548675541</v>
          </cell>
          <cell r="CD131">
            <v>0</v>
          </cell>
          <cell r="CE131">
            <v>87.994502548675541</v>
          </cell>
          <cell r="CF131">
            <v>0.45145750814740543</v>
          </cell>
          <cell r="CG131">
            <v>0</v>
          </cell>
          <cell r="CH131">
            <v>0</v>
          </cell>
          <cell r="CI131">
            <v>0.45145750814740543</v>
          </cell>
          <cell r="CJ131">
            <v>127.47926882259549</v>
          </cell>
          <cell r="CK131">
            <v>0.2685754157265815</v>
          </cell>
          <cell r="CL131">
            <v>0</v>
          </cell>
          <cell r="CM131">
            <v>127.74784423832207</v>
          </cell>
          <cell r="CN131">
            <v>2.4610704437202311</v>
          </cell>
          <cell r="CO131">
            <v>130.20891468204229</v>
          </cell>
          <cell r="CP131">
            <v>5.1206985877830711</v>
          </cell>
          <cell r="CQ131">
            <v>0</v>
          </cell>
          <cell r="CR131">
            <v>0</v>
          </cell>
          <cell r="CS131">
            <v>0.79109567978607853</v>
          </cell>
          <cell r="CT131">
            <v>31.759826690064347</v>
          </cell>
          <cell r="CU131">
            <v>0</v>
          </cell>
          <cell r="CV131">
            <v>36.942182669006442</v>
          </cell>
          <cell r="CW131">
            <v>14.695359906409294</v>
          </cell>
          <cell r="CX131">
            <v>89.309163533049229</v>
          </cell>
          <cell r="CY131">
            <v>8.530665831035348</v>
          </cell>
          <cell r="CZ131">
            <v>97.83982936408448</v>
          </cell>
          <cell r="DA131">
            <v>2.7735375616278102</v>
          </cell>
          <cell r="DB131">
            <v>38.004988886103455</v>
          </cell>
          <cell r="DC131">
            <v>9.7679938163282376</v>
          </cell>
          <cell r="DD131">
            <v>6.9286187014289302</v>
          </cell>
          <cell r="DE131">
            <v>8.4648282777638528E-2</v>
          </cell>
          <cell r="DF131">
            <v>57.559787248266076</v>
          </cell>
          <cell r="DG131">
            <v>0</v>
          </cell>
          <cell r="DH131">
            <v>57.559787248266076</v>
          </cell>
          <cell r="DI131">
            <v>7.9778393916604013</v>
          </cell>
          <cell r="DJ131">
            <v>0</v>
          </cell>
          <cell r="DK131">
            <v>0</v>
          </cell>
          <cell r="DL131">
            <v>7.9778393916604013</v>
          </cell>
          <cell r="DM131">
            <v>147.42177722068919</v>
          </cell>
          <cell r="DN131">
            <v>0.35844890114481498</v>
          </cell>
          <cell r="DO131">
            <v>0</v>
          </cell>
          <cell r="DP131">
            <v>147.78022612183403</v>
          </cell>
          <cell r="DQ131">
            <v>3.2929227041029501</v>
          </cell>
          <cell r="DR131">
            <v>151.07314882593695</v>
          </cell>
          <cell r="DS131">
            <v>19.326979527032677</v>
          </cell>
          <cell r="DT131">
            <v>-0.50684465613771212</v>
          </cell>
          <cell r="DU131">
            <v>0.33859313111055411</v>
          </cell>
          <cell r="DV131">
            <v>0.79109567978607853</v>
          </cell>
          <cell r="DW131">
            <v>32.534201721400521</v>
          </cell>
          <cell r="DX131">
            <v>0</v>
          </cell>
          <cell r="DY131">
            <v>65.039142308013723</v>
          </cell>
          <cell r="DZ131">
            <v>16.825152502715806</v>
          </cell>
          <cell r="EA131">
            <v>134.34832021392162</v>
          </cell>
          <cell r="EB131">
            <v>10.496387064427177</v>
          </cell>
          <cell r="EC131">
            <v>144.84470727834869</v>
          </cell>
          <cell r="ED131">
            <v>2.7735375616278102</v>
          </cell>
          <cell r="EE131">
            <v>119.88809442633912</v>
          </cell>
          <cell r="EF131">
            <v>9.7679938163282376</v>
          </cell>
          <cell r="EG131">
            <v>16.518955627976936</v>
          </cell>
          <cell r="EH131">
            <v>8.4648282777638528E-2</v>
          </cell>
          <cell r="EI131">
            <v>149.03322971504971</v>
          </cell>
          <cell r="EJ131">
            <v>0</v>
          </cell>
          <cell r="EK131">
            <v>149.03322971504971</v>
          </cell>
          <cell r="EL131">
            <v>8.431386980864044</v>
          </cell>
          <cell r="EM131">
            <v>0</v>
          </cell>
          <cell r="EN131">
            <v>0</v>
          </cell>
          <cell r="EO131">
            <v>8.431386980864044</v>
          </cell>
          <cell r="EP131">
            <v>285.44655001253346</v>
          </cell>
          <cell r="EQ131">
            <v>0.6301594384557534</v>
          </cell>
          <cell r="ER131">
            <v>0</v>
          </cell>
          <cell r="ES131">
            <v>286.07670945098926</v>
          </cell>
          <cell r="ET131">
            <v>5.7790741204980369</v>
          </cell>
          <cell r="EU131">
            <v>291.85578357148717</v>
          </cell>
          <cell r="EV131">
            <v>21.861202807721238</v>
          </cell>
          <cell r="EW131">
            <v>-1.7347672766775302</v>
          </cell>
          <cell r="EX131">
            <v>11.318833960056825</v>
          </cell>
          <cell r="EY131">
            <v>1.9092890448734021</v>
          </cell>
          <cell r="EZ131">
            <v>34.914804044455586</v>
          </cell>
          <cell r="FA131">
            <v>0</v>
          </cell>
          <cell r="FB131">
            <v>69.417862120832297</v>
          </cell>
          <cell r="FC131">
            <v>17.421870644271749</v>
          </cell>
          <cell r="FD131">
            <v>155.10909534553358</v>
          </cell>
          <cell r="FE131">
            <v>13.449671596891452</v>
          </cell>
          <cell r="FF131">
            <v>168.55876694242397</v>
          </cell>
          <cell r="FG131">
            <v>3.7851367928469966</v>
          </cell>
          <cell r="FH131">
            <v>127.35490899974933</v>
          </cell>
          <cell r="FI131">
            <v>9.8672726664995416</v>
          </cell>
          <cell r="FJ131">
            <v>22.221741789922287</v>
          </cell>
          <cell r="FK131">
            <v>8.4648282777638528E-2</v>
          </cell>
          <cell r="FL131">
            <v>163.31370853179581</v>
          </cell>
          <cell r="FM131">
            <v>0</v>
          </cell>
          <cell r="FN131">
            <v>163.31370853179581</v>
          </cell>
          <cell r="FO131">
            <v>8.5756025737444652</v>
          </cell>
          <cell r="FP131">
            <v>0</v>
          </cell>
          <cell r="FQ131">
            <v>0</v>
          </cell>
          <cell r="FR131">
            <v>8.5756025737444652</v>
          </cell>
          <cell r="FS131">
            <v>323.29687290047639</v>
          </cell>
          <cell r="FT131">
            <v>0.68554658644606015</v>
          </cell>
          <cell r="FU131">
            <v>0</v>
          </cell>
          <cell r="FV131">
            <v>323.98241948692242</v>
          </cell>
          <cell r="FW131">
            <v>6.2880088576919766</v>
          </cell>
          <cell r="FX131">
            <v>330.27042834461332</v>
          </cell>
          <cell r="FY131">
            <v>1.5027682794351134</v>
          </cell>
          <cell r="FZ131">
            <v>0</v>
          </cell>
          <cell r="GA131">
            <v>2.8686362496866389</v>
          </cell>
          <cell r="GB131" t="e">
            <v>#N/A</v>
          </cell>
          <cell r="GC131" t="e">
            <v>#N/A</v>
          </cell>
          <cell r="GD131" t="e">
            <v>#N/A</v>
          </cell>
          <cell r="GE131">
            <v>8.3603242249519535E-3</v>
          </cell>
          <cell r="GF131">
            <v>3.8959110888276101</v>
          </cell>
          <cell r="GG131">
            <v>0</v>
          </cell>
          <cell r="GH131">
            <v>0</v>
          </cell>
          <cell r="GI131">
            <v>0</v>
          </cell>
          <cell r="GJ131">
            <v>0</v>
          </cell>
          <cell r="GK131">
            <v>0</v>
          </cell>
          <cell r="GL131">
            <v>5.8637224032756752</v>
          </cell>
          <cell r="GM131">
            <v>0</v>
          </cell>
          <cell r="GN131">
            <v>11.732670009191947</v>
          </cell>
          <cell r="GO131">
            <v>0.28320598312024742</v>
          </cell>
          <cell r="GP131">
            <v>4.2888463274003517</v>
          </cell>
          <cell r="GQ131" t="e">
            <v>#N/A</v>
          </cell>
          <cell r="GR131" t="e">
            <v>#N/A</v>
          </cell>
          <cell r="GS131" t="e">
            <v>#N/A</v>
          </cell>
          <cell r="GT131" t="e">
            <v>#N/A</v>
          </cell>
          <cell r="GU131" t="e">
            <v>#N/A</v>
          </cell>
          <cell r="GV131">
            <v>0</v>
          </cell>
          <cell r="GW131">
            <v>3.1476620706944103</v>
          </cell>
          <cell r="GX131">
            <v>0</v>
          </cell>
          <cell r="GY131">
            <v>0</v>
          </cell>
          <cell r="GZ131">
            <v>0</v>
          </cell>
          <cell r="HA131">
            <v>8.4648282777638528E-2</v>
          </cell>
          <cell r="HB131">
            <v>0</v>
          </cell>
          <cell r="HC131">
            <v>0</v>
          </cell>
          <cell r="HD131">
            <v>0</v>
          </cell>
          <cell r="HE131">
            <v>0</v>
          </cell>
          <cell r="HF131">
            <v>0</v>
          </cell>
          <cell r="HG131">
            <v>0</v>
          </cell>
          <cell r="HH131">
            <v>0</v>
          </cell>
          <cell r="HI131" t="e">
            <v>#N/A</v>
          </cell>
          <cell r="HJ131" t="e">
            <v>#N/A</v>
          </cell>
          <cell r="HK131" t="e">
            <v>#N/A</v>
          </cell>
          <cell r="HL131" t="e">
            <v>#N/A</v>
          </cell>
          <cell r="HM131" t="e">
            <v>#N/A</v>
          </cell>
          <cell r="HN131" t="e">
            <v>#N/A</v>
          </cell>
          <cell r="HO131">
            <v>323.29687290047639</v>
          </cell>
          <cell r="HP131">
            <v>330.27042834461332</v>
          </cell>
          <cell r="HQ131">
            <v>37.85032288794185</v>
          </cell>
          <cell r="HR131">
            <v>291.85578357148717</v>
          </cell>
          <cell r="HS131">
            <v>32.173662739199472</v>
          </cell>
          <cell r="HT131">
            <v>0</v>
          </cell>
          <cell r="HU131">
            <v>0</v>
          </cell>
          <cell r="HV131">
            <v>10.98024082894627</v>
          </cell>
          <cell r="HW131">
            <v>0</v>
          </cell>
          <cell r="HX131">
            <v>0</v>
          </cell>
          <cell r="HY131">
            <v>0</v>
          </cell>
          <cell r="HZ131">
            <v>0</v>
          </cell>
          <cell r="IA131">
            <v>0</v>
          </cell>
          <cell r="IB131">
            <v>0</v>
          </cell>
          <cell r="IC131">
            <v>0</v>
          </cell>
          <cell r="ID131">
            <v>0</v>
          </cell>
          <cell r="IE131">
            <v>0</v>
          </cell>
          <cell r="IF131">
            <v>0.33859313111055411</v>
          </cell>
          <cell r="IG131">
            <v>0</v>
          </cell>
          <cell r="IH131">
            <v>0</v>
          </cell>
          <cell r="II131">
            <v>0</v>
          </cell>
          <cell r="IJ131">
            <v>0</v>
          </cell>
          <cell r="IK131">
            <v>0</v>
          </cell>
          <cell r="IL131">
            <v>0</v>
          </cell>
          <cell r="IM131">
            <v>0</v>
          </cell>
          <cell r="IN131">
            <v>0</v>
          </cell>
          <cell r="IO131">
            <v>0</v>
          </cell>
          <cell r="IP131">
            <v>11.318833960056825</v>
          </cell>
          <cell r="IQ131">
            <v>0</v>
          </cell>
          <cell r="IR131">
            <v>0</v>
          </cell>
          <cell r="IS131">
            <v>0</v>
          </cell>
          <cell r="IT131">
            <v>0</v>
          </cell>
          <cell r="IU131">
            <v>0</v>
          </cell>
          <cell r="IV131">
            <v>5.8637224032756752</v>
          </cell>
          <cell r="IW131">
            <v>5.8637224032756752</v>
          </cell>
          <cell r="IX131">
            <v>0</v>
          </cell>
          <cell r="IY131">
            <v>0</v>
          </cell>
          <cell r="IZ131">
            <v>0</v>
          </cell>
          <cell r="JA131">
            <v>0</v>
          </cell>
          <cell r="JB131">
            <v>0</v>
          </cell>
          <cell r="JC131">
            <v>0</v>
          </cell>
          <cell r="JD131">
            <v>0</v>
          </cell>
          <cell r="JE131">
            <v>0</v>
          </cell>
          <cell r="JF131">
            <v>8.3603242249519535E-3</v>
          </cell>
          <cell r="JG131">
            <v>8.3603242249519535E-3</v>
          </cell>
          <cell r="JH131">
            <v>0</v>
          </cell>
          <cell r="JI131">
            <v>0</v>
          </cell>
          <cell r="JJ131">
            <v>0</v>
          </cell>
          <cell r="JK131">
            <v>5.8708930154045857</v>
          </cell>
          <cell r="JL131">
            <v>5.8708930154045857</v>
          </cell>
          <cell r="JM131">
            <v>0</v>
          </cell>
          <cell r="JN131">
            <v>0</v>
          </cell>
          <cell r="JO131">
            <v>0</v>
          </cell>
          <cell r="JP131">
            <v>0.33134512997181331</v>
          </cell>
          <cell r="JQ131">
            <v>0.33134512997181331</v>
          </cell>
          <cell r="JR131">
            <v>0</v>
          </cell>
          <cell r="JS131">
            <v>8.3229721265267766E-3</v>
          </cell>
          <cell r="JT131">
            <v>0</v>
          </cell>
          <cell r="JU131">
            <v>8.8065664352867376E-2</v>
          </cell>
          <cell r="JV131">
            <v>8.8065664352867376E-2</v>
          </cell>
          <cell r="JW131">
            <v>17.662229965739119</v>
          </cell>
          <cell r="JX131">
            <v>119.7616445224367</v>
          </cell>
          <cell r="JY131">
            <v>244.21552101612775</v>
          </cell>
          <cell r="JZ131">
            <v>261.87775098186688</v>
          </cell>
          <cell r="KA131">
            <v>142.11610645943017</v>
          </cell>
          <cell r="KB131">
            <v>3054344.16</v>
          </cell>
          <cell r="KC131">
            <v>114.86799999999999</v>
          </cell>
          <cell r="KD131">
            <v>1293.143</v>
          </cell>
          <cell r="KE131">
            <v>27275.3</v>
          </cell>
          <cell r="KF131">
            <v>117.5</v>
          </cell>
          <cell r="KG131">
            <v>3.7999999999999999E-2</v>
          </cell>
          <cell r="KH131">
            <v>0</v>
          </cell>
          <cell r="KI131">
            <v>0</v>
          </cell>
          <cell r="KJ131">
            <v>0</v>
          </cell>
          <cell r="KK131">
            <v>0</v>
          </cell>
          <cell r="KL131">
            <v>8.18</v>
          </cell>
          <cell r="KM131">
            <v>377.66</v>
          </cell>
          <cell r="KN131">
            <v>5.83</v>
          </cell>
          <cell r="KO131">
            <v>384.11</v>
          </cell>
          <cell r="KP131">
            <v>0</v>
          </cell>
          <cell r="KQ131">
            <v>0</v>
          </cell>
          <cell r="KR131">
            <v>0</v>
          </cell>
          <cell r="KS131">
            <v>0.52</v>
          </cell>
          <cell r="KT131">
            <v>0</v>
          </cell>
          <cell r="KU131">
            <v>0</v>
          </cell>
          <cell r="KV131">
            <v>24.69</v>
          </cell>
          <cell r="KW131">
            <v>0</v>
          </cell>
          <cell r="KX131">
            <v>592</v>
          </cell>
          <cell r="KY131">
            <v>1408011</v>
          </cell>
          <cell r="KZ131">
            <v>27392.799999999999</v>
          </cell>
          <cell r="LA131">
            <v>98.913844117904105</v>
          </cell>
          <cell r="LB131">
            <v>792.29000000000008</v>
          </cell>
          <cell r="LC131">
            <v>800.99</v>
          </cell>
          <cell r="LD131">
            <v>5.0171537722068944</v>
          </cell>
          <cell r="LE131">
            <v>2.1611518355188226E-2</v>
          </cell>
          <cell r="LF131">
            <v>592</v>
          </cell>
          <cell r="LG131">
            <v>51.400769545281975</v>
          </cell>
          <cell r="LH131">
            <v>609.00845919079404</v>
          </cell>
          <cell r="LI131" t="str">
            <v>Historical (£m)</v>
          </cell>
          <cell r="LJ131" t="str">
            <v>PR09 (£m)</v>
          </cell>
        </row>
        <row r="132">
          <cell r="A132" t="str">
            <v>WSH16</v>
          </cell>
          <cell r="B132" t="str">
            <v>WSH</v>
          </cell>
          <cell r="C132" t="str">
            <v>2015-16</v>
          </cell>
          <cell r="D132" t="str">
            <v>WSH</v>
          </cell>
          <cell r="E132" t="str">
            <v>WSH16</v>
          </cell>
          <cell r="F132">
            <v>1.0404326123128118</v>
          </cell>
          <cell r="G132">
            <v>3.7351530782029942</v>
          </cell>
          <cell r="H132">
            <v>-4.6548955074875202</v>
          </cell>
          <cell r="I132">
            <v>9.810239101497503</v>
          </cell>
          <cell r="J132">
            <v>0.52749933444259556</v>
          </cell>
          <cell r="K132">
            <v>3.8808136439267882</v>
          </cell>
          <cell r="L132">
            <v>0</v>
          </cell>
          <cell r="M132">
            <v>6.6889412645590678</v>
          </cell>
          <cell r="N132">
            <v>0.69917071547420961</v>
          </cell>
          <cell r="O132">
            <v>20.686921630615636</v>
          </cell>
          <cell r="P132">
            <v>1.9737006655574041</v>
          </cell>
          <cell r="Q132">
            <v>22.660622296172939</v>
          </cell>
          <cell r="R132">
            <v>6.7690545757071536</v>
          </cell>
          <cell r="S132">
            <v>4.2064690515806982</v>
          </cell>
          <cell r="T132">
            <v>0.88748901830282845</v>
          </cell>
          <cell r="U132">
            <v>2.6510222961730445</v>
          </cell>
          <cell r="V132">
            <v>0</v>
          </cell>
          <cell r="W132">
            <v>14.514034941763724</v>
          </cell>
          <cell r="X132">
            <v>0</v>
          </cell>
          <cell r="Y132">
            <v>14.514034941763724</v>
          </cell>
          <cell r="Z132">
            <v>4.1617304492512471E-3</v>
          </cell>
          <cell r="AA132">
            <v>0</v>
          </cell>
          <cell r="AB132">
            <v>0</v>
          </cell>
          <cell r="AC132">
            <v>4.1617304492512471E-3</v>
          </cell>
          <cell r="AD132">
            <v>37.170495507487516</v>
          </cell>
          <cell r="AE132">
            <v>7.4911148086522439E-2</v>
          </cell>
          <cell r="AF132">
            <v>0</v>
          </cell>
          <cell r="AG132">
            <v>37.245406655574037</v>
          </cell>
          <cell r="AH132">
            <v>-2.0954312811980027</v>
          </cell>
          <cell r="AI132">
            <v>35.149975374376034</v>
          </cell>
          <cell r="AJ132">
            <v>4.7558174708818628</v>
          </cell>
          <cell r="AK132">
            <v>0</v>
          </cell>
          <cell r="AL132">
            <v>0</v>
          </cell>
          <cell r="AM132">
            <v>0</v>
          </cell>
          <cell r="AN132">
            <v>0.57535923460898497</v>
          </cell>
          <cell r="AO132">
            <v>0</v>
          </cell>
          <cell r="AP132">
            <v>1.2485191347753741</v>
          </cell>
          <cell r="AQ132">
            <v>0.37455574043261225</v>
          </cell>
          <cell r="AR132">
            <v>6.9542515806988341</v>
          </cell>
          <cell r="AS132">
            <v>0.32981713810316132</v>
          </cell>
          <cell r="AT132">
            <v>7.2840687188019961</v>
          </cell>
          <cell r="AU132">
            <v>-0.21328868552412641</v>
          </cell>
          <cell r="AV132">
            <v>9.4679367720465868E-2</v>
          </cell>
          <cell r="AW132">
            <v>0</v>
          </cell>
          <cell r="AX132">
            <v>0.22161214642262891</v>
          </cell>
          <cell r="AY132">
            <v>0</v>
          </cell>
          <cell r="AZ132">
            <v>0.10300282861896837</v>
          </cell>
          <cell r="BA132">
            <v>0</v>
          </cell>
          <cell r="BB132">
            <v>0.10300282861896837</v>
          </cell>
          <cell r="BC132">
            <v>0</v>
          </cell>
          <cell r="BD132">
            <v>0</v>
          </cell>
          <cell r="BE132">
            <v>0</v>
          </cell>
          <cell r="BF132">
            <v>0</v>
          </cell>
          <cell r="BG132">
            <v>7.3870715474209634</v>
          </cell>
          <cell r="BH132">
            <v>0</v>
          </cell>
          <cell r="BI132">
            <v>0</v>
          </cell>
          <cell r="BJ132">
            <v>7.3870715474209634</v>
          </cell>
          <cell r="BK132">
            <v>-0.41617304492512475</v>
          </cell>
          <cell r="BL132">
            <v>6.9708985024958396</v>
          </cell>
          <cell r="BM132">
            <v>9.5698991680532437</v>
          </cell>
          <cell r="BN132">
            <v>-0.62217870216306148</v>
          </cell>
          <cell r="BO132">
            <v>0.37247487520798661</v>
          </cell>
          <cell r="BP132">
            <v>0</v>
          </cell>
          <cell r="BQ132">
            <v>0</v>
          </cell>
          <cell r="BR132">
            <v>0</v>
          </cell>
          <cell r="BS132">
            <v>27.788914642262892</v>
          </cell>
          <cell r="BT132">
            <v>1.7011073211314474</v>
          </cell>
          <cell r="BU132">
            <v>38.810217304492504</v>
          </cell>
          <cell r="BV132">
            <v>1.4285139767054906</v>
          </cell>
          <cell r="BW132">
            <v>40.238731281197992</v>
          </cell>
          <cell r="BX132">
            <v>0</v>
          </cell>
          <cell r="BY132">
            <v>33.282398835274535</v>
          </cell>
          <cell r="BZ132">
            <v>0</v>
          </cell>
          <cell r="CA132">
            <v>7.4494975041597327</v>
          </cell>
          <cell r="CB132">
            <v>0</v>
          </cell>
          <cell r="CC132">
            <v>40.731896339434272</v>
          </cell>
          <cell r="CD132">
            <v>0</v>
          </cell>
          <cell r="CE132">
            <v>40.731896339434272</v>
          </cell>
          <cell r="CF132">
            <v>1.144475873544093E-2</v>
          </cell>
          <cell r="CG132">
            <v>0</v>
          </cell>
          <cell r="CH132">
            <v>0</v>
          </cell>
          <cell r="CI132">
            <v>1.144475873544093E-2</v>
          </cell>
          <cell r="CJ132">
            <v>80.959182861896835</v>
          </cell>
          <cell r="CK132">
            <v>0.22473344425956734</v>
          </cell>
          <cell r="CL132">
            <v>0</v>
          </cell>
          <cell r="CM132">
            <v>81.183916306156391</v>
          </cell>
          <cell r="CN132">
            <v>-1.8727787021630613</v>
          </cell>
          <cell r="CO132">
            <v>79.31113760399333</v>
          </cell>
          <cell r="CP132">
            <v>5.0263299500831939</v>
          </cell>
          <cell r="CQ132">
            <v>-8.3234608985024942E-3</v>
          </cell>
          <cell r="CR132">
            <v>0</v>
          </cell>
          <cell r="CS132">
            <v>0.85315474209650566</v>
          </cell>
          <cell r="CT132">
            <v>31.286849084858567</v>
          </cell>
          <cell r="CU132">
            <v>0</v>
          </cell>
          <cell r="CV132">
            <v>38.096480532445916</v>
          </cell>
          <cell r="CW132">
            <v>14.919803660565721</v>
          </cell>
          <cell r="CX132">
            <v>90.174294509151395</v>
          </cell>
          <cell r="CY132">
            <v>9.8664224625623955</v>
          </cell>
          <cell r="CZ132">
            <v>100.04071697171381</v>
          </cell>
          <cell r="DA132">
            <v>6.8585317803660555</v>
          </cell>
          <cell r="DB132">
            <v>22.247570549084855</v>
          </cell>
          <cell r="DC132">
            <v>6.1520780366056567</v>
          </cell>
          <cell r="DD132">
            <v>6.9178364392678855</v>
          </cell>
          <cell r="DE132">
            <v>0.10924542429284524</v>
          </cell>
          <cell r="DF132">
            <v>42.285262229617196</v>
          </cell>
          <cell r="DG132">
            <v>0</v>
          </cell>
          <cell r="DH132">
            <v>42.285262229617196</v>
          </cell>
          <cell r="DI132">
            <v>8.7885342762063203</v>
          </cell>
          <cell r="DJ132">
            <v>0</v>
          </cell>
          <cell r="DK132">
            <v>0</v>
          </cell>
          <cell r="DL132">
            <v>8.7885342762063203</v>
          </cell>
          <cell r="DM132">
            <v>133.53744492512479</v>
          </cell>
          <cell r="DN132">
            <v>0.38287920133111475</v>
          </cell>
          <cell r="DO132">
            <v>0</v>
          </cell>
          <cell r="DP132">
            <v>133.92032412645588</v>
          </cell>
          <cell r="DQ132">
            <v>-16.438835274542427</v>
          </cell>
          <cell r="DR132">
            <v>117.48148885191345</v>
          </cell>
          <cell r="DS132">
            <v>19.3520465890183</v>
          </cell>
          <cell r="DT132">
            <v>-0.63050216306156392</v>
          </cell>
          <cell r="DU132">
            <v>0.37247487520798661</v>
          </cell>
          <cell r="DV132">
            <v>0.85315474209650566</v>
          </cell>
          <cell r="DW132">
            <v>31.862208319467552</v>
          </cell>
          <cell r="DX132">
            <v>0</v>
          </cell>
          <cell r="DY132">
            <v>67.133914309484183</v>
          </cell>
          <cell r="DZ132">
            <v>16.99546672212978</v>
          </cell>
          <cell r="EA132">
            <v>135.93876339434274</v>
          </cell>
          <cell r="EB132">
            <v>11.624753577371047</v>
          </cell>
          <cell r="EC132">
            <v>147.5635169717138</v>
          </cell>
          <cell r="ED132">
            <v>6.6452430948419288</v>
          </cell>
          <cell r="EE132">
            <v>55.62464875207985</v>
          </cell>
          <cell r="EF132">
            <v>6.1520780366056567</v>
          </cell>
          <cell r="EG132">
            <v>14.588946089850248</v>
          </cell>
          <cell r="EH132">
            <v>0.10924542429284524</v>
          </cell>
          <cell r="EI132">
            <v>83.120161397670429</v>
          </cell>
          <cell r="EJ132">
            <v>0</v>
          </cell>
          <cell r="EK132">
            <v>83.120161397670429</v>
          </cell>
          <cell r="EL132">
            <v>8.7999790349417601</v>
          </cell>
          <cell r="EM132">
            <v>0</v>
          </cell>
          <cell r="EN132">
            <v>0</v>
          </cell>
          <cell r="EO132">
            <v>8.7999790349417601</v>
          </cell>
          <cell r="EP132">
            <v>221.88369933444258</v>
          </cell>
          <cell r="EQ132">
            <v>0.60761264559068207</v>
          </cell>
          <cell r="ER132">
            <v>0</v>
          </cell>
          <cell r="ES132">
            <v>222.49131198003323</v>
          </cell>
          <cell r="ET132">
            <v>-18.727787021630611</v>
          </cell>
          <cell r="EU132">
            <v>203.76352495840263</v>
          </cell>
          <cell r="EV132">
            <v>23.087199667221295</v>
          </cell>
          <cell r="EW132">
            <v>-5.2853976705490844</v>
          </cell>
          <cell r="EX132">
            <v>10.18271397670549</v>
          </cell>
          <cell r="EY132">
            <v>1.3806540765391013</v>
          </cell>
          <cell r="EZ132">
            <v>35.743021963394334</v>
          </cell>
          <cell r="FA132">
            <v>0</v>
          </cell>
          <cell r="FB132">
            <v>73.822855574043245</v>
          </cell>
          <cell r="FC132">
            <v>17.694637437603884</v>
          </cell>
          <cell r="FD132">
            <v>156.62568502495836</v>
          </cell>
          <cell r="FE132">
            <v>13.598454242928451</v>
          </cell>
          <cell r="FF132">
            <v>170.22413926788579</v>
          </cell>
          <cell r="FG132">
            <v>13.414297670549084</v>
          </cell>
          <cell r="FH132">
            <v>59.831117803660554</v>
          </cell>
          <cell r="FI132">
            <v>7.0395670549084848</v>
          </cell>
          <cell r="FJ132">
            <v>17.239968386023293</v>
          </cell>
          <cell r="FK132">
            <v>0.10924542429284524</v>
          </cell>
          <cell r="FL132">
            <v>97.634196339434268</v>
          </cell>
          <cell r="FM132">
            <v>0</v>
          </cell>
          <cell r="FN132">
            <v>97.634196339434268</v>
          </cell>
          <cell r="FO132">
            <v>8.8041407653910131</v>
          </cell>
          <cell r="FP132">
            <v>0</v>
          </cell>
          <cell r="FQ132">
            <v>0</v>
          </cell>
          <cell r="FR132">
            <v>8.8041407653910131</v>
          </cell>
          <cell r="FS132">
            <v>259.05419484193004</v>
          </cell>
          <cell r="FT132">
            <v>0.68252379367720351</v>
          </cell>
          <cell r="FU132">
            <v>0</v>
          </cell>
          <cell r="FV132">
            <v>259.7367186356073</v>
          </cell>
          <cell r="FW132">
            <v>-20.823218302828614</v>
          </cell>
          <cell r="FX132">
            <v>238.91350033277865</v>
          </cell>
          <cell r="FY132">
            <v>1.3629667221297834</v>
          </cell>
          <cell r="FZ132">
            <v>0</v>
          </cell>
          <cell r="GA132">
            <v>1.9778623960066553</v>
          </cell>
          <cell r="GB132" t="e">
            <v>#N/A</v>
          </cell>
          <cell r="GC132" t="e">
            <v>#N/A</v>
          </cell>
          <cell r="GD132" t="e">
            <v>#N/A</v>
          </cell>
          <cell r="GE132">
            <v>7.2830282861896826E-3</v>
          </cell>
          <cell r="GF132">
            <v>4.3386039933444254</v>
          </cell>
          <cell r="GG132">
            <v>0</v>
          </cell>
          <cell r="GH132">
            <v>0</v>
          </cell>
          <cell r="GI132">
            <v>0</v>
          </cell>
          <cell r="GJ132">
            <v>0</v>
          </cell>
          <cell r="GK132">
            <v>0</v>
          </cell>
          <cell r="GL132">
            <v>6.1177437603993337</v>
          </cell>
          <cell r="GM132">
            <v>0</v>
          </cell>
          <cell r="GN132">
            <v>6.8626935108153067</v>
          </cell>
          <cell r="GO132">
            <v>0</v>
          </cell>
          <cell r="GP132">
            <v>2.3586607321131443</v>
          </cell>
          <cell r="GQ132" t="e">
            <v>#N/A</v>
          </cell>
          <cell r="GR132" t="e">
            <v>#N/A</v>
          </cell>
          <cell r="GS132" t="e">
            <v>#N/A</v>
          </cell>
          <cell r="GT132" t="e">
            <v>#N/A</v>
          </cell>
          <cell r="GU132" t="e">
            <v>#N/A</v>
          </cell>
          <cell r="GV132">
            <v>0</v>
          </cell>
          <cell r="GW132">
            <v>2.2941539101497499</v>
          </cell>
          <cell r="GX132">
            <v>0</v>
          </cell>
          <cell r="GY132">
            <v>0</v>
          </cell>
          <cell r="GZ132">
            <v>0.32253410981697167</v>
          </cell>
          <cell r="HA132">
            <v>0.10924542429284524</v>
          </cell>
          <cell r="HB132">
            <v>0</v>
          </cell>
          <cell r="HC132">
            <v>0</v>
          </cell>
          <cell r="HD132">
            <v>0</v>
          </cell>
          <cell r="HE132">
            <v>0</v>
          </cell>
          <cell r="HF132">
            <v>0</v>
          </cell>
          <cell r="HG132">
            <v>0</v>
          </cell>
          <cell r="HH132">
            <v>0</v>
          </cell>
          <cell r="HI132" t="e">
            <v>#N/A</v>
          </cell>
          <cell r="HJ132" t="e">
            <v>#N/A</v>
          </cell>
          <cell r="HK132" t="e">
            <v>#N/A</v>
          </cell>
          <cell r="HL132" t="e">
            <v>#N/A</v>
          </cell>
          <cell r="HM132" t="e">
            <v>#N/A</v>
          </cell>
          <cell r="HN132" t="e">
            <v>#N/A</v>
          </cell>
          <cell r="HO132">
            <v>259.05419484193004</v>
          </cell>
          <cell r="HP132">
            <v>238.91350033277865</v>
          </cell>
          <cell r="HQ132">
            <v>37.170495507487516</v>
          </cell>
          <cell r="HR132">
            <v>203.76352495840263</v>
          </cell>
          <cell r="HS132">
            <v>24.388780865224621</v>
          </cell>
          <cell r="HT132">
            <v>0</v>
          </cell>
          <cell r="HU132">
            <v>0</v>
          </cell>
          <cell r="HV132">
            <v>9.810239101497503</v>
          </cell>
          <cell r="HW132">
            <v>0</v>
          </cell>
          <cell r="HX132">
            <v>0</v>
          </cell>
          <cell r="HY132">
            <v>0</v>
          </cell>
          <cell r="HZ132">
            <v>0</v>
          </cell>
          <cell r="IA132">
            <v>0</v>
          </cell>
          <cell r="IB132">
            <v>0</v>
          </cell>
          <cell r="IC132">
            <v>0</v>
          </cell>
          <cell r="ID132">
            <v>0</v>
          </cell>
          <cell r="IE132">
            <v>0</v>
          </cell>
          <cell r="IF132">
            <v>0.37247487520798661</v>
          </cell>
          <cell r="IG132">
            <v>0</v>
          </cell>
          <cell r="IH132">
            <v>0</v>
          </cell>
          <cell r="II132">
            <v>0</v>
          </cell>
          <cell r="IJ132">
            <v>0</v>
          </cell>
          <cell r="IK132">
            <v>0</v>
          </cell>
          <cell r="IL132">
            <v>0</v>
          </cell>
          <cell r="IM132">
            <v>0</v>
          </cell>
          <cell r="IN132">
            <v>0</v>
          </cell>
          <cell r="IO132">
            <v>0</v>
          </cell>
          <cell r="IP132">
            <v>10.18271397670549</v>
          </cell>
          <cell r="IQ132">
            <v>0</v>
          </cell>
          <cell r="IR132">
            <v>0</v>
          </cell>
          <cell r="IS132">
            <v>0</v>
          </cell>
          <cell r="IT132">
            <v>0</v>
          </cell>
          <cell r="IU132">
            <v>0</v>
          </cell>
          <cell r="IV132">
            <v>6.1177437603993337</v>
          </cell>
          <cell r="IW132">
            <v>6.1177437603993337</v>
          </cell>
          <cell r="IX132">
            <v>0</v>
          </cell>
          <cell r="IY132">
            <v>0</v>
          </cell>
          <cell r="IZ132">
            <v>0</v>
          </cell>
          <cell r="JA132">
            <v>0</v>
          </cell>
          <cell r="JB132">
            <v>0</v>
          </cell>
          <cell r="JC132">
            <v>0</v>
          </cell>
          <cell r="JD132">
            <v>0</v>
          </cell>
          <cell r="JE132">
            <v>0</v>
          </cell>
          <cell r="JF132">
            <v>7.2830282861896826E-3</v>
          </cell>
          <cell r="JG132">
            <v>7.2830282861896826E-3</v>
          </cell>
          <cell r="JH132">
            <v>0</v>
          </cell>
          <cell r="JI132">
            <v>0</v>
          </cell>
          <cell r="JJ132">
            <v>0</v>
          </cell>
          <cell r="JK132">
            <v>5.8708930154045857</v>
          </cell>
          <cell r="JL132">
            <v>5.8708930154045857</v>
          </cell>
          <cell r="JM132">
            <v>0</v>
          </cell>
          <cell r="JN132">
            <v>0</v>
          </cell>
          <cell r="JO132">
            <v>0</v>
          </cell>
          <cell r="JP132">
            <v>0.33134512997181331</v>
          </cell>
          <cell r="JQ132">
            <v>0.33134512997181331</v>
          </cell>
          <cell r="JR132">
            <v>0</v>
          </cell>
          <cell r="JS132">
            <v>8.3229721265267766E-3</v>
          </cell>
          <cell r="JT132">
            <v>0</v>
          </cell>
          <cell r="JU132">
            <v>8.8065664352867376E-2</v>
          </cell>
          <cell r="JV132">
            <v>8.8065664352867376E-2</v>
          </cell>
          <cell r="JW132">
            <v>21.153035440931774</v>
          </cell>
          <cell r="JX132">
            <v>109.12265324459233</v>
          </cell>
          <cell r="JY132">
            <v>185.6027737104825</v>
          </cell>
          <cell r="JZ132">
            <v>206.75580915141427</v>
          </cell>
          <cell r="KA132">
            <v>97.633155906821941</v>
          </cell>
          <cell r="KB132">
            <v>3062737.16</v>
          </cell>
          <cell r="KC132">
            <v>114.85299999999999</v>
          </cell>
          <cell r="KD132">
            <v>1302.1500000000001</v>
          </cell>
          <cell r="KE132">
            <v>27359.8</v>
          </cell>
          <cell r="KF132">
            <v>117.5</v>
          </cell>
          <cell r="KG132">
            <v>0.04</v>
          </cell>
          <cell r="KH132">
            <v>0</v>
          </cell>
          <cell r="KI132">
            <v>0</v>
          </cell>
          <cell r="KJ132">
            <v>0</v>
          </cell>
          <cell r="KK132">
            <v>0</v>
          </cell>
          <cell r="KL132">
            <v>4.32</v>
          </cell>
          <cell r="KM132">
            <v>284.74</v>
          </cell>
          <cell r="KN132">
            <v>5.88</v>
          </cell>
          <cell r="KO132">
            <v>475.53</v>
          </cell>
          <cell r="KP132">
            <v>0</v>
          </cell>
          <cell r="KQ132">
            <v>0</v>
          </cell>
          <cell r="KR132">
            <v>0</v>
          </cell>
          <cell r="KS132">
            <v>0.4</v>
          </cell>
          <cell r="KT132">
            <v>0</v>
          </cell>
          <cell r="KU132">
            <v>0</v>
          </cell>
          <cell r="KV132">
            <v>24.74</v>
          </cell>
          <cell r="KW132">
            <v>0</v>
          </cell>
          <cell r="KX132">
            <v>590</v>
          </cell>
          <cell r="KY132">
            <v>1417003.0000000002</v>
          </cell>
          <cell r="KZ132">
            <v>27477.3</v>
          </cell>
          <cell r="LA132">
            <v>99.406744510501383</v>
          </cell>
          <cell r="LB132">
            <v>790.89</v>
          </cell>
          <cell r="LC132">
            <v>795.61</v>
          </cell>
          <cell r="LD132">
            <v>5.2590339487940074</v>
          </cell>
          <cell r="LE132">
            <v>2.1472269837283866E-2</v>
          </cell>
          <cell r="LF132">
            <v>590</v>
          </cell>
          <cell r="LG132">
            <v>51.569950468204674</v>
          </cell>
          <cell r="LH132">
            <v>613.66223269384307</v>
          </cell>
          <cell r="LI132" t="str">
            <v>Historical (£m)</v>
          </cell>
          <cell r="LJ132" t="str">
            <v>PR14 (£m)</v>
          </cell>
        </row>
        <row r="133">
          <cell r="A133" t="str">
            <v>WSH17</v>
          </cell>
          <cell r="B133" t="str">
            <v>WSH</v>
          </cell>
          <cell r="C133" t="str">
            <v>2016-17</v>
          </cell>
          <cell r="D133" t="str">
            <v>WSH</v>
          </cell>
          <cell r="E133" t="str">
            <v>WSH17</v>
          </cell>
          <cell r="F133">
            <v>1.0263438654082888</v>
          </cell>
          <cell r="G133">
            <v>2.4827258104226506</v>
          </cell>
          <cell r="H133">
            <v>-1.8166286417726711</v>
          </cell>
          <cell r="I133">
            <v>9.6630274928190385</v>
          </cell>
          <cell r="J133">
            <v>0.97400032827246608</v>
          </cell>
          <cell r="K133">
            <v>8.1132482560525236</v>
          </cell>
          <cell r="L133">
            <v>0</v>
          </cell>
          <cell r="M133">
            <v>6.0903244973327864</v>
          </cell>
          <cell r="N133">
            <v>2.3523801395157977</v>
          </cell>
          <cell r="O133">
            <v>27.859077882642591</v>
          </cell>
          <cell r="P133">
            <v>0.26274402954452192</v>
          </cell>
          <cell r="Q133">
            <v>28.121821912187112</v>
          </cell>
          <cell r="R133">
            <v>2.156348461222815</v>
          </cell>
          <cell r="S133">
            <v>5.6377068526877308</v>
          </cell>
          <cell r="T133">
            <v>0.1467671727533853</v>
          </cell>
          <cell r="U133">
            <v>6.3612792778005742</v>
          </cell>
          <cell r="V133">
            <v>0</v>
          </cell>
          <cell r="W133">
            <v>14.302101764464505</v>
          </cell>
          <cell r="X133">
            <v>0</v>
          </cell>
          <cell r="Y133">
            <v>14.302101764464505</v>
          </cell>
          <cell r="Z133">
            <v>0.37564185473943368</v>
          </cell>
          <cell r="AA133">
            <v>0</v>
          </cell>
          <cell r="AB133">
            <v>0</v>
          </cell>
          <cell r="AC133">
            <v>0.37564185473943368</v>
          </cell>
          <cell r="AD133">
            <v>42.048281821912184</v>
          </cell>
          <cell r="AE133">
            <v>0.32535100533442757</v>
          </cell>
          <cell r="AF133">
            <v>0</v>
          </cell>
          <cell r="AG133">
            <v>42.373632827246617</v>
          </cell>
          <cell r="AH133">
            <v>-2.1276108329913828</v>
          </cell>
          <cell r="AI133">
            <v>40.24602199425523</v>
          </cell>
          <cell r="AJ133">
            <v>4.7447876897825196</v>
          </cell>
          <cell r="AK133">
            <v>-0.45364398851046367</v>
          </cell>
          <cell r="AL133">
            <v>0</v>
          </cell>
          <cell r="AM133">
            <v>0</v>
          </cell>
          <cell r="AN133">
            <v>0.25042790315962249</v>
          </cell>
          <cell r="AO133">
            <v>0</v>
          </cell>
          <cell r="AP133">
            <v>2.2949048830529342</v>
          </cell>
          <cell r="AQ133">
            <v>0.40540582683627407</v>
          </cell>
          <cell r="AR133">
            <v>7.2418823143208755</v>
          </cell>
          <cell r="AS133">
            <v>0.29763972096840374</v>
          </cell>
          <cell r="AT133">
            <v>7.5395220352892798</v>
          </cell>
          <cell r="AU133">
            <v>0</v>
          </cell>
          <cell r="AV133">
            <v>0.1375300779647107</v>
          </cell>
          <cell r="AW133">
            <v>2.0526877308165775E-3</v>
          </cell>
          <cell r="AX133">
            <v>1.0776610586787032</v>
          </cell>
          <cell r="AY133">
            <v>0</v>
          </cell>
          <cell r="AZ133">
            <v>1.2172438243742305</v>
          </cell>
          <cell r="BA133">
            <v>0</v>
          </cell>
          <cell r="BB133">
            <v>1.2172438243742305</v>
          </cell>
          <cell r="BC133">
            <v>0</v>
          </cell>
          <cell r="BD133">
            <v>0</v>
          </cell>
          <cell r="BE133">
            <v>0</v>
          </cell>
          <cell r="BF133">
            <v>0</v>
          </cell>
          <cell r="BG133">
            <v>8.7567658596635205</v>
          </cell>
          <cell r="BH133">
            <v>4.1053754616331553E-2</v>
          </cell>
          <cell r="BI133">
            <v>0</v>
          </cell>
          <cell r="BJ133">
            <v>8.7978196142798506</v>
          </cell>
          <cell r="BK133">
            <v>0</v>
          </cell>
          <cell r="BL133">
            <v>8.7978196142798506</v>
          </cell>
          <cell r="BM133">
            <v>9.6784226508001634</v>
          </cell>
          <cell r="BN133">
            <v>-0.44235420599097247</v>
          </cell>
          <cell r="BO133">
            <v>0.2750601559294214</v>
          </cell>
          <cell r="BP133">
            <v>1.0263438654082888E-2</v>
          </cell>
          <cell r="BQ133">
            <v>0</v>
          </cell>
          <cell r="BR133">
            <v>0</v>
          </cell>
          <cell r="BS133">
            <v>30.90731916290521</v>
          </cell>
          <cell r="BT133">
            <v>1.7848119819450143</v>
          </cell>
          <cell r="BU133">
            <v>42.213523184242923</v>
          </cell>
          <cell r="BV133">
            <v>1.4461185063602791</v>
          </cell>
          <cell r="BW133">
            <v>43.659641690603202</v>
          </cell>
          <cell r="BX133">
            <v>0</v>
          </cell>
          <cell r="BY133">
            <v>32.595654821501846</v>
          </cell>
          <cell r="BZ133">
            <v>0</v>
          </cell>
          <cell r="CA133">
            <v>24.177582437423059</v>
          </cell>
          <cell r="CB133">
            <v>0</v>
          </cell>
          <cell r="CC133">
            <v>56.773237258924908</v>
          </cell>
          <cell r="CD133">
            <v>0</v>
          </cell>
          <cell r="CE133">
            <v>56.773237258924908</v>
          </cell>
          <cell r="CF133">
            <v>4.8238161674189574E-2</v>
          </cell>
          <cell r="CG133">
            <v>0</v>
          </cell>
          <cell r="CH133">
            <v>0</v>
          </cell>
          <cell r="CI133">
            <v>4.8238161674189574E-2</v>
          </cell>
          <cell r="CJ133">
            <v>100.38464078785393</v>
          </cell>
          <cell r="CK133">
            <v>1.2952459581452604</v>
          </cell>
          <cell r="CL133">
            <v>0</v>
          </cell>
          <cell r="CM133">
            <v>101.67988674599917</v>
          </cell>
          <cell r="CN133">
            <v>0</v>
          </cell>
          <cell r="CO133">
            <v>101.67988674599917</v>
          </cell>
          <cell r="CP133">
            <v>5.5104402133771027</v>
          </cell>
          <cell r="CQ133">
            <v>-5.1317193270414441E-3</v>
          </cell>
          <cell r="CR133">
            <v>0</v>
          </cell>
          <cell r="CS133">
            <v>0.95347345096430036</v>
          </cell>
          <cell r="CT133">
            <v>31.096166434140333</v>
          </cell>
          <cell r="CU133">
            <v>0</v>
          </cell>
          <cell r="CV133">
            <v>44.707538777185064</v>
          </cell>
          <cell r="CW133">
            <v>14.883012392285595</v>
          </cell>
          <cell r="CX133">
            <v>97.145499548625352</v>
          </cell>
          <cell r="CY133">
            <v>9.1847512515387759</v>
          </cell>
          <cell r="CZ133">
            <v>106.33025080016412</v>
          </cell>
          <cell r="DA133">
            <v>28.64628362741075</v>
          </cell>
          <cell r="DB133">
            <v>28.44819926138695</v>
          </cell>
          <cell r="DC133">
            <v>7.2275135002051698</v>
          </cell>
          <cell r="DD133">
            <v>3.1939821091505949</v>
          </cell>
          <cell r="DE133">
            <v>0.4700654903569963</v>
          </cell>
          <cell r="DF133">
            <v>67.98604398851046</v>
          </cell>
          <cell r="DG133">
            <v>0</v>
          </cell>
          <cell r="DH133">
            <v>67.98604398851046</v>
          </cell>
          <cell r="DI133">
            <v>6.851871645465736</v>
          </cell>
          <cell r="DJ133">
            <v>0</v>
          </cell>
          <cell r="DK133">
            <v>0</v>
          </cell>
          <cell r="DL133">
            <v>6.851871645465736</v>
          </cell>
          <cell r="DM133">
            <v>167.46442314320885</v>
          </cell>
          <cell r="DN133">
            <v>2.0721882642593354</v>
          </cell>
          <cell r="DO133">
            <v>0</v>
          </cell>
          <cell r="DP133">
            <v>169.5366114074682</v>
          </cell>
          <cell r="DQ133">
            <v>0</v>
          </cell>
          <cell r="DR133">
            <v>169.5366114074682</v>
          </cell>
          <cell r="DS133">
            <v>19.933650553959787</v>
          </cell>
          <cell r="DT133">
            <v>-0.90112991382847762</v>
          </cell>
          <cell r="DU133">
            <v>0.2750601559294214</v>
          </cell>
          <cell r="DV133">
            <v>0.96373688961838322</v>
          </cell>
          <cell r="DW133">
            <v>31.346594337299955</v>
          </cell>
          <cell r="DX133">
            <v>0</v>
          </cell>
          <cell r="DY133">
            <v>77.909762823143197</v>
          </cell>
          <cell r="DZ133">
            <v>17.073230201066881</v>
          </cell>
          <cell r="EA133">
            <v>146.60090504718914</v>
          </cell>
          <cell r="EB133">
            <v>10.928509478867459</v>
          </cell>
          <cell r="EC133">
            <v>157.5294145260566</v>
          </cell>
          <cell r="ED133">
            <v>28.64628362741075</v>
          </cell>
          <cell r="EE133">
            <v>61.181384160853511</v>
          </cell>
          <cell r="EF133">
            <v>7.229566187935986</v>
          </cell>
          <cell r="EG133">
            <v>28.449225605252359</v>
          </cell>
          <cell r="EH133">
            <v>0.4700654903569963</v>
          </cell>
          <cell r="EI133">
            <v>125.97652507180959</v>
          </cell>
          <cell r="EJ133">
            <v>0</v>
          </cell>
          <cell r="EK133">
            <v>125.97652507180959</v>
          </cell>
          <cell r="EL133">
            <v>6.9001098071399252</v>
          </cell>
          <cell r="EM133">
            <v>0</v>
          </cell>
          <cell r="EN133">
            <v>0</v>
          </cell>
          <cell r="EO133">
            <v>6.9001098071399252</v>
          </cell>
          <cell r="EP133">
            <v>276.60582979072626</v>
          </cell>
          <cell r="EQ133">
            <v>3.4084879770209273</v>
          </cell>
          <cell r="ER133">
            <v>0</v>
          </cell>
          <cell r="ES133">
            <v>280.01431776774723</v>
          </cell>
          <cell r="ET133">
            <v>0</v>
          </cell>
          <cell r="EU133">
            <v>280.01431776774723</v>
          </cell>
          <cell r="EV133">
            <v>22.416376364382437</v>
          </cell>
          <cell r="EW133">
            <v>-2.717758555601149</v>
          </cell>
          <cell r="EX133">
            <v>9.9380876487484606</v>
          </cell>
          <cell r="EY133">
            <v>1.9377372178908492</v>
          </cell>
          <cell r="EZ133">
            <v>39.459842593352484</v>
          </cell>
          <cell r="FA133">
            <v>0</v>
          </cell>
          <cell r="FB133">
            <v>84.000087320475984</v>
          </cell>
          <cell r="FC133">
            <v>19.425610340582683</v>
          </cell>
          <cell r="FD133">
            <v>174.45998292983174</v>
          </cell>
          <cell r="FE133">
            <v>11.191253508411981</v>
          </cell>
          <cell r="FF133">
            <v>185.65123643824373</v>
          </cell>
          <cell r="FG133">
            <v>30.802632088633565</v>
          </cell>
          <cell r="FH133">
            <v>66.819091013541239</v>
          </cell>
          <cell r="FI133">
            <v>7.3763333606893609</v>
          </cell>
          <cell r="FJ133">
            <v>34.810504883052936</v>
          </cell>
          <cell r="FK133">
            <v>0.4700654903569963</v>
          </cell>
          <cell r="FL133">
            <v>140.2786268362741</v>
          </cell>
          <cell r="FM133">
            <v>0</v>
          </cell>
          <cell r="FN133">
            <v>140.2786268362741</v>
          </cell>
          <cell r="FO133">
            <v>7.2757516618793598</v>
          </cell>
          <cell r="FP133">
            <v>0</v>
          </cell>
          <cell r="FQ133">
            <v>0</v>
          </cell>
          <cell r="FR133">
            <v>7.2757516618793598</v>
          </cell>
          <cell r="FS133">
            <v>318.65411161263847</v>
          </cell>
          <cell r="FT133">
            <v>3.7338389823553544</v>
          </cell>
          <cell r="FU133">
            <v>0</v>
          </cell>
          <cell r="FV133">
            <v>322.38795059499381</v>
          </cell>
          <cell r="FW133">
            <v>-2.1276108329913828</v>
          </cell>
          <cell r="FX133">
            <v>320.26033976200245</v>
          </cell>
          <cell r="FY133">
            <v>1.8946307755437013</v>
          </cell>
          <cell r="FZ133">
            <v>0</v>
          </cell>
          <cell r="GA133">
            <v>6.9473216249487075</v>
          </cell>
          <cell r="GB133" t="e">
            <v>#N/A</v>
          </cell>
          <cell r="GC133" t="e">
            <v>#N/A</v>
          </cell>
          <cell r="GD133" t="e">
            <v>#N/A</v>
          </cell>
          <cell r="GE133">
            <v>0.14881986048420187</v>
          </cell>
          <cell r="GF133">
            <v>1.3096147722609663</v>
          </cell>
          <cell r="GG133">
            <v>0</v>
          </cell>
          <cell r="GH133">
            <v>0</v>
          </cell>
          <cell r="GI133">
            <v>0</v>
          </cell>
          <cell r="GJ133">
            <v>0</v>
          </cell>
          <cell r="GK133">
            <v>0</v>
          </cell>
          <cell r="GL133">
            <v>5.6828659827656951</v>
          </cell>
          <cell r="GM133">
            <v>0</v>
          </cell>
          <cell r="GN133">
            <v>21.909362494870742</v>
          </cell>
          <cell r="GO133">
            <v>0</v>
          </cell>
          <cell r="GP133">
            <v>2.9917923676651621</v>
          </cell>
          <cell r="GQ133" t="e">
            <v>#N/A</v>
          </cell>
          <cell r="GR133" t="e">
            <v>#N/A</v>
          </cell>
          <cell r="GS133" t="e">
            <v>#N/A</v>
          </cell>
          <cell r="GT133" t="e">
            <v>#N/A</v>
          </cell>
          <cell r="GU133" t="e">
            <v>#N/A</v>
          </cell>
          <cell r="GV133">
            <v>0</v>
          </cell>
          <cell r="GW133">
            <v>2.6951789905621664</v>
          </cell>
          <cell r="GX133">
            <v>0</v>
          </cell>
          <cell r="GY133">
            <v>0</v>
          </cell>
          <cell r="GZ133">
            <v>0.50188215018465321</v>
          </cell>
          <cell r="HA133">
            <v>0.4700654903569963</v>
          </cell>
          <cell r="HB133">
            <v>0</v>
          </cell>
          <cell r="HC133">
            <v>0</v>
          </cell>
          <cell r="HD133">
            <v>0</v>
          </cell>
          <cell r="HE133">
            <v>0</v>
          </cell>
          <cell r="HF133">
            <v>0</v>
          </cell>
          <cell r="HG133">
            <v>0</v>
          </cell>
          <cell r="HH133">
            <v>0</v>
          </cell>
          <cell r="HI133" t="e">
            <v>#N/A</v>
          </cell>
          <cell r="HJ133" t="e">
            <v>#N/A</v>
          </cell>
          <cell r="HK133" t="e">
            <v>#N/A</v>
          </cell>
          <cell r="HL133" t="e">
            <v>#N/A</v>
          </cell>
          <cell r="HM133" t="e">
            <v>#N/A</v>
          </cell>
          <cell r="HN133" t="e">
            <v>#N/A</v>
          </cell>
          <cell r="HO133">
            <v>318.65411161263847</v>
          </cell>
          <cell r="HP133">
            <v>320.26033976200245</v>
          </cell>
          <cell r="HQ133">
            <v>42.048281821912184</v>
          </cell>
          <cell r="HR133">
            <v>280.01431776774723</v>
          </cell>
          <cell r="HS133">
            <v>42.656903734099295</v>
          </cell>
          <cell r="HT133">
            <v>0</v>
          </cell>
          <cell r="HU133">
            <v>0</v>
          </cell>
          <cell r="HV133">
            <v>9.6630274928190385</v>
          </cell>
          <cell r="HW133">
            <v>0</v>
          </cell>
          <cell r="HX133">
            <v>0</v>
          </cell>
          <cell r="HY133">
            <v>0</v>
          </cell>
          <cell r="HZ133">
            <v>0</v>
          </cell>
          <cell r="IA133">
            <v>0</v>
          </cell>
          <cell r="IB133">
            <v>0</v>
          </cell>
          <cell r="IC133">
            <v>0</v>
          </cell>
          <cell r="ID133">
            <v>0</v>
          </cell>
          <cell r="IE133">
            <v>0</v>
          </cell>
          <cell r="IF133">
            <v>0.2750601559294214</v>
          </cell>
          <cell r="IG133">
            <v>0</v>
          </cell>
          <cell r="IH133">
            <v>0</v>
          </cell>
          <cell r="II133">
            <v>0</v>
          </cell>
          <cell r="IJ133">
            <v>0</v>
          </cell>
          <cell r="IK133">
            <v>0</v>
          </cell>
          <cell r="IL133">
            <v>0</v>
          </cell>
          <cell r="IM133">
            <v>0</v>
          </cell>
          <cell r="IN133">
            <v>0</v>
          </cell>
          <cell r="IO133">
            <v>0</v>
          </cell>
          <cell r="IP133">
            <v>9.9380876487484606</v>
          </cell>
          <cell r="IQ133">
            <v>0</v>
          </cell>
          <cell r="IR133">
            <v>0</v>
          </cell>
          <cell r="IS133">
            <v>0</v>
          </cell>
          <cell r="IT133">
            <v>0</v>
          </cell>
          <cell r="IU133">
            <v>0</v>
          </cell>
          <cell r="IV133">
            <v>5.6828659827656951</v>
          </cell>
          <cell r="IW133">
            <v>5.6828659827656951</v>
          </cell>
          <cell r="IX133">
            <v>0</v>
          </cell>
          <cell r="IY133">
            <v>0</v>
          </cell>
          <cell r="IZ133">
            <v>0</v>
          </cell>
          <cell r="JA133">
            <v>0</v>
          </cell>
          <cell r="JB133">
            <v>0</v>
          </cell>
          <cell r="JC133">
            <v>0</v>
          </cell>
          <cell r="JD133">
            <v>0</v>
          </cell>
          <cell r="JE133">
            <v>0</v>
          </cell>
          <cell r="JF133">
            <v>0.14881986048420187</v>
          </cell>
          <cell r="JG133">
            <v>0.14881986048420187</v>
          </cell>
          <cell r="JH133">
            <v>0</v>
          </cell>
          <cell r="JI133">
            <v>0</v>
          </cell>
          <cell r="JJ133">
            <v>0</v>
          </cell>
          <cell r="JK133">
            <v>5.8708930154045857</v>
          </cell>
          <cell r="JL133">
            <v>5.8708930154045857</v>
          </cell>
          <cell r="JM133">
            <v>0</v>
          </cell>
          <cell r="JN133">
            <v>0</v>
          </cell>
          <cell r="JO133">
            <v>0</v>
          </cell>
          <cell r="JP133">
            <v>0.33134512997181331</v>
          </cell>
          <cell r="JQ133">
            <v>0.33134512997181331</v>
          </cell>
          <cell r="JR133">
            <v>0</v>
          </cell>
          <cell r="JS133">
            <v>8.3229721265267766E-3</v>
          </cell>
          <cell r="JT133">
            <v>0</v>
          </cell>
          <cell r="JU133">
            <v>8.8065664352867376E-2</v>
          </cell>
          <cell r="JV133">
            <v>8.8065664352867376E-2</v>
          </cell>
          <cell r="JW133">
            <v>23.637725564218304</v>
          </cell>
          <cell r="JX133">
            <v>143.29402511284366</v>
          </cell>
          <cell r="JY133">
            <v>223.0173375461633</v>
          </cell>
          <cell r="JZ133">
            <v>246.6550631103816</v>
          </cell>
          <cell r="KA133">
            <v>103.36103799753795</v>
          </cell>
          <cell r="KB133">
            <v>3077951.7</v>
          </cell>
          <cell r="KC133">
            <v>116.101</v>
          </cell>
          <cell r="KD133">
            <v>1308.8610000000001</v>
          </cell>
          <cell r="KE133">
            <v>27563.599999999999</v>
          </cell>
          <cell r="KF133">
            <v>117.5</v>
          </cell>
          <cell r="KG133">
            <v>3.4700000000000002E-2</v>
          </cell>
          <cell r="KH133">
            <v>0</v>
          </cell>
          <cell r="KI133">
            <v>0</v>
          </cell>
          <cell r="KJ133">
            <v>0</v>
          </cell>
          <cell r="KK133">
            <v>0</v>
          </cell>
          <cell r="KL133">
            <v>0</v>
          </cell>
          <cell r="KM133">
            <v>284.79000000000002</v>
          </cell>
          <cell r="KN133">
            <v>5.64</v>
          </cell>
          <cell r="KO133">
            <v>489.42</v>
          </cell>
          <cell r="KP133">
            <v>0</v>
          </cell>
          <cell r="KQ133">
            <v>0</v>
          </cell>
          <cell r="KR133">
            <v>0</v>
          </cell>
          <cell r="KS133">
            <v>0.35</v>
          </cell>
          <cell r="KT133">
            <v>0</v>
          </cell>
          <cell r="KU133">
            <v>0</v>
          </cell>
          <cell r="KV133">
            <v>23.82</v>
          </cell>
          <cell r="KW133">
            <v>0</v>
          </cell>
          <cell r="KX133">
            <v>592</v>
          </cell>
          <cell r="KY133">
            <v>1424962</v>
          </cell>
          <cell r="KZ133">
            <v>27681.1</v>
          </cell>
          <cell r="LA133">
            <v>99.956468744558592</v>
          </cell>
          <cell r="LB133">
            <v>803.67000000000007</v>
          </cell>
          <cell r="LC133">
            <v>804.0200000000001</v>
          </cell>
          <cell r="LD133">
            <v>5.2832640979080114</v>
          </cell>
          <cell r="LE133">
            <v>2.1386433342605607E-2</v>
          </cell>
          <cell r="LF133">
            <v>592</v>
          </cell>
          <cell r="LG133">
            <v>51.477795318827653</v>
          </cell>
          <cell r="LH133">
            <v>620.31290632663263</v>
          </cell>
          <cell r="LI133" t="str">
            <v>Historical (£m)</v>
          </cell>
          <cell r="LJ133" t="str">
            <v>PR14 (£m)</v>
          </cell>
        </row>
        <row r="134">
          <cell r="A134" t="str">
            <v>WSH18</v>
          </cell>
          <cell r="B134" t="str">
            <v>WSH</v>
          </cell>
          <cell r="C134" t="str">
            <v>2017-18</v>
          </cell>
          <cell r="D134" t="str">
            <v>WSH</v>
          </cell>
          <cell r="E134" t="str">
            <v>WSH18</v>
          </cell>
          <cell r="F134">
            <v>1</v>
          </cell>
          <cell r="G134">
            <v>4.3689999999999998</v>
          </cell>
          <cell r="H134">
            <v>-4.4080000000000004</v>
          </cell>
          <cell r="I134">
            <v>8.5760000000000005</v>
          </cell>
          <cell r="J134">
            <v>0.125</v>
          </cell>
          <cell r="K134">
            <v>15.319000000000001</v>
          </cell>
          <cell r="L134">
            <v>0</v>
          </cell>
          <cell r="M134">
            <v>7.6130000000000004</v>
          </cell>
          <cell r="N134">
            <v>0.746</v>
          </cell>
          <cell r="O134">
            <v>32.340000000000003</v>
          </cell>
          <cell r="P134">
            <v>7.52</v>
          </cell>
          <cell r="Q134">
            <v>39.86</v>
          </cell>
          <cell r="R134">
            <v>-0.54300000000000004</v>
          </cell>
          <cell r="S134">
            <v>9.6519999999999992</v>
          </cell>
          <cell r="T134">
            <v>1.294</v>
          </cell>
          <cell r="U134">
            <v>8.109</v>
          </cell>
          <cell r="V134">
            <v>0</v>
          </cell>
          <cell r="W134">
            <v>18.512</v>
          </cell>
          <cell r="X134">
            <v>1.2E-2</v>
          </cell>
          <cell r="Y134">
            <v>18.524000000000001</v>
          </cell>
          <cell r="Z134">
            <v>0</v>
          </cell>
          <cell r="AA134">
            <v>0</v>
          </cell>
          <cell r="AB134">
            <v>0</v>
          </cell>
          <cell r="AC134">
            <v>0</v>
          </cell>
          <cell r="AD134">
            <v>58.384</v>
          </cell>
          <cell r="AE134">
            <v>0.2</v>
          </cell>
          <cell r="AF134">
            <v>0</v>
          </cell>
          <cell r="AG134">
            <v>58.584000000000003</v>
          </cell>
          <cell r="AH134">
            <v>0</v>
          </cell>
          <cell r="AI134">
            <v>58.584000000000003</v>
          </cell>
          <cell r="AJ134">
            <v>2.95</v>
          </cell>
          <cell r="AK134">
            <v>-9.2999999999999999E-2</v>
          </cell>
          <cell r="AL134">
            <v>0</v>
          </cell>
          <cell r="AM134">
            <v>3.5000000000000003E-2</v>
          </cell>
          <cell r="AN134">
            <v>0.111</v>
          </cell>
          <cell r="AO134">
            <v>0</v>
          </cell>
          <cell r="AP134">
            <v>1.2689999999999999</v>
          </cell>
          <cell r="AQ134">
            <v>0.34</v>
          </cell>
          <cell r="AR134">
            <v>4.6120000000000001</v>
          </cell>
          <cell r="AS134">
            <v>0.57199999999999995</v>
          </cell>
          <cell r="AT134">
            <v>5.1840000000000002</v>
          </cell>
          <cell r="AU134">
            <v>0</v>
          </cell>
          <cell r="AV134">
            <v>0.32400000000000001</v>
          </cell>
          <cell r="AW134">
            <v>1.4E-2</v>
          </cell>
          <cell r="AX134">
            <v>2.9000000000000001E-2</v>
          </cell>
          <cell r="AY134">
            <v>0</v>
          </cell>
          <cell r="AZ134">
            <v>0.36699999999999999</v>
          </cell>
          <cell r="BA134">
            <v>0.157</v>
          </cell>
          <cell r="BB134">
            <v>0.52400000000000002</v>
          </cell>
          <cell r="BC134">
            <v>0</v>
          </cell>
          <cell r="BD134">
            <v>0</v>
          </cell>
          <cell r="BE134">
            <v>0</v>
          </cell>
          <cell r="BF134">
            <v>0</v>
          </cell>
          <cell r="BG134">
            <v>5.7080000000000002</v>
          </cell>
          <cell r="BH134">
            <v>6.7000000000000004E-2</v>
          </cell>
          <cell r="BI134">
            <v>0</v>
          </cell>
          <cell r="BJ134">
            <v>5.7750000000000004</v>
          </cell>
          <cell r="BK134">
            <v>0</v>
          </cell>
          <cell r="BL134">
            <v>5.7750000000000004</v>
          </cell>
          <cell r="BM134">
            <v>6.0460000000000003</v>
          </cell>
          <cell r="BN134">
            <v>-1.0880000000000001</v>
          </cell>
          <cell r="BO134">
            <v>0.26700000000000002</v>
          </cell>
          <cell r="BP134">
            <v>0.24199999999999999</v>
          </cell>
          <cell r="BQ134">
            <v>0</v>
          </cell>
          <cell r="BR134">
            <v>0</v>
          </cell>
          <cell r="BS134">
            <v>31.472000000000001</v>
          </cell>
          <cell r="BT134">
            <v>1.4059999999999999</v>
          </cell>
          <cell r="BU134">
            <v>38.344999999999999</v>
          </cell>
          <cell r="BV134">
            <v>0.22600000000000001</v>
          </cell>
          <cell r="BW134">
            <v>38.570999999999998</v>
          </cell>
          <cell r="BX134">
            <v>0</v>
          </cell>
          <cell r="BY134">
            <v>41.758000000000003</v>
          </cell>
          <cell r="BZ134">
            <v>0</v>
          </cell>
          <cell r="CA134">
            <v>18.102</v>
          </cell>
          <cell r="CB134">
            <v>0</v>
          </cell>
          <cell r="CC134">
            <v>59.86</v>
          </cell>
          <cell r="CD134">
            <v>0.219</v>
          </cell>
          <cell r="CE134">
            <v>60.079000000000001</v>
          </cell>
          <cell r="CF134">
            <v>3.9E-2</v>
          </cell>
          <cell r="CG134">
            <v>3.9E-2</v>
          </cell>
          <cell r="CH134">
            <v>0</v>
          </cell>
          <cell r="CI134">
            <v>3.9E-2</v>
          </cell>
          <cell r="CJ134">
            <v>98.611000000000004</v>
          </cell>
          <cell r="CK134">
            <v>1.3340000000000001</v>
          </cell>
          <cell r="CL134">
            <v>0</v>
          </cell>
          <cell r="CM134">
            <v>99.944999999999993</v>
          </cell>
          <cell r="CN134">
            <v>0</v>
          </cell>
          <cell r="CO134">
            <v>99.944999999999993</v>
          </cell>
          <cell r="CP134">
            <v>9.6649999999999991</v>
          </cell>
          <cell r="CQ134">
            <v>-1.151</v>
          </cell>
          <cell r="CR134">
            <v>0</v>
          </cell>
          <cell r="CS134">
            <v>0.55100000000000005</v>
          </cell>
          <cell r="CT134">
            <v>44.417999999999999</v>
          </cell>
          <cell r="CU134">
            <v>0</v>
          </cell>
          <cell r="CV134">
            <v>46.774000000000001</v>
          </cell>
          <cell r="CW134">
            <v>12.406000000000001</v>
          </cell>
          <cell r="CX134">
            <v>112.663</v>
          </cell>
          <cell r="CY134">
            <v>1.2290000000000001</v>
          </cell>
          <cell r="CZ134">
            <v>113.892</v>
          </cell>
          <cell r="DA134">
            <v>22.588000000000001</v>
          </cell>
          <cell r="DB134">
            <v>37.646999999999998</v>
          </cell>
          <cell r="DC134">
            <v>15.066000000000001</v>
          </cell>
          <cell r="DD134">
            <v>3.1869999999999998</v>
          </cell>
          <cell r="DE134">
            <v>0.501</v>
          </cell>
          <cell r="DF134">
            <v>78.989000000000004</v>
          </cell>
          <cell r="DG134">
            <v>0.191</v>
          </cell>
          <cell r="DH134">
            <v>79.180000000000007</v>
          </cell>
          <cell r="DI134">
            <v>12.169</v>
          </cell>
          <cell r="DJ134">
            <v>3.871</v>
          </cell>
          <cell r="DK134">
            <v>8.2982999999999993</v>
          </cell>
          <cell r="DL134">
            <v>12.1693</v>
          </cell>
          <cell r="DM134">
            <v>180.90270000000001</v>
          </cell>
          <cell r="DN134">
            <v>1.867</v>
          </cell>
          <cell r="DO134">
            <v>0</v>
          </cell>
          <cell r="DP134">
            <v>182.7697</v>
          </cell>
          <cell r="DQ134">
            <v>7.3120000000000003</v>
          </cell>
          <cell r="DR134">
            <v>190.08170000000001</v>
          </cell>
          <cell r="DS134">
            <v>18.661000000000001</v>
          </cell>
          <cell r="DT134">
            <v>-2.3319999999999999</v>
          </cell>
          <cell r="DU134">
            <v>0.26700000000000002</v>
          </cell>
          <cell r="DV134">
            <v>0.82800000000000007</v>
          </cell>
          <cell r="DW134">
            <v>44.528999999999996</v>
          </cell>
          <cell r="DX134">
            <v>0</v>
          </cell>
          <cell r="DY134">
            <v>79.515000000000001</v>
          </cell>
          <cell r="DZ134">
            <v>14.152000000000001</v>
          </cell>
          <cell r="EA134">
            <v>155.62</v>
          </cell>
          <cell r="EB134">
            <v>2.0270000000000001</v>
          </cell>
          <cell r="EC134">
            <v>157.64699999999999</v>
          </cell>
          <cell r="ED134">
            <v>22.588000000000001</v>
          </cell>
          <cell r="EE134">
            <v>79.728999999999999</v>
          </cell>
          <cell r="EF134">
            <v>15.08</v>
          </cell>
          <cell r="EG134">
            <v>21.318000000000001</v>
          </cell>
          <cell r="EH134">
            <v>0.501</v>
          </cell>
          <cell r="EI134">
            <v>139.21600000000001</v>
          </cell>
          <cell r="EJ134">
            <v>0.56699999999999995</v>
          </cell>
          <cell r="EK134">
            <v>139.78300000000002</v>
          </cell>
          <cell r="EL134">
            <v>12.208</v>
          </cell>
          <cell r="EM134">
            <v>3.91</v>
          </cell>
          <cell r="EN134">
            <v>8.2982999999999993</v>
          </cell>
          <cell r="EO134">
            <v>12.208299999999999</v>
          </cell>
          <cell r="EP134">
            <v>285.2217</v>
          </cell>
          <cell r="EQ134">
            <v>3.2679999999999998</v>
          </cell>
          <cell r="ER134">
            <v>0</v>
          </cell>
          <cell r="ES134">
            <v>288.48969999999997</v>
          </cell>
          <cell r="ET134">
            <v>7.3120000000000003</v>
          </cell>
          <cell r="EU134">
            <v>295.80169999999998</v>
          </cell>
          <cell r="EV134">
            <v>23.03</v>
          </cell>
          <cell r="EW134">
            <v>-6.74</v>
          </cell>
          <cell r="EX134">
            <v>8.843</v>
          </cell>
          <cell r="EY134">
            <v>0.95299999999999996</v>
          </cell>
          <cell r="EZ134">
            <v>59.847999999999999</v>
          </cell>
          <cell r="FA134">
            <v>0</v>
          </cell>
          <cell r="FB134">
            <v>87.128</v>
          </cell>
          <cell r="FC134">
            <v>14.898</v>
          </cell>
          <cell r="FD134">
            <v>187.96</v>
          </cell>
          <cell r="FE134">
            <v>9.5470000000000006</v>
          </cell>
          <cell r="FF134">
            <v>197.50700000000001</v>
          </cell>
          <cell r="FG134">
            <v>22.045000000000002</v>
          </cell>
          <cell r="FH134">
            <v>89.381</v>
          </cell>
          <cell r="FI134">
            <v>16.373999999999999</v>
          </cell>
          <cell r="FJ134">
            <v>29.427</v>
          </cell>
          <cell r="FK134">
            <v>0.501</v>
          </cell>
          <cell r="FL134">
            <v>157.72800000000001</v>
          </cell>
          <cell r="FM134">
            <v>0.57899999999999996</v>
          </cell>
          <cell r="FN134">
            <v>158.30699999999999</v>
          </cell>
          <cell r="FO134">
            <v>12.208</v>
          </cell>
          <cell r="FP134">
            <v>3.91</v>
          </cell>
          <cell r="FQ134">
            <v>8.2982999999999993</v>
          </cell>
          <cell r="FR134">
            <v>12.208299999999999</v>
          </cell>
          <cell r="FS134">
            <v>343.60570000000001</v>
          </cell>
          <cell r="FT134">
            <v>3.468</v>
          </cell>
          <cell r="FU134">
            <v>0</v>
          </cell>
          <cell r="FV134">
            <v>347.07369999999997</v>
          </cell>
          <cell r="FW134">
            <v>7.3120000000000003</v>
          </cell>
          <cell r="FX134">
            <v>354.38569999999999</v>
          </cell>
          <cell r="FY134">
            <v>0.94699999999999995</v>
          </cell>
          <cell r="FZ134">
            <v>0</v>
          </cell>
          <cell r="GA134">
            <v>7.298</v>
          </cell>
          <cell r="GB134" t="e">
            <v>#N/A</v>
          </cell>
          <cell r="GC134">
            <v>0.03</v>
          </cell>
          <cell r="GD134">
            <v>0</v>
          </cell>
          <cell r="GE134">
            <v>0.20200000000000001</v>
          </cell>
          <cell r="GF134">
            <v>7.6639999999999997</v>
          </cell>
          <cell r="GG134">
            <v>0</v>
          </cell>
          <cell r="GH134">
            <v>0.29799999999999999</v>
          </cell>
          <cell r="GI134">
            <v>0.29799999999999999</v>
          </cell>
          <cell r="GJ134">
            <v>0.26200000000000001</v>
          </cell>
          <cell r="GK134">
            <v>0.26200000000000001</v>
          </cell>
          <cell r="GL134">
            <v>6.6529999999999996</v>
          </cell>
          <cell r="GM134">
            <v>0.99399999999999999</v>
          </cell>
          <cell r="GN134">
            <v>17.492000000000001</v>
          </cell>
          <cell r="GO134">
            <v>0.13100000000000001</v>
          </cell>
          <cell r="GP134">
            <v>1.4039999999999999</v>
          </cell>
          <cell r="GQ134">
            <v>0</v>
          </cell>
          <cell r="GR134">
            <v>0</v>
          </cell>
          <cell r="GS134">
            <v>0</v>
          </cell>
          <cell r="GT134" t="e">
            <v>#N/A</v>
          </cell>
          <cell r="GU134">
            <v>0.51500000000000001</v>
          </cell>
          <cell r="GV134">
            <v>0</v>
          </cell>
          <cell r="GW134">
            <v>1.77</v>
          </cell>
          <cell r="GX134">
            <v>1.0149999999999999</v>
          </cell>
          <cell r="GY134">
            <v>1.4E-2</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t="e">
            <v>#N/A</v>
          </cell>
          <cell r="HO134">
            <v>343.60570000000001</v>
          </cell>
          <cell r="HP134">
            <v>354.38569999999999</v>
          </cell>
          <cell r="HQ134">
            <v>58.384</v>
          </cell>
          <cell r="HR134">
            <v>295.80169999999998</v>
          </cell>
          <cell r="HS134">
            <v>46.302</v>
          </cell>
          <cell r="HT134">
            <v>0</v>
          </cell>
          <cell r="HU134">
            <v>0</v>
          </cell>
          <cell r="HV134">
            <v>8.5760000000000005</v>
          </cell>
          <cell r="HW134">
            <v>0</v>
          </cell>
          <cell r="HX134">
            <v>0</v>
          </cell>
          <cell r="HY134">
            <v>0</v>
          </cell>
          <cell r="HZ134">
            <v>0</v>
          </cell>
          <cell r="IA134">
            <v>0</v>
          </cell>
          <cell r="IB134">
            <v>0</v>
          </cell>
          <cell r="IC134">
            <v>0</v>
          </cell>
          <cell r="ID134">
            <v>0</v>
          </cell>
          <cell r="IE134">
            <v>0</v>
          </cell>
          <cell r="IF134">
            <v>0.26700000000000002</v>
          </cell>
          <cell r="IG134">
            <v>0</v>
          </cell>
          <cell r="IH134">
            <v>0</v>
          </cell>
          <cell r="II134">
            <v>0</v>
          </cell>
          <cell r="IJ134">
            <v>0</v>
          </cell>
          <cell r="IK134">
            <v>0</v>
          </cell>
          <cell r="IL134">
            <v>0</v>
          </cell>
          <cell r="IM134">
            <v>0</v>
          </cell>
          <cell r="IN134">
            <v>0</v>
          </cell>
          <cell r="IO134">
            <v>0</v>
          </cell>
          <cell r="IP134">
            <v>8.843</v>
          </cell>
          <cell r="IQ134">
            <v>0</v>
          </cell>
          <cell r="IR134">
            <v>0</v>
          </cell>
          <cell r="IS134">
            <v>0</v>
          </cell>
          <cell r="IT134">
            <v>0</v>
          </cell>
          <cell r="IU134">
            <v>0</v>
          </cell>
          <cell r="IV134">
            <v>6.6529999999999996</v>
          </cell>
          <cell r="IW134">
            <v>6.6529999999999996</v>
          </cell>
          <cell r="IX134">
            <v>0</v>
          </cell>
          <cell r="IY134">
            <v>0</v>
          </cell>
          <cell r="IZ134">
            <v>0</v>
          </cell>
          <cell r="JA134">
            <v>0.99399999999999999</v>
          </cell>
          <cell r="JB134">
            <v>0.99399999999999999</v>
          </cell>
          <cell r="JC134">
            <v>0</v>
          </cell>
          <cell r="JD134">
            <v>0</v>
          </cell>
          <cell r="JE134">
            <v>0</v>
          </cell>
          <cell r="JF134">
            <v>0.20200000000000001</v>
          </cell>
          <cell r="JG134">
            <v>0.20200000000000001</v>
          </cell>
          <cell r="JH134">
            <v>0</v>
          </cell>
          <cell r="JI134">
            <v>0</v>
          </cell>
          <cell r="JJ134">
            <v>0</v>
          </cell>
          <cell r="JK134">
            <v>5.8708930154045857</v>
          </cell>
          <cell r="JL134">
            <v>5.8708930154045857</v>
          </cell>
          <cell r="JM134">
            <v>0</v>
          </cell>
          <cell r="JN134">
            <v>0</v>
          </cell>
          <cell r="JO134">
            <v>0</v>
          </cell>
          <cell r="JP134">
            <v>0.33134512997181331</v>
          </cell>
          <cell r="JQ134">
            <v>0.33134512997181331</v>
          </cell>
          <cell r="JR134">
            <v>0</v>
          </cell>
          <cell r="JS134">
            <v>8.3229721265267766E-3</v>
          </cell>
          <cell r="JT134">
            <v>0</v>
          </cell>
          <cell r="JU134">
            <v>8.8065664352867376E-2</v>
          </cell>
          <cell r="JV134">
            <v>8.8065664352867376E-2</v>
          </cell>
          <cell r="JW134">
            <v>32.127000000000002</v>
          </cell>
          <cell r="JX134">
            <v>167.39399999999998</v>
          </cell>
          <cell r="JY134">
            <v>250.42000000000002</v>
          </cell>
          <cell r="JZ134">
            <v>282.54700000000003</v>
          </cell>
          <cell r="KA134">
            <v>115.15300000000005</v>
          </cell>
          <cell r="KB134">
            <v>3091154.2199999997</v>
          </cell>
          <cell r="KC134">
            <v>116.503</v>
          </cell>
          <cell r="KD134">
            <v>1316.998</v>
          </cell>
          <cell r="KE134">
            <v>27597</v>
          </cell>
          <cell r="KF134">
            <v>120</v>
          </cell>
          <cell r="KG134">
            <v>3.5000000000000003E-2</v>
          </cell>
          <cell r="KH134">
            <v>0</v>
          </cell>
          <cell r="KI134">
            <v>0</v>
          </cell>
          <cell r="KJ134">
            <v>0</v>
          </cell>
          <cell r="KK134">
            <v>0</v>
          </cell>
          <cell r="KL134">
            <v>0</v>
          </cell>
          <cell r="KM134">
            <v>187.96</v>
          </cell>
          <cell r="KN134">
            <v>5.73</v>
          </cell>
          <cell r="KO134">
            <v>595.76</v>
          </cell>
          <cell r="KP134">
            <v>0</v>
          </cell>
          <cell r="KQ134">
            <v>0</v>
          </cell>
          <cell r="KR134">
            <v>0</v>
          </cell>
          <cell r="KS134">
            <v>0</v>
          </cell>
          <cell r="KT134">
            <v>0</v>
          </cell>
          <cell r="KU134">
            <v>0.03</v>
          </cell>
          <cell r="KV134">
            <v>25.72</v>
          </cell>
          <cell r="KW134">
            <v>0</v>
          </cell>
          <cell r="KX134">
            <v>591</v>
          </cell>
          <cell r="KY134">
            <v>1433501</v>
          </cell>
          <cell r="KZ134">
            <v>27717</v>
          </cell>
          <cell r="LA134">
            <v>100</v>
          </cell>
          <cell r="LB134">
            <v>815.2</v>
          </cell>
          <cell r="LC134">
            <v>815.2</v>
          </cell>
          <cell r="LD134">
            <v>5.53179587831207</v>
          </cell>
          <cell r="LE134">
            <v>2.1322653966879532E-2</v>
          </cell>
          <cell r="LF134">
            <v>591</v>
          </cell>
          <cell r="LG134">
            <v>51.719197604358335</v>
          </cell>
          <cell r="LH134">
            <v>623.71607983376521</v>
          </cell>
          <cell r="LI134" t="str">
            <v>Historical (£m)</v>
          </cell>
          <cell r="LJ134" t="str">
            <v>PR14 (£m)</v>
          </cell>
        </row>
        <row r="135">
          <cell r="A135" t="str">
            <v>WSH19</v>
          </cell>
          <cell r="B135" t="str">
            <v>WSH</v>
          </cell>
          <cell r="C135" t="str">
            <v>2018-19</v>
          </cell>
          <cell r="D135" t="str">
            <v>WSH</v>
          </cell>
          <cell r="E135" t="str">
            <v>WSH19</v>
          </cell>
          <cell r="F135">
            <v>0.97917319135609127</v>
          </cell>
          <cell r="G135">
            <v>4.8694282806138416</v>
          </cell>
          <cell r="H135">
            <v>-3.4486479799561534</v>
          </cell>
          <cell r="I135">
            <v>8.4737647979956137</v>
          </cell>
          <cell r="J135">
            <v>9.693814594425304E-2</v>
          </cell>
          <cell r="K135">
            <v>9.2717909489508283</v>
          </cell>
          <cell r="L135">
            <v>0</v>
          </cell>
          <cell r="M135">
            <v>7.4671747572815521</v>
          </cell>
          <cell r="N135">
            <v>0.77354682117131213</v>
          </cell>
          <cell r="O135">
            <v>27.503995772001247</v>
          </cell>
          <cell r="P135">
            <v>4.613864077669902</v>
          </cell>
          <cell r="Q135">
            <v>32.117859849671149</v>
          </cell>
          <cell r="R135">
            <v>2.3490364860632629</v>
          </cell>
          <cell r="S135">
            <v>4.3582998747259616</v>
          </cell>
          <cell r="T135">
            <v>13.085670529282805</v>
          </cell>
          <cell r="U135">
            <v>15.931147823363604</v>
          </cell>
          <cell r="V135">
            <v>0</v>
          </cell>
          <cell r="W135">
            <v>35.724154713435638</v>
          </cell>
          <cell r="X135">
            <v>3.753170842467898</v>
          </cell>
          <cell r="Y135">
            <v>39.477325555903533</v>
          </cell>
          <cell r="Z135">
            <v>3.3703141246476664</v>
          </cell>
          <cell r="AA135">
            <v>0</v>
          </cell>
          <cell r="AB135">
            <v>3.3703141246476664</v>
          </cell>
          <cell r="AC135">
            <v>3.3703141246476664</v>
          </cell>
          <cell r="AD135">
            <v>68.224871280927019</v>
          </cell>
          <cell r="AE135">
            <v>0.19583463827121828</v>
          </cell>
          <cell r="AF135">
            <v>0</v>
          </cell>
          <cell r="AG135">
            <v>68.420705919198241</v>
          </cell>
          <cell r="AH135">
            <v>-0.75298418415283419</v>
          </cell>
          <cell r="AI135">
            <v>67.667721735045404</v>
          </cell>
          <cell r="AJ135">
            <v>3.2890427497651107</v>
          </cell>
          <cell r="AK135">
            <v>-0.11162574381459441</v>
          </cell>
          <cell r="AL135">
            <v>0</v>
          </cell>
          <cell r="AM135">
            <v>4.0146100845599747E-2</v>
          </cell>
          <cell r="AN135">
            <v>7.1479642968994658E-2</v>
          </cell>
          <cell r="AO135">
            <v>0</v>
          </cell>
          <cell r="AP135">
            <v>1.868262449107422</v>
          </cell>
          <cell r="AQ135">
            <v>0.35250234888819282</v>
          </cell>
          <cell r="AR135">
            <v>5.5098075477607251</v>
          </cell>
          <cell r="AS135">
            <v>0.56792045098653288</v>
          </cell>
          <cell r="AT135">
            <v>6.0777279987472586</v>
          </cell>
          <cell r="AU135">
            <v>-8.8125587222048201E-3</v>
          </cell>
          <cell r="AV135">
            <v>0.79313028499843397</v>
          </cell>
          <cell r="AW135">
            <v>0.10966739743188222</v>
          </cell>
          <cell r="AX135">
            <v>1.9583463827121824E-3</v>
          </cell>
          <cell r="AY135">
            <v>0</v>
          </cell>
          <cell r="AZ135">
            <v>0.89594347009082353</v>
          </cell>
          <cell r="BA135">
            <v>1.6645944253053553E-2</v>
          </cell>
          <cell r="BB135">
            <v>0.91258941434387708</v>
          </cell>
          <cell r="BC135">
            <v>0</v>
          </cell>
          <cell r="BD135">
            <v>0</v>
          </cell>
          <cell r="BE135">
            <v>0</v>
          </cell>
          <cell r="BF135">
            <v>0</v>
          </cell>
          <cell r="BG135">
            <v>6.9903174130911356</v>
          </cell>
          <cell r="BH135">
            <v>6.5604603820858115E-2</v>
          </cell>
          <cell r="BI135">
            <v>0</v>
          </cell>
          <cell r="BJ135">
            <v>7.0559220169119943</v>
          </cell>
          <cell r="BK135">
            <v>0</v>
          </cell>
          <cell r="BL135">
            <v>7.0559220169119943</v>
          </cell>
          <cell r="BM135">
            <v>5.8750391481365476</v>
          </cell>
          <cell r="BN135">
            <v>-1.5363227372377071</v>
          </cell>
          <cell r="BO135">
            <v>0.27416849357970557</v>
          </cell>
          <cell r="BP135">
            <v>0.16352192295646725</v>
          </cell>
          <cell r="BQ135">
            <v>0</v>
          </cell>
          <cell r="BR135">
            <v>0</v>
          </cell>
          <cell r="BS135">
            <v>32.19423535859692</v>
          </cell>
          <cell r="BT135">
            <v>1.4511346695897271</v>
          </cell>
          <cell r="BU135">
            <v>38.421776855621665</v>
          </cell>
          <cell r="BV135">
            <v>0.3133354212339492</v>
          </cell>
          <cell r="BW135">
            <v>38.73511227685561</v>
          </cell>
          <cell r="BX135">
            <v>0</v>
          </cell>
          <cell r="BY135">
            <v>33.082345443156903</v>
          </cell>
          <cell r="BZ135">
            <v>0</v>
          </cell>
          <cell r="CA135">
            <v>8.1144082367679289</v>
          </cell>
          <cell r="CB135">
            <v>0</v>
          </cell>
          <cell r="CC135">
            <v>41.196753679924825</v>
          </cell>
          <cell r="CD135">
            <v>0.27612683996241771</v>
          </cell>
          <cell r="CE135">
            <v>41.472880519887241</v>
          </cell>
          <cell r="CF135">
            <v>0</v>
          </cell>
          <cell r="CG135">
            <v>3.8187754462887559E-2</v>
          </cell>
          <cell r="CH135">
            <v>0</v>
          </cell>
          <cell r="CI135">
            <v>3.8187754462887559E-2</v>
          </cell>
          <cell r="CJ135">
            <v>80.207992796742857</v>
          </cell>
          <cell r="CK135">
            <v>1.3042586908863136</v>
          </cell>
          <cell r="CL135">
            <v>0</v>
          </cell>
          <cell r="CM135">
            <v>81.512251487629172</v>
          </cell>
          <cell r="CN135">
            <v>1.2729251487629187</v>
          </cell>
          <cell r="CO135">
            <v>82.785176636392094</v>
          </cell>
          <cell r="CP135">
            <v>11.211533041027245</v>
          </cell>
          <cell r="CQ135">
            <v>-1.2278831819605385</v>
          </cell>
          <cell r="CR135">
            <v>0</v>
          </cell>
          <cell r="CS135">
            <v>0.50623253993109918</v>
          </cell>
          <cell r="CT135">
            <v>43.803312715314739</v>
          </cell>
          <cell r="CU135">
            <v>0</v>
          </cell>
          <cell r="CV135">
            <v>50.353981365486987</v>
          </cell>
          <cell r="CW135">
            <v>12.582375508925772</v>
          </cell>
          <cell r="CX135">
            <v>117.22955198872532</v>
          </cell>
          <cell r="CY135">
            <v>1.1847995615408704</v>
          </cell>
          <cell r="CZ135">
            <v>118.41435155026619</v>
          </cell>
          <cell r="DA135">
            <v>16.220003914813653</v>
          </cell>
          <cell r="DB135">
            <v>26.44550955214531</v>
          </cell>
          <cell r="DC135">
            <v>20.269864234262446</v>
          </cell>
          <cell r="DD135">
            <v>3.937255402442843</v>
          </cell>
          <cell r="DE135">
            <v>0.90377685562167231</v>
          </cell>
          <cell r="DF135">
            <v>67.776409959285928</v>
          </cell>
          <cell r="DG135">
            <v>0.1791886940181647</v>
          </cell>
          <cell r="DH135">
            <v>67.955598653304079</v>
          </cell>
          <cell r="DI135">
            <v>11.790224397118696</v>
          </cell>
          <cell r="DJ135">
            <v>3.2655425931725643</v>
          </cell>
          <cell r="DK135">
            <v>11.790224397118696</v>
          </cell>
          <cell r="DL135">
            <v>15.055766990291261</v>
          </cell>
          <cell r="DM135">
            <v>174.57972580645159</v>
          </cell>
          <cell r="DN135">
            <v>1.8251788286877542</v>
          </cell>
          <cell r="DO135">
            <v>0</v>
          </cell>
          <cell r="DP135">
            <v>176.40490463513933</v>
          </cell>
          <cell r="DQ135">
            <v>18.290955214531785</v>
          </cell>
          <cell r="DR135">
            <v>194.69585984967111</v>
          </cell>
          <cell r="DS135">
            <v>20.375614938928901</v>
          </cell>
          <cell r="DT135">
            <v>-2.8758316630128404</v>
          </cell>
          <cell r="DU135">
            <v>0.27416849357970557</v>
          </cell>
          <cell r="DV135">
            <v>0.70990056373316623</v>
          </cell>
          <cell r="DW135">
            <v>43.874792358283734</v>
          </cell>
          <cell r="DX135">
            <v>0</v>
          </cell>
          <cell r="DY135">
            <v>84.416479173191334</v>
          </cell>
          <cell r="DZ135">
            <v>14.386012527403693</v>
          </cell>
          <cell r="EA135">
            <v>161.16113639210769</v>
          </cell>
          <cell r="EB135">
            <v>2.0660554337613526</v>
          </cell>
          <cell r="EC135">
            <v>163.22719182586906</v>
          </cell>
          <cell r="ED135">
            <v>16.211191356091447</v>
          </cell>
          <cell r="EE135">
            <v>60.320985280300647</v>
          </cell>
          <cell r="EF135">
            <v>20.379531631694327</v>
          </cell>
          <cell r="EG135">
            <v>12.053621985593486</v>
          </cell>
          <cell r="EH135">
            <v>0.90377685562167231</v>
          </cell>
          <cell r="EI135">
            <v>109.86910710930158</v>
          </cell>
          <cell r="EJ135">
            <v>0.47196147823363599</v>
          </cell>
          <cell r="EK135">
            <v>110.3410685875352</v>
          </cell>
          <cell r="EL135">
            <v>11.790224397118696</v>
          </cell>
          <cell r="EM135">
            <v>3.3037303476354523</v>
          </cell>
          <cell r="EN135">
            <v>11.790224397118696</v>
          </cell>
          <cell r="EO135">
            <v>15.093954744754148</v>
          </cell>
          <cell r="EP135">
            <v>261.77803601628557</v>
          </cell>
          <cell r="EQ135">
            <v>3.1950421233949258</v>
          </cell>
          <cell r="ER135">
            <v>0</v>
          </cell>
          <cell r="ES135">
            <v>264.97307813968052</v>
          </cell>
          <cell r="ET135">
            <v>19.563880363294704</v>
          </cell>
          <cell r="EU135">
            <v>284.53695850297521</v>
          </cell>
          <cell r="EV135">
            <v>25.245043219542744</v>
          </cell>
          <cell r="EW135">
            <v>-6.3244796429689929</v>
          </cell>
          <cell r="EX135">
            <v>8.7479332915753183</v>
          </cell>
          <cell r="EY135">
            <v>0.80683870967741911</v>
          </cell>
          <cell r="EZ135">
            <v>53.146583307234565</v>
          </cell>
          <cell r="FA135">
            <v>0</v>
          </cell>
          <cell r="FB135">
            <v>91.883653930472889</v>
          </cell>
          <cell r="FC135">
            <v>15.159559348575005</v>
          </cell>
          <cell r="FD135">
            <v>188.66513216410894</v>
          </cell>
          <cell r="FE135">
            <v>6.6799195114312546</v>
          </cell>
          <cell r="FF135">
            <v>195.34505167554022</v>
          </cell>
          <cell r="FG135">
            <v>18.56022784215471</v>
          </cell>
          <cell r="FH135">
            <v>64.679285155026619</v>
          </cell>
          <cell r="FI135">
            <v>33.465202160977128</v>
          </cell>
          <cell r="FJ135">
            <v>27.984769808957086</v>
          </cell>
          <cell r="FK135">
            <v>0.90377685562167231</v>
          </cell>
          <cell r="FL135">
            <v>145.59326182273722</v>
          </cell>
          <cell r="FM135">
            <v>4.2251323207015341</v>
          </cell>
          <cell r="FN135">
            <v>149.81839414343875</v>
          </cell>
          <cell r="FO135">
            <v>15.160538521766362</v>
          </cell>
          <cell r="FP135">
            <v>3.3037303476354523</v>
          </cell>
          <cell r="FQ135">
            <v>15.160538521766362</v>
          </cell>
          <cell r="FR135">
            <v>18.464268869401813</v>
          </cell>
          <cell r="FS135">
            <v>330.00290729721257</v>
          </cell>
          <cell r="FT135">
            <v>3.3908767616661439</v>
          </cell>
          <cell r="FU135">
            <v>0</v>
          </cell>
          <cell r="FV135">
            <v>333.39378405887874</v>
          </cell>
          <cell r="FW135">
            <v>18.810896179141867</v>
          </cell>
          <cell r="FX135">
            <v>352.20468023802061</v>
          </cell>
          <cell r="FY135">
            <v>0.73242154713435625</v>
          </cell>
          <cell r="FZ135">
            <v>0</v>
          </cell>
          <cell r="GA135">
            <v>15.090038051988723</v>
          </cell>
          <cell r="GB135" t="e">
            <v>#N/A</v>
          </cell>
          <cell r="GC135">
            <v>6.6583777012214213E-2</v>
          </cell>
          <cell r="GD135">
            <v>0</v>
          </cell>
          <cell r="GE135">
            <v>2.350015659254619E-2</v>
          </cell>
          <cell r="GF135">
            <v>8.7381415596617575</v>
          </cell>
          <cell r="GG135">
            <v>9.4000626370184762E-2</v>
          </cell>
          <cell r="GH135">
            <v>0.1801678672095208</v>
          </cell>
          <cell r="GI135">
            <v>0.1801678672095208</v>
          </cell>
          <cell r="GJ135">
            <v>0.12533416849357967</v>
          </cell>
          <cell r="GK135">
            <v>0.12533416849357967</v>
          </cell>
          <cell r="GL135">
            <v>11.783370184779203</v>
          </cell>
          <cell r="GM135">
            <v>1.6567610397745063</v>
          </cell>
          <cell r="GN135">
            <v>6.4488346382712169</v>
          </cell>
          <cell r="GO135">
            <v>1.1750078296273095E-2</v>
          </cell>
          <cell r="GP135">
            <v>2.6046006890072029</v>
          </cell>
          <cell r="GQ135">
            <v>0</v>
          </cell>
          <cell r="GR135">
            <v>0</v>
          </cell>
          <cell r="GS135">
            <v>2.9375195740682738E-3</v>
          </cell>
          <cell r="GT135" t="e">
            <v>#N/A</v>
          </cell>
          <cell r="GU135">
            <v>0.5326702160977137</v>
          </cell>
          <cell r="GV135">
            <v>0</v>
          </cell>
          <cell r="GW135">
            <v>2.1943271218290006</v>
          </cell>
          <cell r="GX135">
            <v>4.0146100845599747E-2</v>
          </cell>
          <cell r="GY135">
            <v>8.8125587222048201E-3</v>
          </cell>
          <cell r="GZ135">
            <v>12.446270435327277</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t="e">
            <v>#N/A</v>
          </cell>
          <cell r="HO135">
            <v>330.00290729721257</v>
          </cell>
          <cell r="HP135">
            <v>352.20468023802061</v>
          </cell>
          <cell r="HQ135">
            <v>68.224871280927019</v>
          </cell>
          <cell r="HR135">
            <v>284.53695850297521</v>
          </cell>
          <cell r="HS135">
            <v>62.35374882555589</v>
          </cell>
          <cell r="HT135">
            <v>0</v>
          </cell>
          <cell r="HU135">
            <v>0</v>
          </cell>
          <cell r="HV135">
            <v>8.4737647979956137</v>
          </cell>
          <cell r="HW135">
            <v>0</v>
          </cell>
          <cell r="HX135">
            <v>0</v>
          </cell>
          <cell r="HY135">
            <v>0</v>
          </cell>
          <cell r="HZ135">
            <v>0</v>
          </cell>
          <cell r="IA135">
            <v>0</v>
          </cell>
          <cell r="IB135">
            <v>0</v>
          </cell>
          <cell r="IC135">
            <v>0</v>
          </cell>
          <cell r="ID135">
            <v>0</v>
          </cell>
          <cell r="IE135">
            <v>0</v>
          </cell>
          <cell r="IF135">
            <v>0.27416849357970557</v>
          </cell>
          <cell r="IG135">
            <v>0</v>
          </cell>
          <cell r="IH135">
            <v>0</v>
          </cell>
          <cell r="II135">
            <v>9.7917319135609124E-3</v>
          </cell>
          <cell r="IJ135">
            <v>0</v>
          </cell>
          <cell r="IK135">
            <v>0</v>
          </cell>
          <cell r="IL135">
            <v>0</v>
          </cell>
          <cell r="IM135">
            <v>0</v>
          </cell>
          <cell r="IN135">
            <v>9.7917319135609124E-3</v>
          </cell>
          <cell r="IO135">
            <v>0</v>
          </cell>
          <cell r="IP135">
            <v>8.7479332915753183</v>
          </cell>
          <cell r="IQ135">
            <v>0</v>
          </cell>
          <cell r="IR135">
            <v>0</v>
          </cell>
          <cell r="IS135">
            <v>0</v>
          </cell>
          <cell r="IT135">
            <v>0</v>
          </cell>
          <cell r="IU135">
            <v>0</v>
          </cell>
          <cell r="IV135">
            <v>11.783370184779203</v>
          </cell>
          <cell r="IW135">
            <v>11.783370184779203</v>
          </cell>
          <cell r="IX135">
            <v>0</v>
          </cell>
          <cell r="IY135">
            <v>0</v>
          </cell>
          <cell r="IZ135">
            <v>0</v>
          </cell>
          <cell r="JA135">
            <v>1.6567610397745063</v>
          </cell>
          <cell r="JB135">
            <v>1.6567610397745063</v>
          </cell>
          <cell r="JC135">
            <v>0</v>
          </cell>
          <cell r="JD135">
            <v>6.6583777012214213E-2</v>
          </cell>
          <cell r="JE135">
            <v>0</v>
          </cell>
          <cell r="JF135">
            <v>2.350015659254619E-2</v>
          </cell>
          <cell r="JG135">
            <v>2.350015659254619E-2</v>
          </cell>
          <cell r="JH135">
            <v>0</v>
          </cell>
          <cell r="JI135">
            <v>0</v>
          </cell>
          <cell r="JJ135">
            <v>0</v>
          </cell>
          <cell r="JK135">
            <v>5.8708930154045857</v>
          </cell>
          <cell r="JL135">
            <v>5.8708930154045857</v>
          </cell>
          <cell r="JM135">
            <v>0</v>
          </cell>
          <cell r="JN135">
            <v>0</v>
          </cell>
          <cell r="JO135">
            <v>0</v>
          </cell>
          <cell r="JP135">
            <v>0.33134512997181331</v>
          </cell>
          <cell r="JQ135">
            <v>0.33134512997181331</v>
          </cell>
          <cell r="JR135">
            <v>0</v>
          </cell>
          <cell r="JS135">
            <v>8.3229721265267766E-3</v>
          </cell>
          <cell r="JT135">
            <v>0</v>
          </cell>
          <cell r="JU135">
            <v>8.8065664352867376E-2</v>
          </cell>
          <cell r="JV135">
            <v>8.8065664352867376E-2</v>
          </cell>
          <cell r="JW135">
            <v>24.964020513623545</v>
          </cell>
          <cell r="JX135">
            <v>160.03410804885684</v>
          </cell>
          <cell r="JY135">
            <v>235.75455010961474</v>
          </cell>
          <cell r="JZ135">
            <v>260.71857062323829</v>
          </cell>
          <cell r="KA135">
            <v>100.68446257438146</v>
          </cell>
          <cell r="KB135">
            <v>3105111.42</v>
          </cell>
          <cell r="KC135">
            <v>116.357</v>
          </cell>
          <cell r="KD135">
            <v>1325.4110000000001</v>
          </cell>
          <cell r="KE135">
            <v>27644.400000000001</v>
          </cell>
          <cell r="KF135">
            <v>120</v>
          </cell>
          <cell r="KG135">
            <v>3.2000000000000001E-2</v>
          </cell>
          <cell r="KH135">
            <v>0</v>
          </cell>
          <cell r="KI135">
            <v>0</v>
          </cell>
          <cell r="KJ135">
            <v>0</v>
          </cell>
          <cell r="KK135">
            <v>0</v>
          </cell>
          <cell r="KL135">
            <v>0</v>
          </cell>
          <cell r="KM135">
            <v>179.23</v>
          </cell>
          <cell r="KN135">
            <v>6.07</v>
          </cell>
          <cell r="KO135">
            <v>628.16999999999996</v>
          </cell>
          <cell r="KP135">
            <v>0</v>
          </cell>
          <cell r="KQ135">
            <v>0</v>
          </cell>
          <cell r="KR135">
            <v>0</v>
          </cell>
          <cell r="KS135">
            <v>0</v>
          </cell>
          <cell r="KT135">
            <v>0</v>
          </cell>
          <cell r="KU135">
            <v>0.03</v>
          </cell>
          <cell r="KV135">
            <v>27.35</v>
          </cell>
          <cell r="KW135">
            <v>0</v>
          </cell>
          <cell r="KX135">
            <v>591</v>
          </cell>
          <cell r="KY135">
            <v>1441768</v>
          </cell>
          <cell r="KZ135">
            <v>27764.400000000001</v>
          </cell>
          <cell r="LA135">
            <v>100</v>
          </cell>
          <cell r="LB135">
            <v>840.84999999999991</v>
          </cell>
          <cell r="LC135">
            <v>840.84999999999991</v>
          </cell>
          <cell r="LD135">
            <v>5.5664387227210561</v>
          </cell>
          <cell r="LE135">
            <v>2.1286251458702509E-2</v>
          </cell>
          <cell r="LF135">
            <v>591</v>
          </cell>
          <cell r="LG135">
            <v>51.928656841134689</v>
          </cell>
          <cell r="LH135">
            <v>626.58796667592696</v>
          </cell>
          <cell r="LI135" t="str">
            <v>Historical (£m)</v>
          </cell>
          <cell r="LJ135" t="str">
            <v>PR14 (£m)</v>
          </cell>
        </row>
        <row r="136">
          <cell r="A136" t="str">
            <v>WSH19BP</v>
          </cell>
          <cell r="B136" t="str">
            <v>WSH</v>
          </cell>
          <cell r="C136" t="str">
            <v>BP2018-19</v>
          </cell>
          <cell r="D136" t="str">
            <v>WSH</v>
          </cell>
          <cell r="E136" t="str">
            <v>WSH19BP</v>
          </cell>
          <cell r="F136">
            <v>0.97917319135609127</v>
          </cell>
          <cell r="G136">
            <v>4.6863228938302521</v>
          </cell>
          <cell r="H136">
            <v>-4.9193661133730027</v>
          </cell>
          <cell r="I136">
            <v>8.3562640150328829</v>
          </cell>
          <cell r="J136">
            <v>0.17135530848731595</v>
          </cell>
          <cell r="K136">
            <v>16.928925305355463</v>
          </cell>
          <cell r="L136">
            <v>0</v>
          </cell>
          <cell r="M136">
            <v>13.037691042906355</v>
          </cell>
          <cell r="N136">
            <v>0.51798261822737235</v>
          </cell>
          <cell r="O136">
            <v>38.779175070466636</v>
          </cell>
          <cell r="P136">
            <v>7.3624032258064505</v>
          </cell>
          <cell r="Q136">
            <v>46.141578296273089</v>
          </cell>
          <cell r="R136">
            <v>0</v>
          </cell>
          <cell r="S136">
            <v>4.7401774193548381</v>
          </cell>
          <cell r="T136">
            <v>2.747559974945192</v>
          </cell>
          <cell r="U136">
            <v>22.363336517381768</v>
          </cell>
          <cell r="V136">
            <v>0</v>
          </cell>
          <cell r="W136">
            <v>29.851073911681798</v>
          </cell>
          <cell r="X136">
            <v>1.1750078296273095E-2</v>
          </cell>
          <cell r="Y136">
            <v>29.862823989978072</v>
          </cell>
          <cell r="Z136">
            <v>0</v>
          </cell>
          <cell r="AA136">
            <v>0</v>
          </cell>
          <cell r="AB136">
            <v>0</v>
          </cell>
          <cell r="AC136">
            <v>0</v>
          </cell>
          <cell r="AD136">
            <v>76.00440228625115</v>
          </cell>
          <cell r="AE136">
            <v>0.19583463827121828</v>
          </cell>
          <cell r="AF136">
            <v>0</v>
          </cell>
          <cell r="AG136">
            <v>76.200236924522372</v>
          </cell>
          <cell r="AH136">
            <v>0</v>
          </cell>
          <cell r="AI136">
            <v>76.200236924522372</v>
          </cell>
          <cell r="AJ136">
            <v>1.7350948950829936</v>
          </cell>
          <cell r="AK136">
            <v>-9.1063106796116483E-2</v>
          </cell>
          <cell r="AL136">
            <v>0</v>
          </cell>
          <cell r="AM136">
            <v>4.602113999373629E-2</v>
          </cell>
          <cell r="AN136">
            <v>0.12239664891951141</v>
          </cell>
          <cell r="AO136">
            <v>0</v>
          </cell>
          <cell r="AP136">
            <v>4.4993008142812387</v>
          </cell>
          <cell r="AQ136">
            <v>0.35641904165361721</v>
          </cell>
          <cell r="AR136">
            <v>6.668169433134981</v>
          </cell>
          <cell r="AS136">
            <v>0.56008706545568421</v>
          </cell>
          <cell r="AT136">
            <v>7.2282564985906657</v>
          </cell>
          <cell r="AU136">
            <v>0</v>
          </cell>
          <cell r="AV136">
            <v>3.6229408080175378E-2</v>
          </cell>
          <cell r="AW136">
            <v>1.2729251487629186E-2</v>
          </cell>
          <cell r="AX136">
            <v>4.3083620419668012E-2</v>
          </cell>
          <cell r="AY136">
            <v>0</v>
          </cell>
          <cell r="AZ136">
            <v>9.2042279987472581E-2</v>
          </cell>
          <cell r="BA136">
            <v>0.15373019104290633</v>
          </cell>
          <cell r="BB136">
            <v>0.24577247103037891</v>
          </cell>
          <cell r="BC136">
            <v>0</v>
          </cell>
          <cell r="BD136">
            <v>0</v>
          </cell>
          <cell r="BE136">
            <v>0</v>
          </cell>
          <cell r="BF136">
            <v>0</v>
          </cell>
          <cell r="BG136">
            <v>7.4740289696210445</v>
          </cell>
          <cell r="BH136">
            <v>6.5604603820858115E-2</v>
          </cell>
          <cell r="BI136">
            <v>0</v>
          </cell>
          <cell r="BJ136">
            <v>7.5396335734419031</v>
          </cell>
          <cell r="BK136">
            <v>0</v>
          </cell>
          <cell r="BL136">
            <v>7.5396335734419031</v>
          </cell>
          <cell r="BM136">
            <v>6.4165219229564663</v>
          </cell>
          <cell r="BN136">
            <v>-1.1544451926088317</v>
          </cell>
          <cell r="BO136">
            <v>0.36523160037582203</v>
          </cell>
          <cell r="BP136">
            <v>0.31627294080801749</v>
          </cell>
          <cell r="BQ136">
            <v>0</v>
          </cell>
          <cell r="BR136">
            <v>0</v>
          </cell>
          <cell r="BS136">
            <v>25.394856717820225</v>
          </cell>
          <cell r="BT136">
            <v>1.4765931725649857</v>
          </cell>
          <cell r="BU136">
            <v>32.815031161916686</v>
          </cell>
          <cell r="BV136">
            <v>0.22129314124647664</v>
          </cell>
          <cell r="BW136">
            <v>33.036324303163163</v>
          </cell>
          <cell r="BX136">
            <v>0</v>
          </cell>
          <cell r="BY136">
            <v>33.333013780144057</v>
          </cell>
          <cell r="BZ136">
            <v>0</v>
          </cell>
          <cell r="CA136">
            <v>2.3598073911681801</v>
          </cell>
          <cell r="CB136">
            <v>0</v>
          </cell>
          <cell r="CC136">
            <v>35.692821171312239</v>
          </cell>
          <cell r="CD136">
            <v>0.21443892890698399</v>
          </cell>
          <cell r="CE136">
            <v>35.907260100219219</v>
          </cell>
          <cell r="CF136">
            <v>3.8187754462887559E-2</v>
          </cell>
          <cell r="CG136">
            <v>3.8187754462887559E-2</v>
          </cell>
          <cell r="CH136">
            <v>0</v>
          </cell>
          <cell r="CI136">
            <v>3.8187754462887559E-2</v>
          </cell>
          <cell r="CJ136">
            <v>68.905396648919492</v>
          </cell>
          <cell r="CK136">
            <v>1.3042586908863136</v>
          </cell>
          <cell r="CL136">
            <v>0</v>
          </cell>
          <cell r="CM136">
            <v>70.209655339805821</v>
          </cell>
          <cell r="CN136">
            <v>0</v>
          </cell>
          <cell r="CO136">
            <v>70.209655339805821</v>
          </cell>
          <cell r="CP136">
            <v>10.256839179455056</v>
          </cell>
          <cell r="CQ136">
            <v>-1.1397575947384901</v>
          </cell>
          <cell r="CR136">
            <v>0</v>
          </cell>
          <cell r="CS136">
            <v>0.7196922956467271</v>
          </cell>
          <cell r="CT136">
            <v>50.425461008455983</v>
          </cell>
          <cell r="CU136">
            <v>0</v>
          </cell>
          <cell r="CV136">
            <v>41.614860632633878</v>
          </cell>
          <cell r="CW136">
            <v>13.028878484184149</v>
          </cell>
          <cell r="CX136">
            <v>114.9059740056373</v>
          </cell>
          <cell r="CY136">
            <v>1.2034038521766361</v>
          </cell>
          <cell r="CZ136">
            <v>116.10937785781394</v>
          </cell>
          <cell r="DA136">
            <v>21.753311619166926</v>
          </cell>
          <cell r="DB136">
            <v>39.762264954588154</v>
          </cell>
          <cell r="DC136">
            <v>16.587193861572189</v>
          </cell>
          <cell r="DD136">
            <v>4.5374885687441271</v>
          </cell>
          <cell r="DE136">
            <v>0.53952442843720638</v>
          </cell>
          <cell r="DF136">
            <v>83.1797834325086</v>
          </cell>
          <cell r="DG136">
            <v>0.18702207954901343</v>
          </cell>
          <cell r="DH136">
            <v>83.36680551205761</v>
          </cell>
          <cell r="DI136">
            <v>11.637473379267144</v>
          </cell>
          <cell r="DJ136">
            <v>3.2655425931725643</v>
          </cell>
          <cell r="DK136">
            <v>8.3719307860945804</v>
          </cell>
          <cell r="DL136">
            <v>11.637473379267146</v>
          </cell>
          <cell r="DM136">
            <v>187.83870999060443</v>
          </cell>
          <cell r="DN136">
            <v>1.8251788286877542</v>
          </cell>
          <cell r="DO136">
            <v>0</v>
          </cell>
          <cell r="DP136">
            <v>189.66388881929217</v>
          </cell>
          <cell r="DQ136">
            <v>0</v>
          </cell>
          <cell r="DR136">
            <v>189.66388881929217</v>
          </cell>
          <cell r="DS136">
            <v>18.408455997494514</v>
          </cell>
          <cell r="DT136">
            <v>-2.3852658941434384</v>
          </cell>
          <cell r="DU136">
            <v>0.36523160037582203</v>
          </cell>
          <cell r="DV136">
            <v>1.0819863764484807</v>
          </cell>
          <cell r="DW136">
            <v>50.547857657375495</v>
          </cell>
          <cell r="DX136">
            <v>0</v>
          </cell>
          <cell r="DY136">
            <v>71.509018164735352</v>
          </cell>
          <cell r="DZ136">
            <v>14.861890698402751</v>
          </cell>
          <cell r="EA136">
            <v>154.38917460068899</v>
          </cell>
          <cell r="EB136">
            <v>1.9847840588787971</v>
          </cell>
          <cell r="EC136">
            <v>156.37395865956776</v>
          </cell>
          <cell r="ED136">
            <v>21.753311619166926</v>
          </cell>
          <cell r="EE136">
            <v>73.131508142812379</v>
          </cell>
          <cell r="EF136">
            <v>16.59992311305982</v>
          </cell>
          <cell r="EG136">
            <v>6.9403795803319754</v>
          </cell>
          <cell r="EH136">
            <v>0.53952442843720638</v>
          </cell>
          <cell r="EI136">
            <v>118.96464688380831</v>
          </cell>
          <cell r="EJ136">
            <v>0.55519119949890372</v>
          </cell>
          <cell r="EK136">
            <v>119.51983808330721</v>
          </cell>
          <cell r="EL136">
            <v>11.675661133730031</v>
          </cell>
          <cell r="EM136">
            <v>3.3037303476354523</v>
          </cell>
          <cell r="EN136">
            <v>8.3719307860945804</v>
          </cell>
          <cell r="EO136">
            <v>11.675661133730033</v>
          </cell>
          <cell r="EP136">
            <v>264.21813560914489</v>
          </cell>
          <cell r="EQ136">
            <v>3.1950421233949258</v>
          </cell>
          <cell r="ER136">
            <v>0</v>
          </cell>
          <cell r="ES136">
            <v>267.41317773253991</v>
          </cell>
          <cell r="ET136">
            <v>0</v>
          </cell>
          <cell r="EU136">
            <v>267.41317773253991</v>
          </cell>
          <cell r="EV136">
            <v>23.094778891324768</v>
          </cell>
          <cell r="EW136">
            <v>-7.3046320075164406</v>
          </cell>
          <cell r="EX136">
            <v>8.7214956154087044</v>
          </cell>
          <cell r="EY136">
            <v>1.2533416849357968</v>
          </cell>
          <cell r="EZ136">
            <v>67.476782962730965</v>
          </cell>
          <cell r="FA136">
            <v>0</v>
          </cell>
          <cell r="FB136">
            <v>84.546709207641698</v>
          </cell>
          <cell r="FC136">
            <v>15.379873316630126</v>
          </cell>
          <cell r="FD136">
            <v>193.1683496711556</v>
          </cell>
          <cell r="FE136">
            <v>9.347187284685246</v>
          </cell>
          <cell r="FF136">
            <v>202.51553695584087</v>
          </cell>
          <cell r="FG136">
            <v>21.753311619166926</v>
          </cell>
          <cell r="FH136">
            <v>77.871685562167229</v>
          </cell>
          <cell r="FI136">
            <v>19.347483088005006</v>
          </cell>
          <cell r="FJ136">
            <v>29.303716097713743</v>
          </cell>
          <cell r="FK136">
            <v>0.53952442843720638</v>
          </cell>
          <cell r="FL136">
            <v>148.81572079549011</v>
          </cell>
          <cell r="FM136">
            <v>0.56694127779517678</v>
          </cell>
          <cell r="FN136">
            <v>149.38266207328527</v>
          </cell>
          <cell r="FO136">
            <v>11.675661133730031</v>
          </cell>
          <cell r="FP136">
            <v>3.3037303476354523</v>
          </cell>
          <cell r="FQ136">
            <v>8.3719307860945804</v>
          </cell>
          <cell r="FR136">
            <v>11.675661133730033</v>
          </cell>
          <cell r="FS136">
            <v>340.2225378953961</v>
          </cell>
          <cell r="FT136">
            <v>3.3908767616661439</v>
          </cell>
          <cell r="FU136">
            <v>0</v>
          </cell>
          <cell r="FV136">
            <v>343.61341465706226</v>
          </cell>
          <cell r="FW136">
            <v>0</v>
          </cell>
          <cell r="FX136">
            <v>343.61341465706226</v>
          </cell>
          <cell r="FY136">
            <v>0.73242154713435625</v>
          </cell>
          <cell r="FZ136">
            <v>0</v>
          </cell>
          <cell r="GA136">
            <v>12.240644065142497</v>
          </cell>
          <cell r="GB136" t="e">
            <v>#N/A</v>
          </cell>
          <cell r="GC136">
            <v>2.4479329783902284E-2</v>
          </cell>
          <cell r="GD136">
            <v>0</v>
          </cell>
          <cell r="GE136">
            <v>0.16743861572189161</v>
          </cell>
          <cell r="GF136">
            <v>10.851197306608205</v>
          </cell>
          <cell r="GG136">
            <v>0</v>
          </cell>
          <cell r="GH136">
            <v>0.24675164422173501</v>
          </cell>
          <cell r="GI136">
            <v>0.24675164422173501</v>
          </cell>
          <cell r="GJ136">
            <v>0.21639727528969618</v>
          </cell>
          <cell r="GK136">
            <v>0.21639727528969618</v>
          </cell>
          <cell r="GL136">
            <v>6.6006064829314113</v>
          </cell>
          <cell r="GM136">
            <v>0.91944362668336965</v>
          </cell>
          <cell r="GN136">
            <v>1.8555331976197931</v>
          </cell>
          <cell r="GO136">
            <v>0.10868822424052613</v>
          </cell>
          <cell r="GP136">
            <v>1.3992384904478545</v>
          </cell>
          <cell r="GQ136">
            <v>0</v>
          </cell>
          <cell r="GR136">
            <v>0</v>
          </cell>
          <cell r="GS136">
            <v>0</v>
          </cell>
          <cell r="GT136" t="e">
            <v>#N/A</v>
          </cell>
          <cell r="GU136">
            <v>0.54539946758534286</v>
          </cell>
          <cell r="GV136">
            <v>0</v>
          </cell>
          <cell r="GW136">
            <v>1.6812403695584088</v>
          </cell>
          <cell r="GX136">
            <v>0.95077716880676455</v>
          </cell>
          <cell r="GY136">
            <v>1.1750078296273095E-2</v>
          </cell>
          <cell r="GZ136">
            <v>0</v>
          </cell>
          <cell r="HA136">
            <v>10.907989351706858</v>
          </cell>
          <cell r="HB136">
            <v>0</v>
          </cell>
          <cell r="HC136">
            <v>0</v>
          </cell>
          <cell r="HD136">
            <v>0</v>
          </cell>
          <cell r="HE136">
            <v>0</v>
          </cell>
          <cell r="HF136">
            <v>0</v>
          </cell>
          <cell r="HG136">
            <v>0</v>
          </cell>
          <cell r="HH136">
            <v>0</v>
          </cell>
          <cell r="HI136">
            <v>0</v>
          </cell>
          <cell r="HJ136">
            <v>0</v>
          </cell>
          <cell r="HK136">
            <v>0</v>
          </cell>
          <cell r="HL136">
            <v>0</v>
          </cell>
          <cell r="HM136">
            <v>0</v>
          </cell>
          <cell r="HN136" t="e">
            <v>#N/A</v>
          </cell>
          <cell r="HO136">
            <v>340.2225378953961</v>
          </cell>
          <cell r="HP136">
            <v>343.61341465706226</v>
          </cell>
          <cell r="HQ136">
            <v>76.00440228625115</v>
          </cell>
          <cell r="HR136">
            <v>267.41317773253991</v>
          </cell>
          <cell r="HS136">
            <v>49.190723614155957</v>
          </cell>
          <cell r="HT136">
            <v>0</v>
          </cell>
          <cell r="HU136">
            <v>0</v>
          </cell>
          <cell r="HV136">
            <v>8.3562640150328829</v>
          </cell>
          <cell r="HW136">
            <v>0</v>
          </cell>
          <cell r="HX136">
            <v>0</v>
          </cell>
          <cell r="HY136">
            <v>0</v>
          </cell>
          <cell r="HZ136">
            <v>0</v>
          </cell>
          <cell r="IA136">
            <v>0</v>
          </cell>
          <cell r="IB136">
            <v>0</v>
          </cell>
          <cell r="IC136">
            <v>0</v>
          </cell>
          <cell r="ID136">
            <v>0</v>
          </cell>
          <cell r="IE136">
            <v>0</v>
          </cell>
          <cell r="IF136">
            <v>0.36523160037582203</v>
          </cell>
          <cell r="IG136">
            <v>0</v>
          </cell>
          <cell r="IH136">
            <v>0</v>
          </cell>
          <cell r="II136">
            <v>0</v>
          </cell>
          <cell r="IJ136">
            <v>0</v>
          </cell>
          <cell r="IK136">
            <v>0</v>
          </cell>
          <cell r="IL136">
            <v>0</v>
          </cell>
          <cell r="IM136">
            <v>0</v>
          </cell>
          <cell r="IN136">
            <v>0</v>
          </cell>
          <cell r="IO136">
            <v>0</v>
          </cell>
          <cell r="IP136">
            <v>8.7214956154087044</v>
          </cell>
          <cell r="IQ136">
            <v>0</v>
          </cell>
          <cell r="IR136">
            <v>0</v>
          </cell>
          <cell r="IS136">
            <v>0</v>
          </cell>
          <cell r="IT136">
            <v>0</v>
          </cell>
          <cell r="IU136">
            <v>0</v>
          </cell>
          <cell r="IV136">
            <v>6.6006064829314113</v>
          </cell>
          <cell r="IW136">
            <v>6.6006064829314113</v>
          </cell>
          <cell r="IX136">
            <v>0</v>
          </cell>
          <cell r="IY136">
            <v>0</v>
          </cell>
          <cell r="IZ136">
            <v>0</v>
          </cell>
          <cell r="JA136">
            <v>0.91944362668336965</v>
          </cell>
          <cell r="JB136">
            <v>0.91944362668336965</v>
          </cell>
          <cell r="JC136">
            <v>0</v>
          </cell>
          <cell r="JD136">
            <v>0</v>
          </cell>
          <cell r="JE136">
            <v>0</v>
          </cell>
          <cell r="JF136">
            <v>0.16743861572189161</v>
          </cell>
          <cell r="JG136">
            <v>0.16743861572189161</v>
          </cell>
          <cell r="JH136">
            <v>0</v>
          </cell>
          <cell r="JI136">
            <v>0</v>
          </cell>
          <cell r="JJ136">
            <v>0</v>
          </cell>
          <cell r="JK136">
            <v>6.6006064829314113</v>
          </cell>
          <cell r="JL136">
            <v>6.6006064829314113</v>
          </cell>
          <cell r="JM136">
            <v>0</v>
          </cell>
          <cell r="JN136">
            <v>0</v>
          </cell>
          <cell r="JO136">
            <v>0</v>
          </cell>
          <cell r="JP136">
            <v>0.91944362668336965</v>
          </cell>
          <cell r="JQ136">
            <v>0.91944362668336965</v>
          </cell>
          <cell r="JR136">
            <v>0</v>
          </cell>
          <cell r="JS136">
            <v>0</v>
          </cell>
          <cell r="JT136">
            <v>0</v>
          </cell>
          <cell r="JU136">
            <v>0.16743861572189161</v>
          </cell>
          <cell r="JV136">
            <v>0.16743861572189161</v>
          </cell>
          <cell r="JW136">
            <v>34.645105856561223</v>
          </cell>
          <cell r="JX136">
            <v>170.34773927341058</v>
          </cell>
          <cell r="JY136">
            <v>241.00193924209199</v>
          </cell>
          <cell r="JZ136">
            <v>275.64704509865322</v>
          </cell>
          <cell r="KA136">
            <v>105.29930582524264</v>
          </cell>
          <cell r="KB136">
            <v>3105111.42</v>
          </cell>
          <cell r="KC136">
            <v>115.004</v>
          </cell>
          <cell r="KD136">
            <v>1323.8879999999999</v>
          </cell>
          <cell r="KE136">
            <v>27692</v>
          </cell>
          <cell r="KF136">
            <v>120</v>
          </cell>
          <cell r="KG136">
            <v>3.5000000000000003E-2</v>
          </cell>
          <cell r="KH136">
            <v>0</v>
          </cell>
          <cell r="KI136">
            <v>0</v>
          </cell>
          <cell r="KJ136">
            <v>0</v>
          </cell>
          <cell r="KK136">
            <v>0</v>
          </cell>
          <cell r="KL136">
            <v>0</v>
          </cell>
          <cell r="KM136">
            <v>184.17</v>
          </cell>
          <cell r="KN136">
            <v>5.61</v>
          </cell>
          <cell r="KO136">
            <v>583.74</v>
          </cell>
          <cell r="KP136">
            <v>0</v>
          </cell>
          <cell r="KQ136">
            <v>0</v>
          </cell>
          <cell r="KR136">
            <v>0</v>
          </cell>
          <cell r="KS136">
            <v>0</v>
          </cell>
          <cell r="KT136">
            <v>0</v>
          </cell>
          <cell r="KU136">
            <v>0.03</v>
          </cell>
          <cell r="KV136">
            <v>25.2</v>
          </cell>
          <cell r="KW136">
            <v>0</v>
          </cell>
          <cell r="KX136">
            <v>621</v>
          </cell>
          <cell r="KY136">
            <v>1438891.9999999998</v>
          </cell>
          <cell r="KZ136">
            <v>27812</v>
          </cell>
          <cell r="LA136">
            <v>100</v>
          </cell>
          <cell r="LB136">
            <v>798.75</v>
          </cell>
          <cell r="LC136">
            <v>798.75</v>
          </cell>
          <cell r="LD136">
            <v>5.5317934272300473</v>
          </cell>
          <cell r="LE136">
            <v>2.2328491298719978E-2</v>
          </cell>
          <cell r="LF136">
            <v>621</v>
          </cell>
          <cell r="LG136">
            <v>51.736372788724282</v>
          </cell>
          <cell r="LH136">
            <v>626.58796667592696</v>
          </cell>
          <cell r="LI136" t="e">
            <v>#N/A</v>
          </cell>
          <cell r="LJ136" t="e">
            <v>#N/A</v>
          </cell>
        </row>
        <row r="137">
          <cell r="A137" t="str">
            <v>WSH20BP</v>
          </cell>
          <cell r="B137" t="str">
            <v>WSH</v>
          </cell>
          <cell r="C137" t="str">
            <v>BP2019-20</v>
          </cell>
          <cell r="D137" t="str">
            <v>WSH</v>
          </cell>
          <cell r="E137" t="str">
            <v>WSH20BP</v>
          </cell>
          <cell r="F137">
            <v>0.96281468935252923</v>
          </cell>
          <cell r="G137">
            <v>4.3952490568942961</v>
          </cell>
          <cell r="H137">
            <v>-5.0518886750327203</v>
          </cell>
          <cell r="I137">
            <v>8.2166605589344854</v>
          </cell>
          <cell r="J137">
            <v>0.1684925706366926</v>
          </cell>
          <cell r="K137">
            <v>12.321139579644317</v>
          </cell>
          <cell r="L137">
            <v>0</v>
          </cell>
          <cell r="M137">
            <v>11.769446762645318</v>
          </cell>
          <cell r="N137">
            <v>0.52184556162907092</v>
          </cell>
          <cell r="O137">
            <v>32.340945415351463</v>
          </cell>
          <cell r="P137">
            <v>7.2615483870967754</v>
          </cell>
          <cell r="Q137">
            <v>39.60249380244823</v>
          </cell>
          <cell r="R137">
            <v>0</v>
          </cell>
          <cell r="S137">
            <v>4.7120150896912785</v>
          </cell>
          <cell r="T137">
            <v>3.7992667641850804</v>
          </cell>
          <cell r="U137">
            <v>23.663096620217111</v>
          </cell>
          <cell r="V137">
            <v>0</v>
          </cell>
          <cell r="W137">
            <v>32.174378474093473</v>
          </cell>
          <cell r="X137">
            <v>1.1553776272230351E-2</v>
          </cell>
          <cell r="Y137">
            <v>32.185932250365703</v>
          </cell>
          <cell r="Z137">
            <v>0</v>
          </cell>
          <cell r="AA137">
            <v>0</v>
          </cell>
          <cell r="AB137">
            <v>0</v>
          </cell>
          <cell r="AC137">
            <v>0</v>
          </cell>
          <cell r="AD137">
            <v>71.788426052813932</v>
          </cell>
          <cell r="AE137">
            <v>0.10013272769266303</v>
          </cell>
          <cell r="AF137">
            <v>0</v>
          </cell>
          <cell r="AG137">
            <v>71.8885587805066</v>
          </cell>
          <cell r="AH137">
            <v>0</v>
          </cell>
          <cell r="AI137">
            <v>71.8885587805066</v>
          </cell>
          <cell r="AJ137">
            <v>1.8418645007313885</v>
          </cell>
          <cell r="AK137">
            <v>-8.9541766109785217E-2</v>
          </cell>
          <cell r="AL137">
            <v>0</v>
          </cell>
          <cell r="AM137">
            <v>4.5252290399568872E-2</v>
          </cell>
          <cell r="AN137">
            <v>8.9541766109785217E-2</v>
          </cell>
          <cell r="AO137">
            <v>0</v>
          </cell>
          <cell r="AP137">
            <v>4.2845253676187554</v>
          </cell>
          <cell r="AQ137">
            <v>0.35912987912849342</v>
          </cell>
          <cell r="AR137">
            <v>6.5307720378782061</v>
          </cell>
          <cell r="AS137">
            <v>0.50547771191007784</v>
          </cell>
          <cell r="AT137">
            <v>7.0362497497882837</v>
          </cell>
          <cell r="AU137">
            <v>0</v>
          </cell>
          <cell r="AV137">
            <v>6.065732542920934E-2</v>
          </cell>
          <cell r="AW137">
            <v>9.6281468935252926E-3</v>
          </cell>
          <cell r="AX137">
            <v>2.8884440680575874E-2</v>
          </cell>
          <cell r="AY137">
            <v>0</v>
          </cell>
          <cell r="AZ137">
            <v>9.9169913003310503E-2</v>
          </cell>
          <cell r="BA137">
            <v>0.15116190622834708</v>
          </cell>
          <cell r="BB137">
            <v>0.25033181923165759</v>
          </cell>
          <cell r="BC137">
            <v>0</v>
          </cell>
          <cell r="BD137">
            <v>0</v>
          </cell>
          <cell r="BE137">
            <v>0</v>
          </cell>
          <cell r="BF137">
            <v>0</v>
          </cell>
          <cell r="BG137">
            <v>7.2865815690199405</v>
          </cell>
          <cell r="BH137">
            <v>3.3698514127338527E-2</v>
          </cell>
          <cell r="BI137">
            <v>0</v>
          </cell>
          <cell r="BJ137">
            <v>7.3202800831472796</v>
          </cell>
          <cell r="BK137">
            <v>0</v>
          </cell>
          <cell r="BL137">
            <v>7.3202800831472796</v>
          </cell>
          <cell r="BM137">
            <v>6.5644705520055435</v>
          </cell>
          <cell r="BN137">
            <v>-1.1669314034952654</v>
          </cell>
          <cell r="BO137">
            <v>0.34565047347755801</v>
          </cell>
          <cell r="BP137">
            <v>0.31098914466086697</v>
          </cell>
          <cell r="BQ137">
            <v>0</v>
          </cell>
          <cell r="BR137">
            <v>0</v>
          </cell>
          <cell r="BS137">
            <v>24.582584648548778</v>
          </cell>
          <cell r="BT137">
            <v>1.4865858803603051</v>
          </cell>
          <cell r="BU137">
            <v>32.12334929555778</v>
          </cell>
          <cell r="BV137">
            <v>0.18389760566633309</v>
          </cell>
          <cell r="BW137">
            <v>32.307246901224119</v>
          </cell>
          <cell r="BX137">
            <v>0</v>
          </cell>
          <cell r="BY137">
            <v>25.099616136731083</v>
          </cell>
          <cell r="BZ137">
            <v>0</v>
          </cell>
          <cell r="CA137">
            <v>9.5097206867349318</v>
          </cell>
          <cell r="CB137">
            <v>0</v>
          </cell>
          <cell r="CC137">
            <v>34.609336823466016</v>
          </cell>
          <cell r="CD137">
            <v>0.2108564169682039</v>
          </cell>
          <cell r="CE137">
            <v>34.820193240434222</v>
          </cell>
          <cell r="CF137">
            <v>3.7549772884748638E-2</v>
          </cell>
          <cell r="CG137">
            <v>3.7549772884748638E-2</v>
          </cell>
          <cell r="CH137">
            <v>0</v>
          </cell>
          <cell r="CI137">
            <v>3.7549772884748638E-2</v>
          </cell>
          <cell r="CJ137">
            <v>67.089890368773581</v>
          </cell>
          <cell r="CK137">
            <v>0.66434213565324507</v>
          </cell>
          <cell r="CL137">
            <v>0</v>
          </cell>
          <cell r="CM137">
            <v>67.754232504426824</v>
          </cell>
          <cell r="CN137">
            <v>0</v>
          </cell>
          <cell r="CO137">
            <v>67.754232504426824</v>
          </cell>
          <cell r="CP137">
            <v>10.493717299253214</v>
          </cell>
          <cell r="CQ137">
            <v>-1.1255303718531067</v>
          </cell>
          <cell r="CR137">
            <v>0</v>
          </cell>
          <cell r="CS137">
            <v>0.70766879667410898</v>
          </cell>
          <cell r="CT137">
            <v>36.699607514050356</v>
          </cell>
          <cell r="CU137">
            <v>0</v>
          </cell>
          <cell r="CV137">
            <v>35.99675279082301</v>
          </cell>
          <cell r="CW137">
            <v>13.123164215874974</v>
          </cell>
          <cell r="CX137">
            <v>95.895380244822562</v>
          </cell>
          <cell r="CY137">
            <v>1.2410681345754102</v>
          </cell>
          <cell r="CZ137">
            <v>97.136448379397976</v>
          </cell>
          <cell r="DA137">
            <v>18.563067210716763</v>
          </cell>
          <cell r="DB137">
            <v>34.924177226884296</v>
          </cell>
          <cell r="DC137">
            <v>11.437275694818695</v>
          </cell>
          <cell r="DD137">
            <v>5.5053743937177622</v>
          </cell>
          <cell r="DE137">
            <v>0.53051089383324368</v>
          </cell>
          <cell r="DF137">
            <v>70.960405419970755</v>
          </cell>
          <cell r="DG137">
            <v>0.18389760566633309</v>
          </cell>
          <cell r="DH137">
            <v>71.144303025637086</v>
          </cell>
          <cell r="DI137">
            <v>12.25759381014705</v>
          </cell>
          <cell r="DJ137">
            <v>4.171876048964509</v>
          </cell>
          <cell r="DK137">
            <v>8.0857177611825399</v>
          </cell>
          <cell r="DL137">
            <v>12.25759381014705</v>
          </cell>
          <cell r="DM137">
            <v>156.023157594888</v>
          </cell>
          <cell r="DN137">
            <v>0.92622773115713308</v>
          </cell>
          <cell r="DO137">
            <v>0</v>
          </cell>
          <cell r="DP137">
            <v>156.94938532604513</v>
          </cell>
          <cell r="DQ137">
            <v>0</v>
          </cell>
          <cell r="DR137">
            <v>156.94938532604513</v>
          </cell>
          <cell r="DS137">
            <v>18.900052351990148</v>
          </cell>
          <cell r="DT137">
            <v>-2.3820035414581575</v>
          </cell>
          <cell r="DU137">
            <v>0.34565047347755801</v>
          </cell>
          <cell r="DV137">
            <v>1.0639102317345448</v>
          </cell>
          <cell r="DW137">
            <v>36.789149280160146</v>
          </cell>
          <cell r="DX137">
            <v>0</v>
          </cell>
          <cell r="DY137">
            <v>64.863862806990539</v>
          </cell>
          <cell r="DZ137">
            <v>14.968879975363773</v>
          </cell>
          <cell r="EA137">
            <v>134.54950157825857</v>
          </cell>
          <cell r="EB137">
            <v>1.930443452151821</v>
          </cell>
          <cell r="EC137">
            <v>136.47994503041036</v>
          </cell>
          <cell r="ED137">
            <v>18.563067210716763</v>
          </cell>
          <cell r="EE137">
            <v>60.084450689044587</v>
          </cell>
          <cell r="EF137">
            <v>11.446903841712219</v>
          </cell>
          <cell r="EG137">
            <v>15.04397952113327</v>
          </cell>
          <cell r="EH137">
            <v>0.53051089383324368</v>
          </cell>
          <cell r="EI137">
            <v>105.66891215644009</v>
          </cell>
          <cell r="EJ137">
            <v>0.54591592886288398</v>
          </cell>
          <cell r="EK137">
            <v>106.21482808530295</v>
          </cell>
          <cell r="EL137">
            <v>12.295143583031798</v>
          </cell>
          <cell r="EM137">
            <v>4.2094258218492575</v>
          </cell>
          <cell r="EN137">
            <v>8.0857177611825399</v>
          </cell>
          <cell r="EO137">
            <v>12.295143583031798</v>
          </cell>
          <cell r="EP137">
            <v>230.39962953268153</v>
          </cell>
          <cell r="EQ137">
            <v>1.6242683809377167</v>
          </cell>
          <cell r="ER137">
            <v>0</v>
          </cell>
          <cell r="ES137">
            <v>232.02389791361924</v>
          </cell>
          <cell r="ET137">
            <v>0</v>
          </cell>
          <cell r="EU137">
            <v>232.02389791361924</v>
          </cell>
          <cell r="EV137">
            <v>23.295301408884445</v>
          </cell>
          <cell r="EW137">
            <v>-7.4338922164908778</v>
          </cell>
          <cell r="EX137">
            <v>8.5623110324120439</v>
          </cell>
          <cell r="EY137">
            <v>1.2324028023712374</v>
          </cell>
          <cell r="EZ137">
            <v>49.110288859804456</v>
          </cell>
          <cell r="FA137">
            <v>0</v>
          </cell>
          <cell r="FB137">
            <v>76.633309569635855</v>
          </cell>
          <cell r="FC137">
            <v>15.490725536992841</v>
          </cell>
          <cell r="FD137">
            <v>166.89044699361003</v>
          </cell>
          <cell r="FE137">
            <v>9.1919918392485975</v>
          </cell>
          <cell r="FF137">
            <v>176.0824388328586</v>
          </cell>
          <cell r="FG137">
            <v>18.563067210716763</v>
          </cell>
          <cell r="FH137">
            <v>64.796465778735865</v>
          </cell>
          <cell r="FI137">
            <v>15.246170605897301</v>
          </cell>
          <cell r="FJ137">
            <v>38.707076141350377</v>
          </cell>
          <cell r="FK137">
            <v>0.53051089383324368</v>
          </cell>
          <cell r="FL137">
            <v>137.84329063053355</v>
          </cell>
          <cell r="FM137">
            <v>0.5574697051351144</v>
          </cell>
          <cell r="FN137">
            <v>138.40076033566868</v>
          </cell>
          <cell r="FO137">
            <v>12.295143583031798</v>
          </cell>
          <cell r="FP137">
            <v>4.2094258218492575</v>
          </cell>
          <cell r="FQ137">
            <v>8.0857177611825399</v>
          </cell>
          <cell r="FR137">
            <v>12.295143583031798</v>
          </cell>
          <cell r="FS137">
            <v>302.18805558549548</v>
          </cell>
          <cell r="FT137">
            <v>1.7244011086303799</v>
          </cell>
          <cell r="FU137">
            <v>0</v>
          </cell>
          <cell r="FV137">
            <v>303.91245669412581</v>
          </cell>
          <cell r="FW137">
            <v>0</v>
          </cell>
          <cell r="FX137">
            <v>303.91245669412581</v>
          </cell>
          <cell r="FY137">
            <v>1.2112208792054817</v>
          </cell>
          <cell r="FZ137">
            <v>0</v>
          </cell>
          <cell r="GA137">
            <v>12.454970821464318</v>
          </cell>
          <cell r="GB137" t="e">
            <v>#N/A</v>
          </cell>
          <cell r="GC137">
            <v>2.6958811301870819E-2</v>
          </cell>
          <cell r="GD137">
            <v>0</v>
          </cell>
          <cell r="GE137">
            <v>0.18100916159827549</v>
          </cell>
          <cell r="GF137">
            <v>7.5426902763877139</v>
          </cell>
          <cell r="GG137">
            <v>0</v>
          </cell>
          <cell r="GH137">
            <v>0.26669966895065061</v>
          </cell>
          <cell r="GI137">
            <v>0.26669966895065061</v>
          </cell>
          <cell r="GJ137">
            <v>0.23492678420201712</v>
          </cell>
          <cell r="GK137">
            <v>0.23492678420201712</v>
          </cell>
          <cell r="GL137">
            <v>5.9569344830240984</v>
          </cell>
          <cell r="GM137">
            <v>0.88964077296173705</v>
          </cell>
          <cell r="GN137">
            <v>8.9638047578720474</v>
          </cell>
          <cell r="GO137">
            <v>0.11746339210100856</v>
          </cell>
          <cell r="GP137">
            <v>1.3527546385403035</v>
          </cell>
          <cell r="GQ137">
            <v>0</v>
          </cell>
          <cell r="GR137">
            <v>0</v>
          </cell>
          <cell r="GS137">
            <v>0</v>
          </cell>
          <cell r="GT137" t="e">
            <v>#N/A</v>
          </cell>
          <cell r="GU137">
            <v>0.46118823619986149</v>
          </cell>
          <cell r="GV137">
            <v>0</v>
          </cell>
          <cell r="GW137">
            <v>1.5847929786742629</v>
          </cell>
          <cell r="GX137">
            <v>0.90889706674878756</v>
          </cell>
          <cell r="GY137">
            <v>1.2516590961582879E-2</v>
          </cell>
          <cell r="GZ137">
            <v>0</v>
          </cell>
          <cell r="HA137">
            <v>13.026882746939719</v>
          </cell>
          <cell r="HB137">
            <v>0</v>
          </cell>
          <cell r="HC137">
            <v>0</v>
          </cell>
          <cell r="HD137">
            <v>0</v>
          </cell>
          <cell r="HE137">
            <v>0</v>
          </cell>
          <cell r="HF137">
            <v>0</v>
          </cell>
          <cell r="HG137">
            <v>0</v>
          </cell>
          <cell r="HH137">
            <v>0</v>
          </cell>
          <cell r="HI137">
            <v>0</v>
          </cell>
          <cell r="HJ137">
            <v>0</v>
          </cell>
          <cell r="HK137">
            <v>0</v>
          </cell>
          <cell r="HL137">
            <v>0</v>
          </cell>
          <cell r="HM137">
            <v>0</v>
          </cell>
          <cell r="HN137" t="e">
            <v>#N/A</v>
          </cell>
          <cell r="HO137">
            <v>302.18805558549548</v>
          </cell>
          <cell r="HP137">
            <v>303.91245669412581</v>
          </cell>
          <cell r="HQ137">
            <v>71.788426052813932</v>
          </cell>
          <cell r="HR137">
            <v>232.02389791361924</v>
          </cell>
          <cell r="HS137">
            <v>54.483757641080928</v>
          </cell>
          <cell r="HT137">
            <v>0</v>
          </cell>
          <cell r="HU137">
            <v>0</v>
          </cell>
          <cell r="HV137">
            <v>8.2166605589344854</v>
          </cell>
          <cell r="HW137">
            <v>0</v>
          </cell>
          <cell r="HX137">
            <v>0</v>
          </cell>
          <cell r="HY137">
            <v>0</v>
          </cell>
          <cell r="HZ137">
            <v>0</v>
          </cell>
          <cell r="IA137">
            <v>0</v>
          </cell>
          <cell r="IB137">
            <v>0</v>
          </cell>
          <cell r="IC137">
            <v>0</v>
          </cell>
          <cell r="ID137">
            <v>0</v>
          </cell>
          <cell r="IE137">
            <v>0</v>
          </cell>
          <cell r="IF137">
            <v>0.34565047347755801</v>
          </cell>
          <cell r="IG137">
            <v>0</v>
          </cell>
          <cell r="IH137">
            <v>0</v>
          </cell>
          <cell r="II137">
            <v>0</v>
          </cell>
          <cell r="IJ137">
            <v>0</v>
          </cell>
          <cell r="IK137">
            <v>0</v>
          </cell>
          <cell r="IL137">
            <v>0</v>
          </cell>
          <cell r="IM137">
            <v>0</v>
          </cell>
          <cell r="IN137">
            <v>0</v>
          </cell>
          <cell r="IO137">
            <v>0</v>
          </cell>
          <cell r="IP137">
            <v>8.5623110324120439</v>
          </cell>
          <cell r="IQ137">
            <v>0</v>
          </cell>
          <cell r="IR137">
            <v>0</v>
          </cell>
          <cell r="IS137">
            <v>0</v>
          </cell>
          <cell r="IT137">
            <v>0</v>
          </cell>
          <cell r="IU137">
            <v>0</v>
          </cell>
          <cell r="IV137">
            <v>5.9569344830240984</v>
          </cell>
          <cell r="IW137">
            <v>5.9569344830240984</v>
          </cell>
          <cell r="IX137">
            <v>0</v>
          </cell>
          <cell r="IY137">
            <v>0</v>
          </cell>
          <cell r="IZ137">
            <v>0</v>
          </cell>
          <cell r="JA137">
            <v>0.88964077296173705</v>
          </cell>
          <cell r="JB137">
            <v>0.88964077296173705</v>
          </cell>
          <cell r="JC137">
            <v>0</v>
          </cell>
          <cell r="JD137">
            <v>0</v>
          </cell>
          <cell r="JE137">
            <v>0</v>
          </cell>
          <cell r="JF137">
            <v>0.18100916159827549</v>
          </cell>
          <cell r="JG137">
            <v>0.18100916159827549</v>
          </cell>
          <cell r="JH137">
            <v>0</v>
          </cell>
          <cell r="JI137">
            <v>0</v>
          </cell>
          <cell r="JJ137">
            <v>0</v>
          </cell>
          <cell r="JK137">
            <v>5.9569344830240984</v>
          </cell>
          <cell r="JL137">
            <v>5.9569344830240984</v>
          </cell>
          <cell r="JM137">
            <v>0</v>
          </cell>
          <cell r="JN137">
            <v>0</v>
          </cell>
          <cell r="JO137">
            <v>0</v>
          </cell>
          <cell r="JP137">
            <v>0.88964077296173705</v>
          </cell>
          <cell r="JQ137">
            <v>0.88964077296173705</v>
          </cell>
          <cell r="JR137">
            <v>0</v>
          </cell>
          <cell r="JS137">
            <v>0</v>
          </cell>
          <cell r="JT137">
            <v>0</v>
          </cell>
          <cell r="JU137">
            <v>0.18100916159827549</v>
          </cell>
          <cell r="JV137">
            <v>0.18100916159827549</v>
          </cell>
          <cell r="JW137">
            <v>28.314454384479181</v>
          </cell>
          <cell r="JX137">
            <v>142.07582400492728</v>
          </cell>
          <cell r="JY137">
            <v>203.6988525675572</v>
          </cell>
          <cell r="JZ137">
            <v>232.01330695203637</v>
          </cell>
          <cell r="KA137">
            <v>89.937482947109089</v>
          </cell>
          <cell r="KB137" t="str">
            <v/>
          </cell>
          <cell r="KC137">
            <v>115.04300000000001</v>
          </cell>
          <cell r="KD137">
            <v>1332.4110000000001</v>
          </cell>
          <cell r="KE137">
            <v>27786</v>
          </cell>
          <cell r="KF137">
            <v>120</v>
          </cell>
          <cell r="KG137">
            <v>3.5000000000000003E-2</v>
          </cell>
          <cell r="KH137">
            <v>0</v>
          </cell>
          <cell r="KI137">
            <v>0</v>
          </cell>
          <cell r="KJ137">
            <v>0</v>
          </cell>
          <cell r="KK137">
            <v>0</v>
          </cell>
          <cell r="KL137">
            <v>0</v>
          </cell>
          <cell r="KM137">
            <v>184.11</v>
          </cell>
          <cell r="KN137">
            <v>5.61</v>
          </cell>
          <cell r="KO137">
            <v>583.54999999999995</v>
          </cell>
          <cell r="KP137">
            <v>0</v>
          </cell>
          <cell r="KQ137">
            <v>0</v>
          </cell>
          <cell r="KR137">
            <v>0</v>
          </cell>
          <cell r="KS137">
            <v>0</v>
          </cell>
          <cell r="KT137">
            <v>0</v>
          </cell>
          <cell r="KU137">
            <v>0.03</v>
          </cell>
          <cell r="KV137">
            <v>25.19</v>
          </cell>
          <cell r="KW137">
            <v>0</v>
          </cell>
          <cell r="KX137">
            <v>621</v>
          </cell>
          <cell r="KY137">
            <v>1447454.0000000002</v>
          </cell>
          <cell r="KZ137">
            <v>27906</v>
          </cell>
          <cell r="LA137">
            <v>100</v>
          </cell>
          <cell r="LB137">
            <v>798.49</v>
          </cell>
          <cell r="LC137">
            <v>798.49</v>
          </cell>
          <cell r="LD137">
            <v>5.5317912559956923</v>
          </cell>
          <cell r="LE137">
            <v>2.2253278864760268E-2</v>
          </cell>
          <cell r="LF137">
            <v>621</v>
          </cell>
          <cell r="LG137">
            <v>51.868917078764433</v>
          </cell>
          <cell r="LH137" t="str">
            <v/>
          </cell>
          <cell r="LI137" t="e">
            <v>#N/A</v>
          </cell>
          <cell r="LJ137" t="e">
            <v>#N/A</v>
          </cell>
        </row>
        <row r="138">
          <cell r="A138" t="str">
            <v>WSH20</v>
          </cell>
          <cell r="B138" t="str">
            <v>WSH</v>
          </cell>
          <cell r="C138" t="str">
            <v>2019-20</v>
          </cell>
          <cell r="D138" t="str">
            <v>WSH</v>
          </cell>
          <cell r="E138" t="str">
            <v>WSH20</v>
          </cell>
          <cell r="F138">
            <v>0.96281468935252923</v>
          </cell>
          <cell r="G138">
            <v>6.2948824389868365</v>
          </cell>
          <cell r="H138">
            <v>-4.2922278851335758</v>
          </cell>
          <cell r="I138">
            <v>8.7558367849718994</v>
          </cell>
          <cell r="J138">
            <v>9.6281468935252926E-2</v>
          </cell>
          <cell r="K138">
            <v>16.970571714527683</v>
          </cell>
          <cell r="L138">
            <v>0</v>
          </cell>
          <cell r="M138">
            <v>6.596243436754178</v>
          </cell>
          <cell r="N138">
            <v>0.77217738086072851</v>
          </cell>
          <cell r="O138">
            <v>35.193765339902995</v>
          </cell>
          <cell r="P138">
            <v>5.2781501270305657</v>
          </cell>
          <cell r="Q138">
            <v>40.471915466933559</v>
          </cell>
          <cell r="R138">
            <v>1.1409354068827471</v>
          </cell>
          <cell r="S138">
            <v>5.1115831857725782</v>
          </cell>
          <cell r="T138">
            <v>16.182026483947958</v>
          </cell>
          <cell r="U138">
            <v>9.827449534221266</v>
          </cell>
          <cell r="V138">
            <v>0</v>
          </cell>
          <cell r="W138">
            <v>32.261994610824551</v>
          </cell>
          <cell r="X138">
            <v>2.8903696974362925</v>
          </cell>
          <cell r="Y138">
            <v>35.152364308260843</v>
          </cell>
          <cell r="Z138">
            <v>2.9240682115636312</v>
          </cell>
          <cell r="AA138">
            <v>0</v>
          </cell>
          <cell r="AB138">
            <v>2.9240682115636312</v>
          </cell>
          <cell r="AC138">
            <v>2.9240682115636312</v>
          </cell>
          <cell r="AD138">
            <v>72.700211563630774</v>
          </cell>
          <cell r="AE138">
            <v>0.3437248440988529</v>
          </cell>
          <cell r="AF138">
            <v>0</v>
          </cell>
          <cell r="AG138">
            <v>73.043936407729632</v>
          </cell>
          <cell r="AH138">
            <v>0.24166648702748483</v>
          </cell>
          <cell r="AI138">
            <v>73.285602894757119</v>
          </cell>
          <cell r="AJ138">
            <v>2.5119835245207489</v>
          </cell>
          <cell r="AK138">
            <v>-8.56905073523751E-2</v>
          </cell>
          <cell r="AL138">
            <v>0</v>
          </cell>
          <cell r="AM138">
            <v>4.0438216952806229E-2</v>
          </cell>
          <cell r="AN138">
            <v>0.16175286781122492</v>
          </cell>
          <cell r="AO138">
            <v>0</v>
          </cell>
          <cell r="AP138">
            <v>2.0912335052736934</v>
          </cell>
          <cell r="AQ138">
            <v>0.35431580568173077</v>
          </cell>
          <cell r="AR138">
            <v>5.0740334128878288</v>
          </cell>
          <cell r="AS138">
            <v>0.57287474016475481</v>
          </cell>
          <cell r="AT138">
            <v>5.6469081530525838</v>
          </cell>
          <cell r="AU138">
            <v>0</v>
          </cell>
          <cell r="AV138">
            <v>0.296546924320579</v>
          </cell>
          <cell r="AW138">
            <v>0.22241019324043426</v>
          </cell>
          <cell r="AX138">
            <v>4.8140734467626463E-3</v>
          </cell>
          <cell r="AY138">
            <v>0</v>
          </cell>
          <cell r="AZ138">
            <v>0.52377119100777592</v>
          </cell>
          <cell r="BA138">
            <v>0</v>
          </cell>
          <cell r="BB138">
            <v>0.52377119100777592</v>
          </cell>
          <cell r="BC138">
            <v>2.8884440680575878E-3</v>
          </cell>
          <cell r="BD138">
            <v>0</v>
          </cell>
          <cell r="BE138">
            <v>2.8884440680575878E-3</v>
          </cell>
          <cell r="BF138">
            <v>2.8884440680575878E-3</v>
          </cell>
          <cell r="BG138">
            <v>6.1677908999923021</v>
          </cell>
          <cell r="BH138">
            <v>0.11457494803295097</v>
          </cell>
          <cell r="BI138">
            <v>0</v>
          </cell>
          <cell r="BJ138">
            <v>6.282365848025254</v>
          </cell>
          <cell r="BK138">
            <v>3.7549772884748638E-2</v>
          </cell>
          <cell r="BL138">
            <v>6.3199156209100016</v>
          </cell>
          <cell r="BM138">
            <v>6.0955797982908626</v>
          </cell>
          <cell r="BN138">
            <v>-1.793723766263762</v>
          </cell>
          <cell r="BO138">
            <v>0.24262930171683736</v>
          </cell>
          <cell r="BP138">
            <v>0.16175286781122492</v>
          </cell>
          <cell r="BQ138">
            <v>0</v>
          </cell>
          <cell r="BR138">
            <v>0</v>
          </cell>
          <cell r="BS138">
            <v>29.938722765416895</v>
          </cell>
          <cell r="BT138">
            <v>1.4567386249903767</v>
          </cell>
          <cell r="BU138">
            <v>36.101699591962436</v>
          </cell>
          <cell r="BV138">
            <v>0.28306751866964358</v>
          </cell>
          <cell r="BW138">
            <v>36.384767110632076</v>
          </cell>
          <cell r="BX138">
            <v>0</v>
          </cell>
          <cell r="BY138">
            <v>29.770230194780204</v>
          </cell>
          <cell r="BZ138">
            <v>0</v>
          </cell>
          <cell r="CA138">
            <v>3.4208805912695364</v>
          </cell>
          <cell r="CB138">
            <v>0</v>
          </cell>
          <cell r="CC138">
            <v>33.191110786049741</v>
          </cell>
          <cell r="CD138">
            <v>0.1251659096158288</v>
          </cell>
          <cell r="CE138">
            <v>33.316276695665572</v>
          </cell>
          <cell r="CF138">
            <v>8.4727692663022561E-2</v>
          </cell>
          <cell r="CG138">
            <v>0</v>
          </cell>
          <cell r="CH138">
            <v>8.4727692663022561E-2</v>
          </cell>
          <cell r="CI138">
            <v>8.4727692663022561E-2</v>
          </cell>
          <cell r="CJ138">
            <v>69.616316113634639</v>
          </cell>
          <cell r="CK138">
            <v>2.2914989606590193</v>
          </cell>
          <cell r="CL138">
            <v>0</v>
          </cell>
          <cell r="CM138">
            <v>71.907815074293651</v>
          </cell>
          <cell r="CN138">
            <v>2.5581986296096701</v>
          </cell>
          <cell r="CO138">
            <v>74.466013703903315</v>
          </cell>
          <cell r="CP138">
            <v>12.424160751405037</v>
          </cell>
          <cell r="CQ138">
            <v>-1.1592288859804452</v>
          </cell>
          <cell r="CR138">
            <v>0</v>
          </cell>
          <cell r="CS138">
            <v>0.50162645315266774</v>
          </cell>
          <cell r="CT138">
            <v>47.7565714065748</v>
          </cell>
          <cell r="CU138">
            <v>0</v>
          </cell>
          <cell r="CV138">
            <v>51.83216598660406</v>
          </cell>
          <cell r="CW138">
            <v>12.633091538994536</v>
          </cell>
          <cell r="CX138">
            <v>123.98838725075065</v>
          </cell>
          <cell r="CY138">
            <v>1.6984051120178616</v>
          </cell>
          <cell r="CZ138">
            <v>125.68679236276851</v>
          </cell>
          <cell r="DA138">
            <v>15.219211794595429</v>
          </cell>
          <cell r="DB138">
            <v>31.668900762183394</v>
          </cell>
          <cell r="DC138">
            <v>14.281430287166065</v>
          </cell>
          <cell r="DD138">
            <v>2.8759274770960048</v>
          </cell>
          <cell r="DE138">
            <v>0.23492678420201712</v>
          </cell>
          <cell r="DF138">
            <v>64.280397105242912</v>
          </cell>
          <cell r="DG138">
            <v>0.49584956501655258</v>
          </cell>
          <cell r="DH138">
            <v>64.776246670259468</v>
          </cell>
          <cell r="DI138">
            <v>13.663303256601743</v>
          </cell>
          <cell r="DJ138">
            <v>0</v>
          </cell>
          <cell r="DK138">
            <v>13.663303256601743</v>
          </cell>
          <cell r="DL138">
            <v>13.663303256601743</v>
          </cell>
          <cell r="DM138">
            <v>176.79973577642622</v>
          </cell>
          <cell r="DN138">
            <v>3.2080985449226271</v>
          </cell>
          <cell r="DO138">
            <v>0</v>
          </cell>
          <cell r="DP138">
            <v>180.00783432134887</v>
          </cell>
          <cell r="DQ138">
            <v>4.1853554546154452</v>
          </cell>
          <cell r="DR138">
            <v>184.1931897759643</v>
          </cell>
          <cell r="DS138">
            <v>21.031724074216651</v>
          </cell>
          <cell r="DT138">
            <v>-3.0386431595965822</v>
          </cell>
          <cell r="DU138">
            <v>0.24262930171683736</v>
          </cell>
          <cell r="DV138">
            <v>0.70381753791669899</v>
          </cell>
          <cell r="DW138">
            <v>47.918324274386023</v>
          </cell>
          <cell r="DX138">
            <v>0</v>
          </cell>
          <cell r="DY138">
            <v>83.862122257294644</v>
          </cell>
          <cell r="DZ138">
            <v>14.444145969666645</v>
          </cell>
          <cell r="EA138">
            <v>165.16412025560092</v>
          </cell>
          <cell r="EB138">
            <v>2.5543473708522599</v>
          </cell>
          <cell r="EC138">
            <v>167.71846762645319</v>
          </cell>
          <cell r="ED138">
            <v>15.219211794595429</v>
          </cell>
          <cell r="EE138">
            <v>61.735677881284175</v>
          </cell>
          <cell r="EF138">
            <v>14.503840480406501</v>
          </cell>
          <cell r="EG138">
            <v>6.3016221418123042</v>
          </cell>
          <cell r="EH138">
            <v>0.23492678420201712</v>
          </cell>
          <cell r="EI138">
            <v>97.995279082300428</v>
          </cell>
          <cell r="EJ138">
            <v>0.62101547463238138</v>
          </cell>
          <cell r="EK138">
            <v>98.616294556932814</v>
          </cell>
          <cell r="EL138">
            <v>13.750919393332822</v>
          </cell>
          <cell r="EM138" t="e">
            <v>#VALUE!</v>
          </cell>
          <cell r="EN138">
            <v>13.750919393332822</v>
          </cell>
          <cell r="EO138">
            <v>13.750919393332822</v>
          </cell>
          <cell r="EP138">
            <v>252.58384279005315</v>
          </cell>
          <cell r="EQ138">
            <v>5.6141724536145974</v>
          </cell>
          <cell r="ER138">
            <v>0</v>
          </cell>
          <cell r="ES138">
            <v>258.19801524366778</v>
          </cell>
          <cell r="ET138">
            <v>6.7811038571098647</v>
          </cell>
          <cell r="EU138">
            <v>264.97911910077761</v>
          </cell>
          <cell r="EV138">
            <v>27.326606513203487</v>
          </cell>
          <cell r="EW138">
            <v>-7.3308710447301575</v>
          </cell>
          <cell r="EX138">
            <v>8.9984660866887385</v>
          </cell>
          <cell r="EY138">
            <v>0.80009900685195179</v>
          </cell>
          <cell r="EZ138">
            <v>64.888895988913703</v>
          </cell>
          <cell r="FA138">
            <v>0</v>
          </cell>
          <cell r="FB138">
            <v>90.458365694048823</v>
          </cell>
          <cell r="FC138">
            <v>15.216323350527372</v>
          </cell>
          <cell r="FD138">
            <v>200.35788559550392</v>
          </cell>
          <cell r="FE138">
            <v>7.8324974978828248</v>
          </cell>
          <cell r="FF138">
            <v>208.19038309338674</v>
          </cell>
          <cell r="FG138">
            <v>16.360147201478178</v>
          </cell>
          <cell r="FH138">
            <v>66.847261067056749</v>
          </cell>
          <cell r="FI138">
            <v>30.685866964354457</v>
          </cell>
          <cell r="FJ138">
            <v>16.129071676033568</v>
          </cell>
          <cell r="FK138">
            <v>0.23492678420201712</v>
          </cell>
          <cell r="FL138">
            <v>130.25727369312497</v>
          </cell>
          <cell r="FM138">
            <v>3.5113851720686737</v>
          </cell>
          <cell r="FN138">
            <v>133.76865886519366</v>
          </cell>
          <cell r="FO138">
            <v>16.674987604896454</v>
          </cell>
          <cell r="FP138">
            <v>0</v>
          </cell>
          <cell r="FQ138">
            <v>16.674987604896454</v>
          </cell>
          <cell r="FR138">
            <v>16.674987604896454</v>
          </cell>
          <cell r="FS138">
            <v>325.28405435368393</v>
          </cell>
          <cell r="FT138">
            <v>5.9578972977134503</v>
          </cell>
          <cell r="FU138">
            <v>0</v>
          </cell>
          <cell r="FV138">
            <v>331.24195165139741</v>
          </cell>
          <cell r="FW138">
            <v>7.0227703441373475</v>
          </cell>
          <cell r="FX138">
            <v>338.26472199553473</v>
          </cell>
          <cell r="FY138">
            <v>2.8566711833089542</v>
          </cell>
          <cell r="FZ138">
            <v>0</v>
          </cell>
          <cell r="GA138">
            <v>9.0668259296327669</v>
          </cell>
          <cell r="GB138" t="e">
            <v>#N/A</v>
          </cell>
          <cell r="GC138">
            <v>0.34950173223496811</v>
          </cell>
          <cell r="GD138">
            <v>0</v>
          </cell>
          <cell r="GE138">
            <v>7.7025175148202341E-3</v>
          </cell>
          <cell r="GF138">
            <v>5.5188537993686975</v>
          </cell>
          <cell r="GG138">
            <v>0.20122827007467861</v>
          </cell>
          <cell r="GH138">
            <v>0.19352575255985838</v>
          </cell>
          <cell r="GI138">
            <v>0.19160012318115333</v>
          </cell>
          <cell r="GJ138">
            <v>7.2211101701439684E-2</v>
          </cell>
          <cell r="GK138">
            <v>7.2211101701439684E-2</v>
          </cell>
          <cell r="GL138">
            <v>8.2984998075294492</v>
          </cell>
          <cell r="GM138">
            <v>0.52665963507583358</v>
          </cell>
          <cell r="GN138">
            <v>2.6477403957194552</v>
          </cell>
          <cell r="GO138">
            <v>0.57961444299022258</v>
          </cell>
          <cell r="GP138">
            <v>1.7629136962044809</v>
          </cell>
          <cell r="GQ138">
            <v>0</v>
          </cell>
          <cell r="GR138">
            <v>0</v>
          </cell>
          <cell r="GS138">
            <v>3.4661328816691046E-2</v>
          </cell>
          <cell r="GT138" t="e">
            <v>#N/A</v>
          </cell>
          <cell r="GU138">
            <v>1.4962140272538305</v>
          </cell>
          <cell r="GV138">
            <v>0</v>
          </cell>
          <cell r="GW138">
            <v>2.5572358149203178</v>
          </cell>
          <cell r="GX138">
            <v>0</v>
          </cell>
          <cell r="GY138">
            <v>5.2954807914389106E-2</v>
          </cell>
          <cell r="GZ138">
            <v>0</v>
          </cell>
          <cell r="HA138">
            <v>13.419711140195552</v>
          </cell>
          <cell r="HB138">
            <v>0</v>
          </cell>
          <cell r="HC138">
            <v>0</v>
          </cell>
          <cell r="HD138">
            <v>0</v>
          </cell>
          <cell r="HE138">
            <v>0</v>
          </cell>
          <cell r="HF138">
            <v>0</v>
          </cell>
          <cell r="HG138">
            <v>0</v>
          </cell>
          <cell r="HH138">
            <v>0</v>
          </cell>
          <cell r="HI138">
            <v>0</v>
          </cell>
          <cell r="HJ138">
            <v>0</v>
          </cell>
          <cell r="HK138">
            <v>0</v>
          </cell>
          <cell r="HL138">
            <v>0</v>
          </cell>
          <cell r="HM138">
            <v>0</v>
          </cell>
          <cell r="HN138" t="e">
            <v>#N/A</v>
          </cell>
          <cell r="HO138">
            <v>325.28405435368393</v>
          </cell>
          <cell r="HP138">
            <v>338.26472199553473</v>
          </cell>
          <cell r="HQ138">
            <v>72.700211563630774</v>
          </cell>
          <cell r="HR138">
            <v>264.97911910077761</v>
          </cell>
          <cell r="HS138">
            <v>47.049865424590045</v>
          </cell>
          <cell r="HT138">
            <v>0</v>
          </cell>
          <cell r="HU138">
            <v>0</v>
          </cell>
          <cell r="HV138">
            <v>8.7558367849718994</v>
          </cell>
          <cell r="HW138">
            <v>0</v>
          </cell>
          <cell r="HX138">
            <v>0</v>
          </cell>
          <cell r="HY138">
            <v>0</v>
          </cell>
          <cell r="HZ138">
            <v>0</v>
          </cell>
          <cell r="IA138">
            <v>0</v>
          </cell>
          <cell r="IB138">
            <v>0</v>
          </cell>
          <cell r="IC138">
            <v>0</v>
          </cell>
          <cell r="ID138">
            <v>0</v>
          </cell>
          <cell r="IE138">
            <v>0</v>
          </cell>
          <cell r="IF138">
            <v>0.24262930171683736</v>
          </cell>
          <cell r="IG138">
            <v>0</v>
          </cell>
          <cell r="IH138">
            <v>0</v>
          </cell>
          <cell r="II138">
            <v>0</v>
          </cell>
          <cell r="IJ138">
            <v>0</v>
          </cell>
          <cell r="IK138">
            <v>0</v>
          </cell>
          <cell r="IL138">
            <v>0</v>
          </cell>
          <cell r="IM138">
            <v>0</v>
          </cell>
          <cell r="IN138">
            <v>0</v>
          </cell>
          <cell r="IO138">
            <v>0</v>
          </cell>
          <cell r="IP138">
            <v>8.9984660866887385</v>
          </cell>
          <cell r="IQ138">
            <v>0</v>
          </cell>
          <cell r="IR138">
            <v>0</v>
          </cell>
          <cell r="IS138">
            <v>9.6281468935252926E-4</v>
          </cell>
          <cell r="IT138">
            <v>9.6281468935252926E-4</v>
          </cell>
          <cell r="IU138">
            <v>0</v>
          </cell>
          <cell r="IV138">
            <v>8.2975369928400973</v>
          </cell>
          <cell r="IW138">
            <v>8.2984998075294492</v>
          </cell>
          <cell r="IX138">
            <v>0</v>
          </cell>
          <cell r="IY138">
            <v>0</v>
          </cell>
          <cell r="IZ138">
            <v>0</v>
          </cell>
          <cell r="JA138">
            <v>0.52665963507583358</v>
          </cell>
          <cell r="JB138">
            <v>0.52665963507583358</v>
          </cell>
          <cell r="JC138">
            <v>0</v>
          </cell>
          <cell r="JD138">
            <v>0.34950173223496811</v>
          </cell>
          <cell r="JE138">
            <v>0</v>
          </cell>
          <cell r="JF138">
            <v>7.7025175148202341E-3</v>
          </cell>
          <cell r="JG138">
            <v>7.7025175148202341E-3</v>
          </cell>
          <cell r="JH138">
            <v>9.6281468935252926E-4</v>
          </cell>
          <cell r="JI138">
            <v>9.6281468935252926E-4</v>
          </cell>
          <cell r="JJ138">
            <v>0</v>
          </cell>
          <cell r="JK138">
            <v>8.2975369928400973</v>
          </cell>
          <cell r="JL138">
            <v>8.2984998075294492</v>
          </cell>
          <cell r="JM138">
            <v>0</v>
          </cell>
          <cell r="JN138">
            <v>0</v>
          </cell>
          <cell r="JO138">
            <v>0</v>
          </cell>
          <cell r="JP138">
            <v>0.52665963507583358</v>
          </cell>
          <cell r="JQ138">
            <v>0.52665963507583358</v>
          </cell>
          <cell r="JR138">
            <v>0</v>
          </cell>
          <cell r="JS138">
            <v>0.34950173223496811</v>
          </cell>
          <cell r="JT138">
            <v>0</v>
          </cell>
          <cell r="JU138">
            <v>7.7025175148202341E-3</v>
          </cell>
          <cell r="JV138">
            <v>7.7025175148202341E-3</v>
          </cell>
          <cell r="JW138">
            <v>31.919232581415052</v>
          </cell>
          <cell r="JX138">
            <v>164.21863623065676</v>
          </cell>
          <cell r="JY138">
            <v>233.40746262221879</v>
          </cell>
          <cell r="JZ138">
            <v>265.32669520363385</v>
          </cell>
          <cell r="KA138">
            <v>101.10805897297709</v>
          </cell>
          <cell r="KB138">
            <v>3120141.66</v>
          </cell>
          <cell r="KC138">
            <v>116.45699999999999</v>
          </cell>
          <cell r="KD138">
            <v>1334.8679999999999</v>
          </cell>
          <cell r="KE138">
            <v>27733.4</v>
          </cell>
          <cell r="KF138">
            <v>120</v>
          </cell>
          <cell r="KG138">
            <v>3.2000000000000001E-2</v>
          </cell>
          <cell r="KH138">
            <v>0</v>
          </cell>
          <cell r="KI138">
            <v>0</v>
          </cell>
          <cell r="KJ138">
            <v>0</v>
          </cell>
          <cell r="KK138">
            <v>0</v>
          </cell>
          <cell r="KL138">
            <v>0</v>
          </cell>
          <cell r="KM138">
            <v>189.87</v>
          </cell>
          <cell r="KN138">
            <v>5.96</v>
          </cell>
          <cell r="KO138">
            <v>624.69000000000005</v>
          </cell>
          <cell r="KP138">
            <v>0</v>
          </cell>
          <cell r="KQ138">
            <v>0</v>
          </cell>
          <cell r="KR138">
            <v>0</v>
          </cell>
          <cell r="KS138">
            <v>0</v>
          </cell>
          <cell r="KT138">
            <v>0</v>
          </cell>
          <cell r="KU138">
            <v>0.02</v>
          </cell>
          <cell r="KV138">
            <v>26.07</v>
          </cell>
          <cell r="KW138">
            <v>0</v>
          </cell>
          <cell r="KX138">
            <v>592</v>
          </cell>
          <cell r="KY138">
            <v>1451324.9999999998</v>
          </cell>
          <cell r="KZ138">
            <v>27853.4</v>
          </cell>
          <cell r="LA138">
            <v>100</v>
          </cell>
          <cell r="LB138">
            <v>846.61000000000013</v>
          </cell>
          <cell r="LC138">
            <v>846.61000000000013</v>
          </cell>
          <cell r="LD138">
            <v>5.5443947035825234</v>
          </cell>
          <cell r="LE138">
            <v>2.1254137735429068E-2</v>
          </cell>
          <cell r="LF138">
            <v>592</v>
          </cell>
          <cell r="LG138">
            <v>52.105847042012812</v>
          </cell>
          <cell r="LH138">
            <v>631.67044348236413</v>
          </cell>
          <cell r="LI138" t="str">
            <v>N/A</v>
          </cell>
          <cell r="LJ138" t="str">
            <v>PR14 (£m)</v>
          </cell>
        </row>
        <row r="139">
          <cell r="A139" t="str">
            <v>WSH21</v>
          </cell>
          <cell r="B139" t="str">
            <v>WSH</v>
          </cell>
          <cell r="C139" t="str">
            <v>2020-21</v>
          </cell>
          <cell r="D139" t="str">
            <v>WSH</v>
          </cell>
          <cell r="E139" t="str">
            <v>WSH21</v>
          </cell>
          <cell r="F139">
            <v>1</v>
          </cell>
          <cell r="G139">
            <v>4.3479999999999999</v>
          </cell>
          <cell r="H139">
            <v>-5.4829999999999997</v>
          </cell>
          <cell r="I139">
            <v>8.1310000000000002</v>
          </cell>
          <cell r="J139">
            <v>0.16700000000000001</v>
          </cell>
          <cell r="K139">
            <v>5.415</v>
          </cell>
          <cell r="L139">
            <v>0</v>
          </cell>
          <cell r="M139">
            <v>12.119</v>
          </cell>
          <cell r="N139">
            <v>0.51400000000000001</v>
          </cell>
          <cell r="O139">
            <v>25.210999999999999</v>
          </cell>
          <cell r="P139">
            <v>7.1859999999999999</v>
          </cell>
          <cell r="Q139">
            <v>32.396999999999998</v>
          </cell>
          <cell r="R139">
            <v>1.8049999999999999</v>
          </cell>
          <cell r="S139">
            <v>3.61</v>
          </cell>
          <cell r="T139">
            <v>16.975999999999999</v>
          </cell>
          <cell r="U139">
            <v>0.39700000000000002</v>
          </cell>
          <cell r="V139">
            <v>0</v>
          </cell>
          <cell r="W139">
            <v>22.788</v>
          </cell>
          <cell r="X139">
            <v>1.946</v>
          </cell>
          <cell r="Y139">
            <v>24.734000000000002</v>
          </cell>
          <cell r="Z139">
            <v>1.8680000000000001</v>
          </cell>
          <cell r="AA139">
            <v>0</v>
          </cell>
          <cell r="AB139">
            <v>1.8680000000000001</v>
          </cell>
          <cell r="AC139">
            <v>1.8680000000000001</v>
          </cell>
          <cell r="AD139">
            <v>55.262999999999998</v>
          </cell>
          <cell r="AE139">
            <v>9.7000000000000003E-2</v>
          </cell>
          <cell r="AF139">
            <v>0</v>
          </cell>
          <cell r="AG139">
            <v>55.36</v>
          </cell>
          <cell r="AH139">
            <v>0</v>
          </cell>
          <cell r="AI139">
            <v>55.36</v>
          </cell>
          <cell r="AJ139">
            <v>1.76</v>
          </cell>
          <cell r="AK139">
            <v>-9.2999999999999999E-2</v>
          </cell>
          <cell r="AL139">
            <v>0</v>
          </cell>
          <cell r="AM139">
            <v>4.4999999999999998E-2</v>
          </cell>
          <cell r="AN139">
            <v>1.734</v>
          </cell>
          <cell r="AO139">
            <v>0</v>
          </cell>
          <cell r="AP139">
            <v>4.056</v>
          </cell>
          <cell r="AQ139">
            <v>0.35499999999999998</v>
          </cell>
          <cell r="AR139">
            <v>7.8570000000000002</v>
          </cell>
          <cell r="AS139">
            <v>0.5</v>
          </cell>
          <cell r="AT139">
            <v>8.3569999999999993</v>
          </cell>
          <cell r="AU139">
            <v>0.57799999999999996</v>
          </cell>
          <cell r="AV139">
            <v>5.681</v>
          </cell>
          <cell r="AW139">
            <v>0.42199999999999999</v>
          </cell>
          <cell r="AX139">
            <v>0.19400000000000001</v>
          </cell>
          <cell r="AY139">
            <v>0</v>
          </cell>
          <cell r="AZ139">
            <v>6.875</v>
          </cell>
          <cell r="BA139">
            <v>0</v>
          </cell>
          <cell r="BB139">
            <v>6.875</v>
          </cell>
          <cell r="BC139">
            <v>0</v>
          </cell>
          <cell r="BD139">
            <v>0</v>
          </cell>
          <cell r="BE139">
            <v>0</v>
          </cell>
          <cell r="BF139">
            <v>0</v>
          </cell>
          <cell r="BG139">
            <v>15.231999999999999</v>
          </cell>
          <cell r="BH139">
            <v>3.3000000000000002E-2</v>
          </cell>
          <cell r="BI139">
            <v>0</v>
          </cell>
          <cell r="BJ139">
            <v>15.265000000000001</v>
          </cell>
          <cell r="BK139">
            <v>0</v>
          </cell>
          <cell r="BL139">
            <v>15.265000000000001</v>
          </cell>
          <cell r="BM139">
            <v>6.3170000000000002</v>
          </cell>
          <cell r="BN139">
            <v>-1.2470000000000001</v>
          </cell>
          <cell r="BO139">
            <v>0.34200000000000003</v>
          </cell>
          <cell r="BP139">
            <v>0.308</v>
          </cell>
          <cell r="BQ139">
            <v>1.931</v>
          </cell>
          <cell r="BR139">
            <v>0</v>
          </cell>
          <cell r="BS139">
            <v>23.096</v>
          </cell>
          <cell r="BT139">
            <v>1.4690000000000001</v>
          </cell>
          <cell r="BU139">
            <v>32.216000000000001</v>
          </cell>
          <cell r="BV139">
            <v>0.182</v>
          </cell>
          <cell r="BW139">
            <v>32.398000000000003</v>
          </cell>
          <cell r="BX139">
            <v>0.64400000000000002</v>
          </cell>
          <cell r="BY139">
            <v>33.494</v>
          </cell>
          <cell r="BZ139">
            <v>0.54200000000000004</v>
          </cell>
          <cell r="CA139">
            <v>15.631</v>
          </cell>
          <cell r="CB139">
            <v>0</v>
          </cell>
          <cell r="CC139">
            <v>50.311</v>
          </cell>
          <cell r="CD139">
            <v>0</v>
          </cell>
          <cell r="CE139">
            <v>50.311</v>
          </cell>
          <cell r="CF139">
            <v>0</v>
          </cell>
          <cell r="CG139">
            <v>0</v>
          </cell>
          <cell r="CH139">
            <v>0</v>
          </cell>
          <cell r="CI139">
            <v>0</v>
          </cell>
          <cell r="CJ139">
            <v>82.709000000000003</v>
          </cell>
          <cell r="CK139">
            <v>0.64500000000000002</v>
          </cell>
          <cell r="CL139">
            <v>0</v>
          </cell>
          <cell r="CM139">
            <v>83.353999999999999</v>
          </cell>
          <cell r="CN139">
            <v>0</v>
          </cell>
          <cell r="CO139">
            <v>83.353999999999999</v>
          </cell>
          <cell r="CP139">
            <v>10.099</v>
          </cell>
          <cell r="CQ139">
            <v>-1.1739999999999999</v>
          </cell>
          <cell r="CR139">
            <v>0</v>
          </cell>
          <cell r="CS139">
            <v>0.7</v>
          </cell>
          <cell r="CT139">
            <v>24.808</v>
          </cell>
          <cell r="CU139">
            <v>0</v>
          </cell>
          <cell r="CV139">
            <v>30.295000000000002</v>
          </cell>
          <cell r="CW139">
            <v>12.968</v>
          </cell>
          <cell r="CX139">
            <v>77.695999999999998</v>
          </cell>
          <cell r="CY139">
            <v>1.228</v>
          </cell>
          <cell r="CZ139">
            <v>78.924000000000007</v>
          </cell>
          <cell r="DA139">
            <v>8.2690000000000001</v>
          </cell>
          <cell r="DB139">
            <v>25.062000000000001</v>
          </cell>
          <cell r="DC139">
            <v>60.69</v>
          </cell>
          <cell r="DD139">
            <v>22.821999999999999</v>
          </cell>
          <cell r="DE139">
            <v>1.071</v>
          </cell>
          <cell r="DF139">
            <v>117.914</v>
          </cell>
          <cell r="DG139">
            <v>0</v>
          </cell>
          <cell r="DH139">
            <v>117.914</v>
          </cell>
          <cell r="DI139">
            <v>12.843</v>
          </cell>
          <cell r="DJ139">
            <v>6.9560000000000004</v>
          </cell>
          <cell r="DK139">
            <v>5.8869999999999996</v>
          </cell>
          <cell r="DL139">
            <v>12.843</v>
          </cell>
          <cell r="DM139">
            <v>183.995</v>
          </cell>
          <cell r="DN139">
            <v>0.89900000000000002</v>
          </cell>
          <cell r="DO139">
            <v>0</v>
          </cell>
          <cell r="DP139">
            <v>184.89400000000001</v>
          </cell>
          <cell r="DQ139">
            <v>0</v>
          </cell>
          <cell r="DR139">
            <v>184.89400000000001</v>
          </cell>
          <cell r="DS139">
            <v>18.176000000000002</v>
          </cell>
          <cell r="DT139">
            <v>-2.5140000000000002</v>
          </cell>
          <cell r="DU139">
            <v>0.34200000000000003</v>
          </cell>
          <cell r="DV139">
            <v>1.0529999999999999</v>
          </cell>
          <cell r="DW139">
            <v>28.472999999999999</v>
          </cell>
          <cell r="DX139">
            <v>0</v>
          </cell>
          <cell r="DY139">
            <v>57.447000000000003</v>
          </cell>
          <cell r="DZ139">
            <v>14.792</v>
          </cell>
          <cell r="EA139">
            <v>117.76900000000001</v>
          </cell>
          <cell r="EB139">
            <v>1.91</v>
          </cell>
          <cell r="EC139">
            <v>119.679</v>
          </cell>
          <cell r="ED139">
            <v>9.4909999999999997</v>
          </cell>
          <cell r="EE139">
            <v>64.236999999999995</v>
          </cell>
          <cell r="EF139">
            <v>61.653999999999996</v>
          </cell>
          <cell r="EG139">
            <v>38.646999999999998</v>
          </cell>
          <cell r="EH139">
            <v>1.071</v>
          </cell>
          <cell r="EI139">
            <v>175.1</v>
          </cell>
          <cell r="EJ139">
            <v>0</v>
          </cell>
          <cell r="EK139">
            <v>175.1</v>
          </cell>
          <cell r="EL139">
            <v>12.843</v>
          </cell>
          <cell r="EM139">
            <v>6.9560000000000004</v>
          </cell>
          <cell r="EN139">
            <v>5.8869999999999996</v>
          </cell>
          <cell r="EO139">
            <v>12.843</v>
          </cell>
          <cell r="EP139">
            <v>281.93600000000004</v>
          </cell>
          <cell r="EQ139">
            <v>1.577</v>
          </cell>
          <cell r="ER139">
            <v>0</v>
          </cell>
          <cell r="ES139">
            <v>283.51300000000003</v>
          </cell>
          <cell r="ET139">
            <v>0</v>
          </cell>
          <cell r="EU139">
            <v>283.51300000000003</v>
          </cell>
          <cell r="EV139">
            <v>22.524000000000001</v>
          </cell>
          <cell r="EW139">
            <v>-7.9969999999999999</v>
          </cell>
          <cell r="EX139">
            <v>8.4730000000000008</v>
          </cell>
          <cell r="EY139">
            <v>1.22</v>
          </cell>
          <cell r="EZ139">
            <v>33.887999999999998</v>
          </cell>
          <cell r="FA139">
            <v>0</v>
          </cell>
          <cell r="FB139">
            <v>69.566000000000003</v>
          </cell>
          <cell r="FC139">
            <v>15.305999999999999</v>
          </cell>
          <cell r="FD139">
            <v>142.97999999999999</v>
          </cell>
          <cell r="FE139">
            <v>9.0960000000000001</v>
          </cell>
          <cell r="FF139">
            <v>152.07599999999999</v>
          </cell>
          <cell r="FG139">
            <v>11.295999999999999</v>
          </cell>
          <cell r="FH139">
            <v>67.846999999999994</v>
          </cell>
          <cell r="FI139">
            <v>78.63</v>
          </cell>
          <cell r="FJ139">
            <v>39.043999999999997</v>
          </cell>
          <cell r="FK139">
            <v>1.071</v>
          </cell>
          <cell r="FL139">
            <v>197.88800000000001</v>
          </cell>
          <cell r="FM139">
            <v>1.946</v>
          </cell>
          <cell r="FN139">
            <v>199.834</v>
          </cell>
          <cell r="FO139">
            <v>14.711</v>
          </cell>
          <cell r="FP139">
            <v>6.9560000000000004</v>
          </cell>
          <cell r="FQ139">
            <v>7.7549999999999999</v>
          </cell>
          <cell r="FR139">
            <v>14.711</v>
          </cell>
          <cell r="FS139">
            <v>337.19900000000001</v>
          </cell>
          <cell r="FT139">
            <v>1.6739999999999999</v>
          </cell>
          <cell r="FU139">
            <v>0</v>
          </cell>
          <cell r="FV139">
            <v>338.87299999999999</v>
          </cell>
          <cell r="FW139">
            <v>0</v>
          </cell>
          <cell r="FX139">
            <v>338.87299999999999</v>
          </cell>
          <cell r="FY139">
            <v>1.258</v>
          </cell>
          <cell r="FZ139">
            <v>0</v>
          </cell>
          <cell r="GA139">
            <v>0.22700000000000001</v>
          </cell>
          <cell r="GB139" t="e">
            <v>#N/A</v>
          </cell>
          <cell r="GC139">
            <v>6.8000000000000005E-2</v>
          </cell>
          <cell r="GD139">
            <v>0.14599999999999999</v>
          </cell>
          <cell r="GE139">
            <v>0.27200000000000002</v>
          </cell>
          <cell r="GF139">
            <v>8.0660000000000007</v>
          </cell>
          <cell r="GG139">
            <v>2.9630000000000001</v>
          </cell>
          <cell r="GH139">
            <v>0</v>
          </cell>
          <cell r="GI139">
            <v>1.8149999999999999</v>
          </cell>
          <cell r="GJ139">
            <v>0</v>
          </cell>
          <cell r="GK139">
            <v>0</v>
          </cell>
          <cell r="GL139">
            <v>8.5030000000000001</v>
          </cell>
          <cell r="GM139">
            <v>1.7390000000000001</v>
          </cell>
          <cell r="GN139">
            <v>2.3260000000000001</v>
          </cell>
          <cell r="GO139">
            <v>26.815999999999999</v>
          </cell>
          <cell r="GP139">
            <v>2.024</v>
          </cell>
          <cell r="GQ139">
            <v>1.9119999999999999</v>
          </cell>
          <cell r="GR139">
            <v>3.7490000000000001</v>
          </cell>
          <cell r="GS139">
            <v>0.61499999999999999</v>
          </cell>
          <cell r="GT139" t="e">
            <v>#N/A</v>
          </cell>
          <cell r="GU139">
            <v>0</v>
          </cell>
          <cell r="GV139">
            <v>0.498</v>
          </cell>
          <cell r="GW139">
            <v>2.7040000000000002</v>
          </cell>
          <cell r="GX139">
            <v>0.154</v>
          </cell>
          <cell r="GY139">
            <v>4.0000000000000001E-3</v>
          </cell>
          <cell r="GZ139">
            <v>7.3570000000000002</v>
          </cell>
          <cell r="HA139">
            <v>8.3680000000000003</v>
          </cell>
          <cell r="HB139">
            <v>9.1389999999999993</v>
          </cell>
          <cell r="HC139">
            <v>4.4710000000000001</v>
          </cell>
          <cell r="HD139">
            <v>18.248999999999999</v>
          </cell>
          <cell r="HE139">
            <v>6.56</v>
          </cell>
          <cell r="HF139">
            <v>0</v>
          </cell>
          <cell r="HG139">
            <v>0</v>
          </cell>
          <cell r="HH139">
            <v>0</v>
          </cell>
          <cell r="HI139">
            <v>0</v>
          </cell>
          <cell r="HJ139">
            <v>0</v>
          </cell>
          <cell r="HK139">
            <v>0</v>
          </cell>
          <cell r="HL139">
            <v>0</v>
          </cell>
          <cell r="HM139">
            <v>0</v>
          </cell>
          <cell r="HN139" t="e">
            <v>#N/A</v>
          </cell>
          <cell r="HO139">
            <v>337.19900000000001</v>
          </cell>
          <cell r="HP139">
            <v>338.87299999999999</v>
          </cell>
          <cell r="HQ139">
            <v>55.262999999999998</v>
          </cell>
          <cell r="HR139">
            <v>283.51300000000003</v>
          </cell>
          <cell r="HS139">
            <v>118.745</v>
          </cell>
          <cell r="HT139">
            <v>0</v>
          </cell>
          <cell r="HU139">
            <v>0</v>
          </cell>
          <cell r="HV139">
            <v>8.1310000000000002</v>
          </cell>
          <cell r="HW139">
            <v>0</v>
          </cell>
          <cell r="HX139">
            <v>0</v>
          </cell>
          <cell r="HY139">
            <v>0</v>
          </cell>
          <cell r="HZ139">
            <v>0</v>
          </cell>
          <cell r="IA139">
            <v>0</v>
          </cell>
          <cell r="IB139">
            <v>0</v>
          </cell>
          <cell r="IC139">
            <v>0</v>
          </cell>
          <cell r="ID139">
            <v>0</v>
          </cell>
          <cell r="IE139">
            <v>0</v>
          </cell>
          <cell r="IF139">
            <v>0.34200000000000003</v>
          </cell>
          <cell r="IG139">
            <v>0</v>
          </cell>
          <cell r="IH139">
            <v>0</v>
          </cell>
          <cell r="II139">
            <v>0</v>
          </cell>
          <cell r="IJ139">
            <v>0</v>
          </cell>
          <cell r="IK139">
            <v>0</v>
          </cell>
          <cell r="IL139">
            <v>0</v>
          </cell>
          <cell r="IM139">
            <v>0</v>
          </cell>
          <cell r="IN139">
            <v>0</v>
          </cell>
          <cell r="IO139">
            <v>0</v>
          </cell>
          <cell r="IP139">
            <v>8.4730000000000008</v>
          </cell>
          <cell r="IQ139">
            <v>0</v>
          </cell>
          <cell r="IR139">
            <v>0</v>
          </cell>
          <cell r="IS139">
            <v>0</v>
          </cell>
          <cell r="IT139">
            <v>0</v>
          </cell>
          <cell r="IU139">
            <v>0</v>
          </cell>
          <cell r="IV139">
            <v>8.5030000000000001</v>
          </cell>
          <cell r="IW139">
            <v>8.5030000000000001</v>
          </cell>
          <cell r="IX139">
            <v>0</v>
          </cell>
          <cell r="IY139">
            <v>0</v>
          </cell>
          <cell r="IZ139">
            <v>0</v>
          </cell>
          <cell r="JA139">
            <v>1.7390000000000001</v>
          </cell>
          <cell r="JB139">
            <v>1.7390000000000001</v>
          </cell>
          <cell r="JC139">
            <v>0</v>
          </cell>
          <cell r="JD139">
            <v>0</v>
          </cell>
          <cell r="JE139">
            <v>0</v>
          </cell>
          <cell r="JF139">
            <v>0.27200000000000002</v>
          </cell>
          <cell r="JG139">
            <v>0.27200000000000002</v>
          </cell>
          <cell r="JH139">
            <v>0</v>
          </cell>
          <cell r="JI139">
            <v>0</v>
          </cell>
          <cell r="JJ139">
            <v>0</v>
          </cell>
          <cell r="JK139">
            <v>8.5030000000000001</v>
          </cell>
          <cell r="JL139">
            <v>8.5030000000000001</v>
          </cell>
          <cell r="JM139">
            <v>0</v>
          </cell>
          <cell r="JN139">
            <v>0</v>
          </cell>
          <cell r="JO139">
            <v>0</v>
          </cell>
          <cell r="JP139">
            <v>1.7390000000000001</v>
          </cell>
          <cell r="JQ139">
            <v>1.7390000000000001</v>
          </cell>
          <cell r="JR139">
            <v>0</v>
          </cell>
          <cell r="JS139">
            <v>0</v>
          </cell>
          <cell r="JT139">
            <v>0</v>
          </cell>
          <cell r="JU139">
            <v>0.27200000000000002</v>
          </cell>
          <cell r="JV139">
            <v>0.27200000000000002</v>
          </cell>
          <cell r="JW139">
            <v>21.980999999999998</v>
          </cell>
          <cell r="JX139">
            <v>107.31500000000003</v>
          </cell>
          <cell r="JY139">
            <v>185.61899999999997</v>
          </cell>
          <cell r="JZ139">
            <v>207.59999999999997</v>
          </cell>
          <cell r="KA139">
            <v>100.28499999999994</v>
          </cell>
          <cell r="KB139" t="str">
            <v/>
          </cell>
          <cell r="KC139">
            <v>115.077</v>
          </cell>
          <cell r="KD139">
            <v>1341.1579999999999</v>
          </cell>
          <cell r="KE139">
            <v>27827</v>
          </cell>
          <cell r="KF139">
            <v>120</v>
          </cell>
          <cell r="KG139">
            <v>3.5000000000000003E-2</v>
          </cell>
          <cell r="KH139">
            <v>0</v>
          </cell>
          <cell r="KI139">
            <v>0</v>
          </cell>
          <cell r="KJ139">
            <v>0</v>
          </cell>
          <cell r="KK139">
            <v>0</v>
          </cell>
          <cell r="KL139">
            <v>0</v>
          </cell>
          <cell r="KM139">
            <v>182.68</v>
          </cell>
          <cell r="KN139">
            <v>5.57</v>
          </cell>
          <cell r="KO139">
            <v>579.02</v>
          </cell>
          <cell r="KP139">
            <v>0</v>
          </cell>
          <cell r="KQ139">
            <v>0</v>
          </cell>
          <cell r="KR139">
            <v>0</v>
          </cell>
          <cell r="KS139">
            <v>0</v>
          </cell>
          <cell r="KT139">
            <v>0</v>
          </cell>
          <cell r="KU139">
            <v>0.03</v>
          </cell>
          <cell r="KV139">
            <v>24.99</v>
          </cell>
          <cell r="KW139">
            <v>0</v>
          </cell>
          <cell r="KX139">
            <v>589</v>
          </cell>
          <cell r="KY139">
            <v>1456235</v>
          </cell>
          <cell r="KZ139">
            <v>27947</v>
          </cell>
          <cell r="LA139">
            <v>100</v>
          </cell>
          <cell r="LB139">
            <v>792.29</v>
          </cell>
          <cell r="LC139">
            <v>792.29</v>
          </cell>
          <cell r="LD139">
            <v>5.5317876030241449</v>
          </cell>
          <cell r="LE139">
            <v>2.1075607399720902E-2</v>
          </cell>
          <cell r="LF139">
            <v>589</v>
          </cell>
          <cell r="LG139">
            <v>52.107024009732712</v>
          </cell>
          <cell r="LH139" t="str">
            <v/>
          </cell>
          <cell r="LI139" t="str">
            <v>Business plans (£m)</v>
          </cell>
          <cell r="LJ139" t="str">
            <v>PR19 (£m)</v>
          </cell>
        </row>
        <row r="140">
          <cell r="A140" t="str">
            <v>WSH22</v>
          </cell>
          <cell r="B140" t="str">
            <v>WSH</v>
          </cell>
          <cell r="C140" t="str">
            <v>2021-22</v>
          </cell>
          <cell r="D140" t="str">
            <v>WSH</v>
          </cell>
          <cell r="E140" t="str">
            <v>WSH22</v>
          </cell>
          <cell r="F140">
            <v>1</v>
          </cell>
          <cell r="G140">
            <v>6.5439999999999996</v>
          </cell>
          <cell r="H140">
            <v>-5.7060000000000004</v>
          </cell>
          <cell r="I140">
            <v>8.1310000000000002</v>
          </cell>
          <cell r="J140">
            <v>0.16700000000000001</v>
          </cell>
          <cell r="K140">
            <v>5.399</v>
          </cell>
          <cell r="L140">
            <v>0</v>
          </cell>
          <cell r="M140">
            <v>11.368</v>
          </cell>
          <cell r="N140">
            <v>0.50900000000000001</v>
          </cell>
          <cell r="O140">
            <v>26.411999999999999</v>
          </cell>
          <cell r="P140">
            <v>7.1859999999999999</v>
          </cell>
          <cell r="Q140">
            <v>33.597999999999999</v>
          </cell>
          <cell r="R140">
            <v>1.8</v>
          </cell>
          <cell r="S140">
            <v>3.3410000000000002</v>
          </cell>
          <cell r="T140">
            <v>29.837</v>
          </cell>
          <cell r="U140">
            <v>1.6419999999999999</v>
          </cell>
          <cell r="V140">
            <v>0</v>
          </cell>
          <cell r="W140">
            <v>36.619999999999997</v>
          </cell>
          <cell r="X140">
            <v>1.946</v>
          </cell>
          <cell r="Y140">
            <v>38.566000000000003</v>
          </cell>
          <cell r="Z140">
            <v>0</v>
          </cell>
          <cell r="AA140">
            <v>0</v>
          </cell>
          <cell r="AB140">
            <v>0</v>
          </cell>
          <cell r="AC140">
            <v>0</v>
          </cell>
          <cell r="AD140">
            <v>72.164000000000001</v>
          </cell>
          <cell r="AE140">
            <v>9.5000000000000001E-2</v>
          </cell>
          <cell r="AF140">
            <v>0</v>
          </cell>
          <cell r="AG140">
            <v>72.259</v>
          </cell>
          <cell r="AH140">
            <v>0</v>
          </cell>
          <cell r="AI140">
            <v>72.259</v>
          </cell>
          <cell r="AJ140">
            <v>1.774</v>
          </cell>
          <cell r="AK140">
            <v>-9.2999999999999999E-2</v>
          </cell>
          <cell r="AL140">
            <v>0</v>
          </cell>
          <cell r="AM140">
            <v>4.4999999999999998E-2</v>
          </cell>
          <cell r="AN140">
            <v>1.79</v>
          </cell>
          <cell r="AO140">
            <v>0</v>
          </cell>
          <cell r="AP140">
            <v>4.1189999999999998</v>
          </cell>
          <cell r="AQ140">
            <v>0.35399999999999998</v>
          </cell>
          <cell r="AR140">
            <v>7.9889999999999999</v>
          </cell>
          <cell r="AS140">
            <v>0.5</v>
          </cell>
          <cell r="AT140">
            <v>8.4890000000000008</v>
          </cell>
          <cell r="AU140">
            <v>0.59699999999999998</v>
          </cell>
          <cell r="AV140">
            <v>5.4420000000000002</v>
          </cell>
          <cell r="AW140">
            <v>2.456</v>
          </cell>
          <cell r="AX140">
            <v>0.96699999999999997</v>
          </cell>
          <cell r="AY140">
            <v>0</v>
          </cell>
          <cell r="AZ140">
            <v>9.4619999999999997</v>
          </cell>
          <cell r="BA140">
            <v>0</v>
          </cell>
          <cell r="BB140">
            <v>9.4619999999999997</v>
          </cell>
          <cell r="BC140">
            <v>0</v>
          </cell>
          <cell r="BD140">
            <v>0</v>
          </cell>
          <cell r="BE140">
            <v>0</v>
          </cell>
          <cell r="BF140">
            <v>0</v>
          </cell>
          <cell r="BG140">
            <v>17.951000000000001</v>
          </cell>
          <cell r="BH140">
            <v>3.2000000000000001E-2</v>
          </cell>
          <cell r="BI140">
            <v>0</v>
          </cell>
          <cell r="BJ140">
            <v>17.983000000000001</v>
          </cell>
          <cell r="BK140">
            <v>0</v>
          </cell>
          <cell r="BL140">
            <v>17.983000000000001</v>
          </cell>
          <cell r="BM140">
            <v>6.4589999999999996</v>
          </cell>
          <cell r="BN140">
            <v>-1.28</v>
          </cell>
          <cell r="BO140">
            <v>0.34200000000000003</v>
          </cell>
          <cell r="BP140">
            <v>0.308</v>
          </cell>
          <cell r="BQ140">
            <v>1.2549999999999999</v>
          </cell>
          <cell r="BR140">
            <v>0</v>
          </cell>
          <cell r="BS140">
            <v>22.859000000000002</v>
          </cell>
          <cell r="BT140">
            <v>1.4650000000000001</v>
          </cell>
          <cell r="BU140">
            <v>31.408000000000001</v>
          </cell>
          <cell r="BV140">
            <v>0.182</v>
          </cell>
          <cell r="BW140">
            <v>31.59</v>
          </cell>
          <cell r="BX140">
            <v>0.41799999999999998</v>
          </cell>
          <cell r="BY140">
            <v>31.61</v>
          </cell>
          <cell r="BZ140">
            <v>0.54200000000000004</v>
          </cell>
          <cell r="CA140">
            <v>14.798</v>
          </cell>
          <cell r="CB140">
            <v>0</v>
          </cell>
          <cell r="CC140">
            <v>47.368000000000002</v>
          </cell>
          <cell r="CD140">
            <v>0</v>
          </cell>
          <cell r="CE140">
            <v>47.368000000000002</v>
          </cell>
          <cell r="CF140">
            <v>0</v>
          </cell>
          <cell r="CG140">
            <v>0</v>
          </cell>
          <cell r="CH140">
            <v>0</v>
          </cell>
          <cell r="CI140">
            <v>0</v>
          </cell>
          <cell r="CJ140">
            <v>78.957999999999998</v>
          </cell>
          <cell r="CK140">
            <v>0.63200000000000001</v>
          </cell>
          <cell r="CL140">
            <v>0</v>
          </cell>
          <cell r="CM140">
            <v>79.59</v>
          </cell>
          <cell r="CN140">
            <v>0</v>
          </cell>
          <cell r="CO140">
            <v>79.59</v>
          </cell>
          <cell r="CP140">
            <v>10.326000000000001</v>
          </cell>
          <cell r="CQ140">
            <v>-1.179</v>
          </cell>
          <cell r="CR140">
            <v>0</v>
          </cell>
          <cell r="CS140">
            <v>0.7</v>
          </cell>
          <cell r="CT140">
            <v>24.106000000000002</v>
          </cell>
          <cell r="CU140">
            <v>0</v>
          </cell>
          <cell r="CV140">
            <v>27.32</v>
          </cell>
          <cell r="CW140">
            <v>12.92</v>
          </cell>
          <cell r="CX140">
            <v>74.192999999999998</v>
          </cell>
          <cell r="CY140">
            <v>1.228</v>
          </cell>
          <cell r="CZ140">
            <v>75.421000000000006</v>
          </cell>
          <cell r="DA140">
            <v>8.0350000000000001</v>
          </cell>
          <cell r="DB140">
            <v>23.809000000000001</v>
          </cell>
          <cell r="DC140">
            <v>60.555999999999997</v>
          </cell>
          <cell r="DD140">
            <v>20.536000000000001</v>
          </cell>
          <cell r="DE140">
            <v>1.0860000000000001</v>
          </cell>
          <cell r="DF140">
            <v>114.02200000000001</v>
          </cell>
          <cell r="DG140">
            <v>0</v>
          </cell>
          <cell r="DH140">
            <v>114.02200000000001</v>
          </cell>
          <cell r="DI140">
            <v>12.992000000000001</v>
          </cell>
          <cell r="DJ140">
            <v>6.8760000000000003</v>
          </cell>
          <cell r="DK140">
            <v>6.1159999999999997</v>
          </cell>
          <cell r="DL140">
            <v>12.992000000000001</v>
          </cell>
          <cell r="DM140">
            <v>176.45099999999999</v>
          </cell>
          <cell r="DN140">
            <v>0.88100000000000001</v>
          </cell>
          <cell r="DO140">
            <v>0</v>
          </cell>
          <cell r="DP140">
            <v>177.33199999999999</v>
          </cell>
          <cell r="DQ140">
            <v>0</v>
          </cell>
          <cell r="DR140">
            <v>177.33199999999999</v>
          </cell>
          <cell r="DS140">
            <v>18.559000000000001</v>
          </cell>
          <cell r="DT140">
            <v>-2.552</v>
          </cell>
          <cell r="DU140">
            <v>0.34200000000000003</v>
          </cell>
          <cell r="DV140">
            <v>1.0529999999999999</v>
          </cell>
          <cell r="DW140">
            <v>27.151000000000003</v>
          </cell>
          <cell r="DX140">
            <v>0</v>
          </cell>
          <cell r="DY140">
            <v>54.298000000000002</v>
          </cell>
          <cell r="DZ140">
            <v>14.739000000000001</v>
          </cell>
          <cell r="EA140">
            <v>113.59</v>
          </cell>
          <cell r="EB140">
            <v>1.91</v>
          </cell>
          <cell r="EC140">
            <v>115.5</v>
          </cell>
          <cell r="ED140">
            <v>9.0500000000000007</v>
          </cell>
          <cell r="EE140">
            <v>60.861000000000004</v>
          </cell>
          <cell r="EF140">
            <v>63.553999999999995</v>
          </cell>
          <cell r="EG140">
            <v>36.301000000000002</v>
          </cell>
          <cell r="EH140">
            <v>1.0860000000000001</v>
          </cell>
          <cell r="EI140">
            <v>170.852</v>
          </cell>
          <cell r="EJ140">
            <v>0</v>
          </cell>
          <cell r="EK140">
            <v>170.852</v>
          </cell>
          <cell r="EL140">
            <v>12.992000000000001</v>
          </cell>
          <cell r="EM140">
            <v>6.8760000000000003</v>
          </cell>
          <cell r="EN140">
            <v>6.1159999999999997</v>
          </cell>
          <cell r="EO140">
            <v>12.992000000000001</v>
          </cell>
          <cell r="EP140">
            <v>273.36</v>
          </cell>
          <cell r="EQ140">
            <v>1.5449999999999999</v>
          </cell>
          <cell r="ER140">
            <v>0</v>
          </cell>
          <cell r="ES140">
            <v>274.90499999999997</v>
          </cell>
          <cell r="ET140">
            <v>0</v>
          </cell>
          <cell r="EU140">
            <v>274.90499999999997</v>
          </cell>
          <cell r="EV140">
            <v>25.103000000000002</v>
          </cell>
          <cell r="EW140">
            <v>-8.2579999999999991</v>
          </cell>
          <cell r="EX140">
            <v>8.4730000000000008</v>
          </cell>
          <cell r="EY140">
            <v>1.22</v>
          </cell>
          <cell r="EZ140">
            <v>32.549999999999997</v>
          </cell>
          <cell r="FA140">
            <v>0</v>
          </cell>
          <cell r="FB140">
            <v>65.665999999999997</v>
          </cell>
          <cell r="FC140">
            <v>15.247999999999999</v>
          </cell>
          <cell r="FD140">
            <v>140.00200000000001</v>
          </cell>
          <cell r="FE140">
            <v>9.0960000000000001</v>
          </cell>
          <cell r="FF140">
            <v>149.09800000000001</v>
          </cell>
          <cell r="FG140">
            <v>10.85</v>
          </cell>
          <cell r="FH140">
            <v>64.201999999999998</v>
          </cell>
          <cell r="FI140">
            <v>93.391000000000005</v>
          </cell>
          <cell r="FJ140">
            <v>37.942999999999998</v>
          </cell>
          <cell r="FK140">
            <v>1.0860000000000001</v>
          </cell>
          <cell r="FL140">
            <v>207.47200000000001</v>
          </cell>
          <cell r="FM140">
            <v>1.946</v>
          </cell>
          <cell r="FN140">
            <v>209.41800000000001</v>
          </cell>
          <cell r="FO140">
            <v>12.992000000000001</v>
          </cell>
          <cell r="FP140">
            <v>6.8760000000000003</v>
          </cell>
          <cell r="FQ140">
            <v>6.1159999999999997</v>
          </cell>
          <cell r="FR140">
            <v>12.992000000000001</v>
          </cell>
          <cell r="FS140">
            <v>345.524</v>
          </cell>
          <cell r="FT140">
            <v>1.64</v>
          </cell>
          <cell r="FU140">
            <v>0</v>
          </cell>
          <cell r="FV140">
            <v>347.16399999999999</v>
          </cell>
          <cell r="FW140">
            <v>0</v>
          </cell>
          <cell r="FX140">
            <v>347.16399999999999</v>
          </cell>
          <cell r="FY140">
            <v>1.258</v>
          </cell>
          <cell r="FZ140">
            <v>0</v>
          </cell>
          <cell r="GA140">
            <v>0</v>
          </cell>
          <cell r="GB140" t="e">
            <v>#N/A</v>
          </cell>
          <cell r="GC140">
            <v>0</v>
          </cell>
          <cell r="GD140">
            <v>0.14599999999999999</v>
          </cell>
          <cell r="GE140">
            <v>0.26900000000000002</v>
          </cell>
          <cell r="GF140">
            <v>7.6559999999999997</v>
          </cell>
          <cell r="GG140">
            <v>3.044</v>
          </cell>
          <cell r="GH140">
            <v>0</v>
          </cell>
          <cell r="GI140">
            <v>8.3780000000000001</v>
          </cell>
          <cell r="GJ140">
            <v>0</v>
          </cell>
          <cell r="GK140">
            <v>0</v>
          </cell>
          <cell r="GL140">
            <v>8.5779999999999994</v>
          </cell>
          <cell r="GM140">
            <v>1.736</v>
          </cell>
          <cell r="GN140">
            <v>2.327</v>
          </cell>
          <cell r="GO140">
            <v>24.324000000000002</v>
          </cell>
          <cell r="GP140">
            <v>2</v>
          </cell>
          <cell r="GQ140">
            <v>1.91</v>
          </cell>
          <cell r="GR140">
            <v>3.7050000000000001</v>
          </cell>
          <cell r="GS140">
            <v>0.69199999999999995</v>
          </cell>
          <cell r="GT140" t="e">
            <v>#N/A</v>
          </cell>
          <cell r="GU140">
            <v>0</v>
          </cell>
          <cell r="GV140">
            <v>0.49199999999999999</v>
          </cell>
          <cell r="GW140">
            <v>2.6480000000000001</v>
          </cell>
          <cell r="GX140">
            <v>0.151</v>
          </cell>
          <cell r="GY140">
            <v>4.0000000000000001E-3</v>
          </cell>
          <cell r="GZ140">
            <v>7.0259999999999998</v>
          </cell>
          <cell r="HA140">
            <v>19.010999999999999</v>
          </cell>
          <cell r="HB140">
            <v>9.1140000000000008</v>
          </cell>
          <cell r="HC140">
            <v>4.4489999999999998</v>
          </cell>
          <cell r="HD140">
            <v>18.2</v>
          </cell>
          <cell r="HE140">
            <v>6.56</v>
          </cell>
          <cell r="HF140">
            <v>0</v>
          </cell>
          <cell r="HG140">
            <v>0</v>
          </cell>
          <cell r="HH140">
            <v>0</v>
          </cell>
          <cell r="HI140">
            <v>0</v>
          </cell>
          <cell r="HJ140">
            <v>0</v>
          </cell>
          <cell r="HK140">
            <v>0</v>
          </cell>
          <cell r="HL140">
            <v>0</v>
          </cell>
          <cell r="HM140">
            <v>0</v>
          </cell>
          <cell r="HN140" t="e">
            <v>#N/A</v>
          </cell>
          <cell r="HO140">
            <v>345.524</v>
          </cell>
          <cell r="HP140">
            <v>347.16399999999999</v>
          </cell>
          <cell r="HQ140">
            <v>72.164000000000001</v>
          </cell>
          <cell r="HR140">
            <v>274.90499999999997</v>
          </cell>
          <cell r="HS140">
            <v>132.41999999999999</v>
          </cell>
          <cell r="HT140">
            <v>0</v>
          </cell>
          <cell r="HU140">
            <v>0</v>
          </cell>
          <cell r="HV140">
            <v>8.1310000000000002</v>
          </cell>
          <cell r="HW140">
            <v>0</v>
          </cell>
          <cell r="HX140">
            <v>0</v>
          </cell>
          <cell r="HY140">
            <v>0</v>
          </cell>
          <cell r="HZ140">
            <v>0</v>
          </cell>
          <cell r="IA140">
            <v>0</v>
          </cell>
          <cell r="IB140">
            <v>0</v>
          </cell>
          <cell r="IC140">
            <v>0</v>
          </cell>
          <cell r="ID140">
            <v>0</v>
          </cell>
          <cell r="IE140">
            <v>0</v>
          </cell>
          <cell r="IF140">
            <v>0.34200000000000003</v>
          </cell>
          <cell r="IG140">
            <v>0</v>
          </cell>
          <cell r="IH140">
            <v>0</v>
          </cell>
          <cell r="II140">
            <v>0</v>
          </cell>
          <cell r="IJ140">
            <v>0</v>
          </cell>
          <cell r="IK140">
            <v>0</v>
          </cell>
          <cell r="IL140">
            <v>0</v>
          </cell>
          <cell r="IM140">
            <v>0</v>
          </cell>
          <cell r="IN140">
            <v>0</v>
          </cell>
          <cell r="IO140">
            <v>0</v>
          </cell>
          <cell r="IP140">
            <v>8.4730000000000008</v>
          </cell>
          <cell r="IQ140">
            <v>0</v>
          </cell>
          <cell r="IR140">
            <v>0</v>
          </cell>
          <cell r="IS140">
            <v>0</v>
          </cell>
          <cell r="IT140">
            <v>0</v>
          </cell>
          <cell r="IU140">
            <v>0</v>
          </cell>
          <cell r="IV140">
            <v>8.5779999999999994</v>
          </cell>
          <cell r="IW140">
            <v>8.5779999999999994</v>
          </cell>
          <cell r="IX140">
            <v>0</v>
          </cell>
          <cell r="IY140">
            <v>0</v>
          </cell>
          <cell r="IZ140">
            <v>0</v>
          </cell>
          <cell r="JA140">
            <v>1.736</v>
          </cell>
          <cell r="JB140">
            <v>1.736</v>
          </cell>
          <cell r="JC140">
            <v>0</v>
          </cell>
          <cell r="JD140">
            <v>0</v>
          </cell>
          <cell r="JE140">
            <v>0</v>
          </cell>
          <cell r="JF140">
            <v>0.26900000000000002</v>
          </cell>
          <cell r="JG140">
            <v>0.26900000000000002</v>
          </cell>
          <cell r="JH140">
            <v>0</v>
          </cell>
          <cell r="JI140">
            <v>0</v>
          </cell>
          <cell r="JJ140">
            <v>0</v>
          </cell>
          <cell r="JK140">
            <v>8.5779999999999994</v>
          </cell>
          <cell r="JL140">
            <v>8.5779999999999994</v>
          </cell>
          <cell r="JM140">
            <v>0</v>
          </cell>
          <cell r="JN140">
            <v>0</v>
          </cell>
          <cell r="JO140">
            <v>0</v>
          </cell>
          <cell r="JP140">
            <v>1.736</v>
          </cell>
          <cell r="JQ140">
            <v>1.736</v>
          </cell>
          <cell r="JR140">
            <v>0</v>
          </cell>
          <cell r="JS140">
            <v>0</v>
          </cell>
          <cell r="JT140">
            <v>0</v>
          </cell>
          <cell r="JU140">
            <v>0.26900000000000002</v>
          </cell>
          <cell r="JV140">
            <v>0.26900000000000002</v>
          </cell>
          <cell r="JW140">
            <v>22.913</v>
          </cell>
          <cell r="JX140">
            <v>102.44200000000002</v>
          </cell>
          <cell r="JY140">
            <v>177.74499999999995</v>
          </cell>
          <cell r="JZ140">
            <v>200.65799999999996</v>
          </cell>
          <cell r="KA140">
            <v>98.215999999999937</v>
          </cell>
          <cell r="KB140" t="str">
            <v/>
          </cell>
          <cell r="KC140">
            <v>115.10599999999999</v>
          </cell>
          <cell r="KD140">
            <v>1350.0619999999999</v>
          </cell>
          <cell r="KE140">
            <v>27872</v>
          </cell>
          <cell r="KF140">
            <v>120</v>
          </cell>
          <cell r="KG140">
            <v>3.5000000000000003E-2</v>
          </cell>
          <cell r="KH140">
            <v>0</v>
          </cell>
          <cell r="KI140">
            <v>0</v>
          </cell>
          <cell r="KJ140">
            <v>0</v>
          </cell>
          <cell r="KK140">
            <v>0</v>
          </cell>
          <cell r="KL140">
            <v>0</v>
          </cell>
          <cell r="KM140">
            <v>180.6</v>
          </cell>
          <cell r="KN140">
            <v>5.5</v>
          </cell>
          <cell r="KO140">
            <v>572.4</v>
          </cell>
          <cell r="KP140">
            <v>0</v>
          </cell>
          <cell r="KQ140">
            <v>0</v>
          </cell>
          <cell r="KR140">
            <v>0</v>
          </cell>
          <cell r="KS140">
            <v>0</v>
          </cell>
          <cell r="KT140">
            <v>0</v>
          </cell>
          <cell r="KU140">
            <v>0.03</v>
          </cell>
          <cell r="KV140">
            <v>24.71</v>
          </cell>
          <cell r="KW140">
            <v>0</v>
          </cell>
          <cell r="KX140">
            <v>589</v>
          </cell>
          <cell r="KY140">
            <v>1465168</v>
          </cell>
          <cell r="KZ140">
            <v>27992</v>
          </cell>
          <cell r="LA140">
            <v>100</v>
          </cell>
          <cell r="LB140">
            <v>783.24</v>
          </cell>
          <cell r="LC140">
            <v>783.24</v>
          </cell>
          <cell r="LD140">
            <v>5.5317782544303151</v>
          </cell>
          <cell r="LE140">
            <v>2.1041726207487853E-2</v>
          </cell>
          <cell r="LF140">
            <v>589</v>
          </cell>
          <cell r="LG140">
            <v>52.342383538153761</v>
          </cell>
          <cell r="LH140" t="str">
            <v/>
          </cell>
          <cell r="LI140" t="str">
            <v>Business plans (£m)</v>
          </cell>
          <cell r="LJ140" t="str">
            <v>PR19 (£m)</v>
          </cell>
        </row>
        <row r="141">
          <cell r="A141" t="str">
            <v>WSH23</v>
          </cell>
          <cell r="B141" t="str">
            <v>WSH</v>
          </cell>
          <cell r="C141" t="str">
            <v>2022-23</v>
          </cell>
          <cell r="D141" t="str">
            <v>WSH</v>
          </cell>
          <cell r="E141" t="str">
            <v>WSH23</v>
          </cell>
          <cell r="F141">
            <v>1</v>
          </cell>
          <cell r="G141">
            <v>7.3739999999999997</v>
          </cell>
          <cell r="H141">
            <v>-5.8029999999999999</v>
          </cell>
          <cell r="I141">
            <v>8.1310000000000002</v>
          </cell>
          <cell r="J141">
            <v>0.16700000000000001</v>
          </cell>
          <cell r="K141">
            <v>4.9850000000000003</v>
          </cell>
          <cell r="L141">
            <v>0</v>
          </cell>
          <cell r="M141">
            <v>11.849</v>
          </cell>
          <cell r="N141">
            <v>0.50800000000000001</v>
          </cell>
          <cell r="O141">
            <v>27.210999999999999</v>
          </cell>
          <cell r="P141">
            <v>7.1859999999999999</v>
          </cell>
          <cell r="Q141">
            <v>34.396999999999998</v>
          </cell>
          <cell r="R141">
            <v>1.6619999999999999</v>
          </cell>
          <cell r="S141">
            <v>3.6989999999999998</v>
          </cell>
          <cell r="T141">
            <v>27.981000000000002</v>
          </cell>
          <cell r="U141">
            <v>1.859</v>
          </cell>
          <cell r="V141">
            <v>0</v>
          </cell>
          <cell r="W141">
            <v>35.201000000000001</v>
          </cell>
          <cell r="X141">
            <v>1.946</v>
          </cell>
          <cell r="Y141">
            <v>37.146999999999998</v>
          </cell>
          <cell r="Z141">
            <v>0</v>
          </cell>
          <cell r="AA141">
            <v>0</v>
          </cell>
          <cell r="AB141">
            <v>0</v>
          </cell>
          <cell r="AC141">
            <v>0</v>
          </cell>
          <cell r="AD141">
            <v>71.543999999999997</v>
          </cell>
          <cell r="AE141">
            <v>9.2999999999999999E-2</v>
          </cell>
          <cell r="AF141">
            <v>0</v>
          </cell>
          <cell r="AG141">
            <v>71.637</v>
          </cell>
          <cell r="AH141">
            <v>0</v>
          </cell>
          <cell r="AI141">
            <v>71.637</v>
          </cell>
          <cell r="AJ141">
            <v>1.6930000000000001</v>
          </cell>
          <cell r="AK141">
            <v>-9.2999999999999999E-2</v>
          </cell>
          <cell r="AL141">
            <v>0</v>
          </cell>
          <cell r="AM141">
            <v>4.4999999999999998E-2</v>
          </cell>
          <cell r="AN141">
            <v>1.7669999999999999</v>
          </cell>
          <cell r="AO141">
            <v>0</v>
          </cell>
          <cell r="AP141">
            <v>4.2699999999999996</v>
          </cell>
          <cell r="AQ141">
            <v>0.35399999999999998</v>
          </cell>
          <cell r="AR141">
            <v>8.0359999999999996</v>
          </cell>
          <cell r="AS141">
            <v>0.5</v>
          </cell>
          <cell r="AT141">
            <v>8.5359999999999996</v>
          </cell>
          <cell r="AU141">
            <v>0.58899999999999997</v>
          </cell>
          <cell r="AV141">
            <v>5.7409999999999997</v>
          </cell>
          <cell r="AW141">
            <v>2.2829999999999999</v>
          </cell>
          <cell r="AX141">
            <v>0.81200000000000006</v>
          </cell>
          <cell r="AY141">
            <v>0</v>
          </cell>
          <cell r="AZ141">
            <v>9.4250000000000007</v>
          </cell>
          <cell r="BA141">
            <v>0</v>
          </cell>
          <cell r="BB141">
            <v>9.4250000000000007</v>
          </cell>
          <cell r="BC141">
            <v>0</v>
          </cell>
          <cell r="BD141">
            <v>0</v>
          </cell>
          <cell r="BE141">
            <v>0</v>
          </cell>
          <cell r="BF141">
            <v>0</v>
          </cell>
          <cell r="BG141">
            <v>17.960999999999999</v>
          </cell>
          <cell r="BH141">
            <v>3.1E-2</v>
          </cell>
          <cell r="BI141">
            <v>0</v>
          </cell>
          <cell r="BJ141">
            <v>17.992000000000001</v>
          </cell>
          <cell r="BK141">
            <v>0</v>
          </cell>
          <cell r="BL141">
            <v>17.992000000000001</v>
          </cell>
          <cell r="BM141">
            <v>6.3310000000000004</v>
          </cell>
          <cell r="BN141">
            <v>-1.294</v>
          </cell>
          <cell r="BO141">
            <v>0.34200000000000003</v>
          </cell>
          <cell r="BP141">
            <v>0.308</v>
          </cell>
          <cell r="BQ141">
            <v>1.248</v>
          </cell>
          <cell r="BR141">
            <v>0</v>
          </cell>
          <cell r="BS141">
            <v>22.120999999999999</v>
          </cell>
          <cell r="BT141">
            <v>1.464</v>
          </cell>
          <cell r="BU141">
            <v>30.52</v>
          </cell>
          <cell r="BV141">
            <v>0.182</v>
          </cell>
          <cell r="BW141">
            <v>30.702000000000002</v>
          </cell>
          <cell r="BX141">
            <v>0.41599999999999998</v>
          </cell>
          <cell r="BY141">
            <v>25.256</v>
          </cell>
          <cell r="BZ141">
            <v>0.54100000000000004</v>
          </cell>
          <cell r="CA141">
            <v>16.602</v>
          </cell>
          <cell r="CB141">
            <v>0</v>
          </cell>
          <cell r="CC141">
            <v>42.814999999999998</v>
          </cell>
          <cell r="CD141">
            <v>0</v>
          </cell>
          <cell r="CE141">
            <v>42.814999999999998</v>
          </cell>
          <cell r="CF141">
            <v>0</v>
          </cell>
          <cell r="CG141">
            <v>0</v>
          </cell>
          <cell r="CH141">
            <v>0</v>
          </cell>
          <cell r="CI141">
            <v>0</v>
          </cell>
          <cell r="CJ141">
            <v>73.516999999999996</v>
          </cell>
          <cell r="CK141">
            <v>0.61899999999999999</v>
          </cell>
          <cell r="CL141">
            <v>0</v>
          </cell>
          <cell r="CM141">
            <v>74.135999999999996</v>
          </cell>
          <cell r="CN141">
            <v>0</v>
          </cell>
          <cell r="CO141">
            <v>74.135999999999996</v>
          </cell>
          <cell r="CP141">
            <v>10.121</v>
          </cell>
          <cell r="CQ141">
            <v>-1.18</v>
          </cell>
          <cell r="CR141">
            <v>0</v>
          </cell>
          <cell r="CS141">
            <v>0.7</v>
          </cell>
          <cell r="CT141">
            <v>24.036000000000001</v>
          </cell>
          <cell r="CU141">
            <v>0</v>
          </cell>
          <cell r="CV141">
            <v>25.053999999999998</v>
          </cell>
          <cell r="CW141">
            <v>12.920999999999999</v>
          </cell>
          <cell r="CX141">
            <v>71.652000000000001</v>
          </cell>
          <cell r="CY141">
            <v>1.228</v>
          </cell>
          <cell r="CZ141">
            <v>72.88</v>
          </cell>
          <cell r="DA141">
            <v>8.0120000000000005</v>
          </cell>
          <cell r="DB141">
            <v>24.135999999999999</v>
          </cell>
          <cell r="DC141">
            <v>62.600999999999999</v>
          </cell>
          <cell r="DD141">
            <v>18.800999999999998</v>
          </cell>
          <cell r="DE141">
            <v>0.89500000000000002</v>
          </cell>
          <cell r="DF141">
            <v>114.44499999999999</v>
          </cell>
          <cell r="DG141">
            <v>0</v>
          </cell>
          <cell r="DH141">
            <v>114.44499999999999</v>
          </cell>
          <cell r="DI141">
            <v>13.137</v>
          </cell>
          <cell r="DJ141">
            <v>6.798</v>
          </cell>
          <cell r="DK141">
            <v>6.3390000000000004</v>
          </cell>
          <cell r="DL141">
            <v>13.137</v>
          </cell>
          <cell r="DM141">
            <v>174.18799999999999</v>
          </cell>
          <cell r="DN141">
            <v>0.86499999999999999</v>
          </cell>
          <cell r="DO141">
            <v>0</v>
          </cell>
          <cell r="DP141">
            <v>175.053</v>
          </cell>
          <cell r="DQ141">
            <v>0</v>
          </cell>
          <cell r="DR141">
            <v>175.053</v>
          </cell>
          <cell r="DS141">
            <v>18.145000000000003</v>
          </cell>
          <cell r="DT141">
            <v>-2.5670000000000002</v>
          </cell>
          <cell r="DU141">
            <v>0.34200000000000003</v>
          </cell>
          <cell r="DV141">
            <v>1.0529999999999999</v>
          </cell>
          <cell r="DW141">
            <v>27.051000000000002</v>
          </cell>
          <cell r="DX141">
            <v>0</v>
          </cell>
          <cell r="DY141">
            <v>51.444999999999993</v>
          </cell>
          <cell r="DZ141">
            <v>14.738999999999999</v>
          </cell>
          <cell r="EA141">
            <v>110.208</v>
          </cell>
          <cell r="EB141">
            <v>1.91</v>
          </cell>
          <cell r="EC141">
            <v>112.11799999999999</v>
          </cell>
          <cell r="ED141">
            <v>9.0169999999999995</v>
          </cell>
          <cell r="EE141">
            <v>55.132999999999996</v>
          </cell>
          <cell r="EF141">
            <v>65.424999999999997</v>
          </cell>
          <cell r="EG141">
            <v>36.215000000000003</v>
          </cell>
          <cell r="EH141">
            <v>0.89500000000000002</v>
          </cell>
          <cell r="EI141">
            <v>166.685</v>
          </cell>
          <cell r="EJ141">
            <v>0</v>
          </cell>
          <cell r="EK141">
            <v>166.685</v>
          </cell>
          <cell r="EL141">
            <v>13.137</v>
          </cell>
          <cell r="EM141">
            <v>6.798</v>
          </cell>
          <cell r="EN141">
            <v>6.3390000000000004</v>
          </cell>
          <cell r="EO141">
            <v>13.137</v>
          </cell>
          <cell r="EP141">
            <v>265.666</v>
          </cell>
          <cell r="EQ141">
            <v>1.5150000000000001</v>
          </cell>
          <cell r="ER141">
            <v>0</v>
          </cell>
          <cell r="ES141">
            <v>267.18099999999998</v>
          </cell>
          <cell r="ET141">
            <v>0</v>
          </cell>
          <cell r="EU141">
            <v>267.18099999999998</v>
          </cell>
          <cell r="EV141">
            <v>25.518999999999998</v>
          </cell>
          <cell r="EW141">
            <v>-8.3699999999999992</v>
          </cell>
          <cell r="EX141">
            <v>8.4730000000000008</v>
          </cell>
          <cell r="EY141">
            <v>1.22</v>
          </cell>
          <cell r="EZ141">
            <v>32.036000000000001</v>
          </cell>
          <cell r="FA141">
            <v>0</v>
          </cell>
          <cell r="FB141">
            <v>63.293999999999997</v>
          </cell>
          <cell r="FC141">
            <v>15.247</v>
          </cell>
          <cell r="FD141">
            <v>137.41900000000001</v>
          </cell>
          <cell r="FE141">
            <v>9.0960000000000001</v>
          </cell>
          <cell r="FF141">
            <v>146.51499999999999</v>
          </cell>
          <cell r="FG141">
            <v>10.679</v>
          </cell>
          <cell r="FH141">
            <v>58.832000000000001</v>
          </cell>
          <cell r="FI141">
            <v>93.406000000000006</v>
          </cell>
          <cell r="FJ141">
            <v>38.073999999999998</v>
          </cell>
          <cell r="FK141">
            <v>0.89500000000000002</v>
          </cell>
          <cell r="FL141">
            <v>201.886</v>
          </cell>
          <cell r="FM141">
            <v>1.946</v>
          </cell>
          <cell r="FN141">
            <v>203.83199999999999</v>
          </cell>
          <cell r="FO141">
            <v>13.137</v>
          </cell>
          <cell r="FP141">
            <v>6.798</v>
          </cell>
          <cell r="FQ141">
            <v>6.3390000000000004</v>
          </cell>
          <cell r="FR141">
            <v>13.137</v>
          </cell>
          <cell r="FS141">
            <v>337.21</v>
          </cell>
          <cell r="FT141">
            <v>1.6080000000000001</v>
          </cell>
          <cell r="FU141">
            <v>0</v>
          </cell>
          <cell r="FV141">
            <v>338.81799999999998</v>
          </cell>
          <cell r="FW141">
            <v>0</v>
          </cell>
          <cell r="FX141">
            <v>338.81799999999998</v>
          </cell>
          <cell r="FY141">
            <v>1.258</v>
          </cell>
          <cell r="FZ141">
            <v>0</v>
          </cell>
          <cell r="GA141">
            <v>0</v>
          </cell>
          <cell r="GB141" t="e">
            <v>#N/A</v>
          </cell>
          <cell r="GC141">
            <v>0</v>
          </cell>
          <cell r="GD141">
            <v>0.11799999999999999</v>
          </cell>
          <cell r="GE141">
            <v>0.26600000000000001</v>
          </cell>
          <cell r="GF141">
            <v>6.1710000000000003</v>
          </cell>
          <cell r="GG141">
            <v>3.03</v>
          </cell>
          <cell r="GH141">
            <v>0</v>
          </cell>
          <cell r="GI141">
            <v>8.4610000000000003</v>
          </cell>
          <cell r="GJ141">
            <v>0</v>
          </cell>
          <cell r="GK141">
            <v>0</v>
          </cell>
          <cell r="GL141">
            <v>8.6519999999999992</v>
          </cell>
          <cell r="GM141">
            <v>1.734</v>
          </cell>
          <cell r="GN141">
            <v>1.9379999999999999</v>
          </cell>
          <cell r="GO141">
            <v>21.649000000000001</v>
          </cell>
          <cell r="GP141">
            <v>1.978</v>
          </cell>
          <cell r="GQ141">
            <v>1.8979999999999999</v>
          </cell>
          <cell r="GR141">
            <v>3.2959999999999998</v>
          </cell>
          <cell r="GS141">
            <v>0.65500000000000003</v>
          </cell>
          <cell r="GT141" t="e">
            <v>#N/A</v>
          </cell>
          <cell r="GU141">
            <v>0</v>
          </cell>
          <cell r="GV141">
            <v>0.48699999999999999</v>
          </cell>
          <cell r="GW141">
            <v>2.5870000000000002</v>
          </cell>
          <cell r="GX141">
            <v>0.14799999999999999</v>
          </cell>
          <cell r="GY141">
            <v>4.0000000000000001E-3</v>
          </cell>
          <cell r="GZ141">
            <v>16.260999999999999</v>
          </cell>
          <cell r="HA141">
            <v>17.46</v>
          </cell>
          <cell r="HB141">
            <v>6.4429999999999996</v>
          </cell>
          <cell r="HC141">
            <v>4.4290000000000003</v>
          </cell>
          <cell r="HD141">
            <v>18.149999999999999</v>
          </cell>
          <cell r="HE141">
            <v>6.56</v>
          </cell>
          <cell r="HF141">
            <v>0</v>
          </cell>
          <cell r="HG141">
            <v>0</v>
          </cell>
          <cell r="HH141">
            <v>0</v>
          </cell>
          <cell r="HI141">
            <v>0</v>
          </cell>
          <cell r="HJ141">
            <v>0</v>
          </cell>
          <cell r="HK141">
            <v>0</v>
          </cell>
          <cell r="HL141">
            <v>0</v>
          </cell>
          <cell r="HM141">
            <v>0</v>
          </cell>
          <cell r="HN141" t="e">
            <v>#N/A</v>
          </cell>
          <cell r="HO141">
            <v>337.21</v>
          </cell>
          <cell r="HP141">
            <v>338.81799999999998</v>
          </cell>
          <cell r="HQ141">
            <v>71.543999999999997</v>
          </cell>
          <cell r="HR141">
            <v>267.18099999999998</v>
          </cell>
          <cell r="HS141">
            <v>132.375</v>
          </cell>
          <cell r="HT141">
            <v>0</v>
          </cell>
          <cell r="HU141">
            <v>0</v>
          </cell>
          <cell r="HV141">
            <v>8.1310000000000002</v>
          </cell>
          <cell r="HW141">
            <v>0</v>
          </cell>
          <cell r="HX141">
            <v>0</v>
          </cell>
          <cell r="HY141">
            <v>0</v>
          </cell>
          <cell r="HZ141">
            <v>0</v>
          </cell>
          <cell r="IA141">
            <v>0</v>
          </cell>
          <cell r="IB141">
            <v>0</v>
          </cell>
          <cell r="IC141">
            <v>0</v>
          </cell>
          <cell r="ID141">
            <v>0</v>
          </cell>
          <cell r="IE141">
            <v>0</v>
          </cell>
          <cell r="IF141">
            <v>0.34200000000000003</v>
          </cell>
          <cell r="IG141">
            <v>0</v>
          </cell>
          <cell r="IH141">
            <v>0</v>
          </cell>
          <cell r="II141">
            <v>0</v>
          </cell>
          <cell r="IJ141">
            <v>0</v>
          </cell>
          <cell r="IK141">
            <v>0</v>
          </cell>
          <cell r="IL141">
            <v>0</v>
          </cell>
          <cell r="IM141">
            <v>0</v>
          </cell>
          <cell r="IN141">
            <v>0</v>
          </cell>
          <cell r="IO141">
            <v>0</v>
          </cell>
          <cell r="IP141">
            <v>8.4730000000000008</v>
          </cell>
          <cell r="IQ141">
            <v>0</v>
          </cell>
          <cell r="IR141">
            <v>0</v>
          </cell>
          <cell r="IS141">
            <v>0</v>
          </cell>
          <cell r="IT141">
            <v>0</v>
          </cell>
          <cell r="IU141">
            <v>0</v>
          </cell>
          <cell r="IV141">
            <v>8.6519999999999992</v>
          </cell>
          <cell r="IW141">
            <v>8.6519999999999992</v>
          </cell>
          <cell r="IX141">
            <v>0</v>
          </cell>
          <cell r="IY141">
            <v>0</v>
          </cell>
          <cell r="IZ141">
            <v>0</v>
          </cell>
          <cell r="JA141">
            <v>1.734</v>
          </cell>
          <cell r="JB141">
            <v>1.734</v>
          </cell>
          <cell r="JC141">
            <v>0</v>
          </cell>
          <cell r="JD141">
            <v>0</v>
          </cell>
          <cell r="JE141">
            <v>0</v>
          </cell>
          <cell r="JF141">
            <v>0.26600000000000001</v>
          </cell>
          <cell r="JG141">
            <v>0.26600000000000001</v>
          </cell>
          <cell r="JH141">
            <v>0</v>
          </cell>
          <cell r="JI141">
            <v>0</v>
          </cell>
          <cell r="JJ141">
            <v>0</v>
          </cell>
          <cell r="JK141">
            <v>8.6519999999999992</v>
          </cell>
          <cell r="JL141">
            <v>8.6519999999999992</v>
          </cell>
          <cell r="JM141">
            <v>0</v>
          </cell>
          <cell r="JN141">
            <v>0</v>
          </cell>
          <cell r="JO141">
            <v>0</v>
          </cell>
          <cell r="JP141">
            <v>1.734</v>
          </cell>
          <cell r="JQ141">
            <v>1.734</v>
          </cell>
          <cell r="JR141">
            <v>0</v>
          </cell>
          <cell r="JS141">
            <v>0</v>
          </cell>
          <cell r="JT141">
            <v>0</v>
          </cell>
          <cell r="JU141">
            <v>0.26600000000000001</v>
          </cell>
          <cell r="JV141">
            <v>0.26600000000000001</v>
          </cell>
          <cell r="JW141">
            <v>23.933</v>
          </cell>
          <cell r="JX141">
            <v>100.273</v>
          </cell>
          <cell r="JY141">
            <v>168.67099999999999</v>
          </cell>
          <cell r="JZ141">
            <v>192.60399999999998</v>
          </cell>
          <cell r="KA141">
            <v>92.330999999999989</v>
          </cell>
          <cell r="KB141" t="str">
            <v/>
          </cell>
          <cell r="KC141">
            <v>115.133</v>
          </cell>
          <cell r="KD141">
            <v>1359.117</v>
          </cell>
          <cell r="KE141">
            <v>27913</v>
          </cell>
          <cell r="KF141">
            <v>120</v>
          </cell>
          <cell r="KG141">
            <v>3.5000000000000003E-2</v>
          </cell>
          <cell r="KH141">
            <v>0</v>
          </cell>
          <cell r="KI141">
            <v>0</v>
          </cell>
          <cell r="KJ141">
            <v>0</v>
          </cell>
          <cell r="KK141">
            <v>0</v>
          </cell>
          <cell r="KL141">
            <v>0</v>
          </cell>
          <cell r="KM141">
            <v>178.79</v>
          </cell>
          <cell r="KN141">
            <v>5.45</v>
          </cell>
          <cell r="KO141">
            <v>566.67999999999995</v>
          </cell>
          <cell r="KP141">
            <v>0</v>
          </cell>
          <cell r="KQ141">
            <v>0</v>
          </cell>
          <cell r="KR141">
            <v>0</v>
          </cell>
          <cell r="KS141">
            <v>0</v>
          </cell>
          <cell r="KT141">
            <v>0</v>
          </cell>
          <cell r="KU141">
            <v>0.03</v>
          </cell>
          <cell r="KV141">
            <v>24.46</v>
          </cell>
          <cell r="KW141">
            <v>0</v>
          </cell>
          <cell r="KX141">
            <v>589</v>
          </cell>
          <cell r="KY141">
            <v>1474250</v>
          </cell>
          <cell r="KZ141">
            <v>28033</v>
          </cell>
          <cell r="LA141">
            <v>100</v>
          </cell>
          <cell r="LB141">
            <v>775.41</v>
          </cell>
          <cell r="LC141">
            <v>775.41</v>
          </cell>
          <cell r="LD141">
            <v>5.531783185669517</v>
          </cell>
          <cell r="LE141">
            <v>2.1010951378732209E-2</v>
          </cell>
          <cell r="LF141">
            <v>589</v>
          </cell>
          <cell r="LG141">
            <v>52.589804872828452</v>
          </cell>
          <cell r="LH141" t="str">
            <v/>
          </cell>
          <cell r="LI141" t="str">
            <v>Business plans (£m)</v>
          </cell>
          <cell r="LJ141" t="str">
            <v>PR19 (£m)</v>
          </cell>
        </row>
        <row r="142">
          <cell r="A142" t="str">
            <v>WSH24</v>
          </cell>
          <cell r="B142" t="str">
            <v>WSH</v>
          </cell>
          <cell r="C142" t="str">
            <v>2023-24</v>
          </cell>
          <cell r="D142" t="str">
            <v>WSH</v>
          </cell>
          <cell r="E142" t="str">
            <v>WSH24</v>
          </cell>
          <cell r="F142">
            <v>1</v>
          </cell>
          <cell r="G142">
            <v>7.9020000000000001</v>
          </cell>
          <cell r="H142">
            <v>-5.9340000000000002</v>
          </cell>
          <cell r="I142">
            <v>8.1310000000000002</v>
          </cell>
          <cell r="J142">
            <v>0.16700000000000001</v>
          </cell>
          <cell r="K142">
            <v>4.87</v>
          </cell>
          <cell r="L142">
            <v>0</v>
          </cell>
          <cell r="M142">
            <v>11.64</v>
          </cell>
          <cell r="N142">
            <v>0.50800000000000001</v>
          </cell>
          <cell r="O142">
            <v>27.283999999999999</v>
          </cell>
          <cell r="P142">
            <v>7.1859999999999999</v>
          </cell>
          <cell r="Q142">
            <v>34.47</v>
          </cell>
          <cell r="R142">
            <v>1.623</v>
          </cell>
          <cell r="S142">
            <v>3.169</v>
          </cell>
          <cell r="T142">
            <v>24.332000000000001</v>
          </cell>
          <cell r="U142">
            <v>1.6930000000000001</v>
          </cell>
          <cell r="V142">
            <v>0</v>
          </cell>
          <cell r="W142">
            <v>30.817</v>
          </cell>
          <cell r="X142">
            <v>1.946</v>
          </cell>
          <cell r="Y142">
            <v>32.762999999999998</v>
          </cell>
          <cell r="Z142">
            <v>0</v>
          </cell>
          <cell r="AA142">
            <v>0</v>
          </cell>
          <cell r="AB142">
            <v>0</v>
          </cell>
          <cell r="AC142">
            <v>0</v>
          </cell>
          <cell r="AD142">
            <v>67.233000000000004</v>
          </cell>
          <cell r="AE142">
            <v>9.1999999999999998E-2</v>
          </cell>
          <cell r="AF142">
            <v>0</v>
          </cell>
          <cell r="AG142">
            <v>67.325000000000003</v>
          </cell>
          <cell r="AH142">
            <v>0</v>
          </cell>
          <cell r="AI142">
            <v>67.325000000000003</v>
          </cell>
          <cell r="AJ142">
            <v>1.7090000000000001</v>
          </cell>
          <cell r="AK142">
            <v>-9.2999999999999999E-2</v>
          </cell>
          <cell r="AL142">
            <v>0</v>
          </cell>
          <cell r="AM142">
            <v>4.4999999999999998E-2</v>
          </cell>
          <cell r="AN142">
            <v>1.6879999999999999</v>
          </cell>
          <cell r="AO142">
            <v>0</v>
          </cell>
          <cell r="AP142">
            <v>4.3</v>
          </cell>
          <cell r="AQ142">
            <v>0.35399999999999998</v>
          </cell>
          <cell r="AR142">
            <v>8.0030000000000001</v>
          </cell>
          <cell r="AS142">
            <v>0.5</v>
          </cell>
          <cell r="AT142">
            <v>8.5030000000000001</v>
          </cell>
          <cell r="AU142">
            <v>0.56299999999999994</v>
          </cell>
          <cell r="AV142">
            <v>5.19</v>
          </cell>
          <cell r="AW142">
            <v>0.90600000000000003</v>
          </cell>
          <cell r="AX142">
            <v>0.90600000000000003</v>
          </cell>
          <cell r="AY142">
            <v>0</v>
          </cell>
          <cell r="AZ142">
            <v>7.5650000000000004</v>
          </cell>
          <cell r="BA142">
            <v>0</v>
          </cell>
          <cell r="BB142">
            <v>7.5650000000000004</v>
          </cell>
          <cell r="BC142">
            <v>0</v>
          </cell>
          <cell r="BD142">
            <v>0</v>
          </cell>
          <cell r="BE142">
            <v>0</v>
          </cell>
          <cell r="BF142">
            <v>0</v>
          </cell>
          <cell r="BG142">
            <v>16.068000000000001</v>
          </cell>
          <cell r="BH142">
            <v>3.1E-2</v>
          </cell>
          <cell r="BI142">
            <v>0</v>
          </cell>
          <cell r="BJ142">
            <v>16.099</v>
          </cell>
          <cell r="BK142">
            <v>0</v>
          </cell>
          <cell r="BL142">
            <v>16.099</v>
          </cell>
          <cell r="BM142">
            <v>6.3520000000000003</v>
          </cell>
          <cell r="BN142">
            <v>-1.3140000000000001</v>
          </cell>
          <cell r="BO142">
            <v>0.34200000000000003</v>
          </cell>
          <cell r="BP142">
            <v>0.308</v>
          </cell>
          <cell r="BQ142">
            <v>1.2130000000000001</v>
          </cell>
          <cell r="BR142">
            <v>0</v>
          </cell>
          <cell r="BS142">
            <v>22.074000000000002</v>
          </cell>
          <cell r="BT142">
            <v>1.464</v>
          </cell>
          <cell r="BU142">
            <v>30.439</v>
          </cell>
          <cell r="BV142">
            <v>0.182</v>
          </cell>
          <cell r="BW142">
            <v>30.620999999999999</v>
          </cell>
          <cell r="BX142">
            <v>0.40400000000000003</v>
          </cell>
          <cell r="BY142">
            <v>24.366</v>
          </cell>
          <cell r="BZ142">
            <v>0.53900000000000003</v>
          </cell>
          <cell r="CA142">
            <v>13.391999999999999</v>
          </cell>
          <cell r="CB142">
            <v>0</v>
          </cell>
          <cell r="CC142">
            <v>38.701000000000001</v>
          </cell>
          <cell r="CD142">
            <v>0</v>
          </cell>
          <cell r="CE142">
            <v>38.701000000000001</v>
          </cell>
          <cell r="CF142">
            <v>0</v>
          </cell>
          <cell r="CG142">
            <v>0</v>
          </cell>
          <cell r="CH142">
            <v>0</v>
          </cell>
          <cell r="CI142">
            <v>0</v>
          </cell>
          <cell r="CJ142">
            <v>69.322000000000003</v>
          </cell>
          <cell r="CK142">
            <v>0.60699999999999998</v>
          </cell>
          <cell r="CL142">
            <v>0</v>
          </cell>
          <cell r="CM142">
            <v>69.929000000000002</v>
          </cell>
          <cell r="CN142">
            <v>0</v>
          </cell>
          <cell r="CO142">
            <v>69.929000000000002</v>
          </cell>
          <cell r="CP142">
            <v>10.154999999999999</v>
          </cell>
          <cell r="CQ142">
            <v>-1.1830000000000001</v>
          </cell>
          <cell r="CR142">
            <v>0</v>
          </cell>
          <cell r="CS142">
            <v>0.7</v>
          </cell>
          <cell r="CT142">
            <v>23.853999999999999</v>
          </cell>
          <cell r="CU142">
            <v>0</v>
          </cell>
          <cell r="CV142">
            <v>22.597000000000001</v>
          </cell>
          <cell r="CW142">
            <v>12.922000000000001</v>
          </cell>
          <cell r="CX142">
            <v>69.045000000000002</v>
          </cell>
          <cell r="CY142">
            <v>1.228</v>
          </cell>
          <cell r="CZ142">
            <v>70.272999999999996</v>
          </cell>
          <cell r="DA142">
            <v>7.9509999999999996</v>
          </cell>
          <cell r="DB142">
            <v>23.484000000000002</v>
          </cell>
          <cell r="DC142">
            <v>62.65</v>
          </cell>
          <cell r="DD142">
            <v>18.457999999999998</v>
          </cell>
          <cell r="DE142">
            <v>0.89600000000000002</v>
          </cell>
          <cell r="DF142">
            <v>113.43899999999999</v>
          </cell>
          <cell r="DG142">
            <v>0</v>
          </cell>
          <cell r="DH142">
            <v>113.43899999999999</v>
          </cell>
          <cell r="DI142">
            <v>13.18</v>
          </cell>
          <cell r="DJ142">
            <v>6.7220000000000004</v>
          </cell>
          <cell r="DK142">
            <v>6.4580000000000002</v>
          </cell>
          <cell r="DL142">
            <v>13.18</v>
          </cell>
          <cell r="DM142">
            <v>170.53200000000001</v>
          </cell>
          <cell r="DN142">
            <v>0.84699999999999998</v>
          </cell>
          <cell r="DO142">
            <v>0</v>
          </cell>
          <cell r="DP142">
            <v>171.37899999999999</v>
          </cell>
          <cell r="DQ142">
            <v>0</v>
          </cell>
          <cell r="DR142">
            <v>171.37899999999999</v>
          </cell>
          <cell r="DS142">
            <v>18.216000000000001</v>
          </cell>
          <cell r="DT142">
            <v>-2.59</v>
          </cell>
          <cell r="DU142">
            <v>0.34200000000000003</v>
          </cell>
          <cell r="DV142">
            <v>1.0529999999999999</v>
          </cell>
          <cell r="DW142">
            <v>26.754999999999999</v>
          </cell>
          <cell r="DX142">
            <v>0</v>
          </cell>
          <cell r="DY142">
            <v>48.971000000000004</v>
          </cell>
          <cell r="DZ142">
            <v>14.74</v>
          </cell>
          <cell r="EA142">
            <v>107.48699999999999</v>
          </cell>
          <cell r="EB142">
            <v>1.91</v>
          </cell>
          <cell r="EC142">
            <v>109.39699999999999</v>
          </cell>
          <cell r="ED142">
            <v>8.9179999999999993</v>
          </cell>
          <cell r="EE142">
            <v>53.040000000000006</v>
          </cell>
          <cell r="EF142">
            <v>64.094999999999999</v>
          </cell>
          <cell r="EG142">
            <v>32.756</v>
          </cell>
          <cell r="EH142">
            <v>0.89600000000000002</v>
          </cell>
          <cell r="EI142">
            <v>159.70499999999998</v>
          </cell>
          <cell r="EJ142">
            <v>0</v>
          </cell>
          <cell r="EK142">
            <v>159.70499999999998</v>
          </cell>
          <cell r="EL142">
            <v>13.18</v>
          </cell>
          <cell r="EM142">
            <v>6.7220000000000004</v>
          </cell>
          <cell r="EN142">
            <v>6.4580000000000002</v>
          </cell>
          <cell r="EO142">
            <v>13.18</v>
          </cell>
          <cell r="EP142">
            <v>255.92200000000003</v>
          </cell>
          <cell r="EQ142">
            <v>1.4849999999999999</v>
          </cell>
          <cell r="ER142">
            <v>0</v>
          </cell>
          <cell r="ES142">
            <v>257.40699999999998</v>
          </cell>
          <cell r="ET142">
            <v>0</v>
          </cell>
          <cell r="EU142">
            <v>257.40699999999998</v>
          </cell>
          <cell r="EV142">
            <v>26.117999999999999</v>
          </cell>
          <cell r="EW142">
            <v>-8.5239999999999991</v>
          </cell>
          <cell r="EX142">
            <v>8.4730000000000008</v>
          </cell>
          <cell r="EY142">
            <v>1.22</v>
          </cell>
          <cell r="EZ142">
            <v>31.625</v>
          </cell>
          <cell r="FA142">
            <v>0</v>
          </cell>
          <cell r="FB142">
            <v>60.610999999999997</v>
          </cell>
          <cell r="FC142">
            <v>15.247999999999999</v>
          </cell>
          <cell r="FD142">
            <v>134.77099999999999</v>
          </cell>
          <cell r="FE142">
            <v>9.0960000000000001</v>
          </cell>
          <cell r="FF142">
            <v>143.86699999999999</v>
          </cell>
          <cell r="FG142">
            <v>10.541</v>
          </cell>
          <cell r="FH142">
            <v>56.209000000000003</v>
          </cell>
          <cell r="FI142">
            <v>88.427000000000007</v>
          </cell>
          <cell r="FJ142">
            <v>34.448999999999998</v>
          </cell>
          <cell r="FK142">
            <v>0.89600000000000002</v>
          </cell>
          <cell r="FL142">
            <v>190.52199999999999</v>
          </cell>
          <cell r="FM142">
            <v>1.946</v>
          </cell>
          <cell r="FN142">
            <v>192.46799999999999</v>
          </cell>
          <cell r="FO142">
            <v>13.18</v>
          </cell>
          <cell r="FP142">
            <v>6.7220000000000004</v>
          </cell>
          <cell r="FQ142">
            <v>6.4580000000000002</v>
          </cell>
          <cell r="FR142">
            <v>13.18</v>
          </cell>
          <cell r="FS142">
            <v>323.15499999999997</v>
          </cell>
          <cell r="FT142">
            <v>1.577</v>
          </cell>
          <cell r="FU142">
            <v>0</v>
          </cell>
          <cell r="FV142">
            <v>324.73200000000003</v>
          </cell>
          <cell r="FW142">
            <v>0</v>
          </cell>
          <cell r="FX142">
            <v>324.73200000000003</v>
          </cell>
          <cell r="FY142">
            <v>1.258</v>
          </cell>
          <cell r="FZ142">
            <v>0</v>
          </cell>
          <cell r="GA142">
            <v>0</v>
          </cell>
          <cell r="GB142" t="e">
            <v>#N/A</v>
          </cell>
          <cell r="GC142">
            <v>0</v>
          </cell>
          <cell r="GD142">
            <v>0.121</v>
          </cell>
          <cell r="GE142">
            <v>0.26200000000000001</v>
          </cell>
          <cell r="GF142">
            <v>2.653</v>
          </cell>
          <cell r="GG142">
            <v>3.012</v>
          </cell>
          <cell r="GH142">
            <v>0</v>
          </cell>
          <cell r="GI142">
            <v>5.9029999999999996</v>
          </cell>
          <cell r="GJ142">
            <v>0</v>
          </cell>
          <cell r="GK142">
            <v>0</v>
          </cell>
          <cell r="GL142">
            <v>8.6370000000000005</v>
          </cell>
          <cell r="GM142">
            <v>1.7290000000000001</v>
          </cell>
          <cell r="GN142">
            <v>1.9139999999999999</v>
          </cell>
          <cell r="GO142">
            <v>21.254999999999999</v>
          </cell>
          <cell r="GP142">
            <v>1.952</v>
          </cell>
          <cell r="GQ142">
            <v>1.8939999999999999</v>
          </cell>
          <cell r="GR142">
            <v>2.6890000000000001</v>
          </cell>
          <cell r="GS142">
            <v>0.38900000000000001</v>
          </cell>
          <cell r="GT142" t="e">
            <v>#N/A</v>
          </cell>
          <cell r="GU142">
            <v>0</v>
          </cell>
          <cell r="GV142">
            <v>0.48</v>
          </cell>
          <cell r="GW142">
            <v>2.5219999999999998</v>
          </cell>
          <cell r="GX142">
            <v>0.14399999999999999</v>
          </cell>
          <cell r="GY142">
            <v>4.0000000000000001E-3</v>
          </cell>
          <cell r="GZ142">
            <v>16.888999999999999</v>
          </cell>
          <cell r="HA142">
            <v>15.875</v>
          </cell>
          <cell r="HB142">
            <v>6.41</v>
          </cell>
          <cell r="HC142">
            <v>4.4009999999999998</v>
          </cell>
          <cell r="HD142">
            <v>18.077000000000002</v>
          </cell>
          <cell r="HE142">
            <v>6.56</v>
          </cell>
          <cell r="HF142">
            <v>0</v>
          </cell>
          <cell r="HG142">
            <v>0</v>
          </cell>
          <cell r="HH142">
            <v>0</v>
          </cell>
          <cell r="HI142">
            <v>0</v>
          </cell>
          <cell r="HJ142">
            <v>0</v>
          </cell>
          <cell r="HK142">
            <v>0</v>
          </cell>
          <cell r="HL142">
            <v>0</v>
          </cell>
          <cell r="HM142">
            <v>0</v>
          </cell>
          <cell r="HN142" t="e">
            <v>#N/A</v>
          </cell>
          <cell r="HO142">
            <v>323.15499999999997</v>
          </cell>
          <cell r="HP142">
            <v>324.73200000000003</v>
          </cell>
          <cell r="HQ142">
            <v>67.233000000000004</v>
          </cell>
          <cell r="HR142">
            <v>257.40699999999998</v>
          </cell>
          <cell r="HS142">
            <v>123.77200000000001</v>
          </cell>
          <cell r="HT142">
            <v>0</v>
          </cell>
          <cell r="HU142">
            <v>0</v>
          </cell>
          <cell r="HV142">
            <v>8.1310000000000002</v>
          </cell>
          <cell r="HW142">
            <v>0</v>
          </cell>
          <cell r="HX142">
            <v>0</v>
          </cell>
          <cell r="HY142">
            <v>0</v>
          </cell>
          <cell r="HZ142">
            <v>0</v>
          </cell>
          <cell r="IA142">
            <v>0</v>
          </cell>
          <cell r="IB142">
            <v>0</v>
          </cell>
          <cell r="IC142">
            <v>0</v>
          </cell>
          <cell r="ID142">
            <v>0</v>
          </cell>
          <cell r="IE142">
            <v>0</v>
          </cell>
          <cell r="IF142">
            <v>0.34200000000000003</v>
          </cell>
          <cell r="IG142">
            <v>0</v>
          </cell>
          <cell r="IH142">
            <v>0</v>
          </cell>
          <cell r="II142">
            <v>0</v>
          </cell>
          <cell r="IJ142">
            <v>0</v>
          </cell>
          <cell r="IK142">
            <v>0</v>
          </cell>
          <cell r="IL142">
            <v>0</v>
          </cell>
          <cell r="IM142">
            <v>0</v>
          </cell>
          <cell r="IN142">
            <v>0</v>
          </cell>
          <cell r="IO142">
            <v>0</v>
          </cell>
          <cell r="IP142">
            <v>8.4730000000000008</v>
          </cell>
          <cell r="IQ142">
            <v>0</v>
          </cell>
          <cell r="IR142">
            <v>0</v>
          </cell>
          <cell r="IS142">
            <v>0</v>
          </cell>
          <cell r="IT142">
            <v>0</v>
          </cell>
          <cell r="IU142">
            <v>0</v>
          </cell>
          <cell r="IV142">
            <v>8.6370000000000005</v>
          </cell>
          <cell r="IW142">
            <v>8.6370000000000005</v>
          </cell>
          <cell r="IX142">
            <v>0</v>
          </cell>
          <cell r="IY142">
            <v>0</v>
          </cell>
          <cell r="IZ142">
            <v>0</v>
          </cell>
          <cell r="JA142">
            <v>1.7290000000000001</v>
          </cell>
          <cell r="JB142">
            <v>1.7290000000000001</v>
          </cell>
          <cell r="JC142">
            <v>0</v>
          </cell>
          <cell r="JD142">
            <v>0</v>
          </cell>
          <cell r="JE142">
            <v>0</v>
          </cell>
          <cell r="JF142">
            <v>0.26200000000000001</v>
          </cell>
          <cell r="JG142">
            <v>0.26200000000000001</v>
          </cell>
          <cell r="JH142">
            <v>0</v>
          </cell>
          <cell r="JI142">
            <v>0</v>
          </cell>
          <cell r="JJ142">
            <v>0</v>
          </cell>
          <cell r="JK142">
            <v>8.6370000000000005</v>
          </cell>
          <cell r="JL142">
            <v>8.6370000000000005</v>
          </cell>
          <cell r="JM142">
            <v>0</v>
          </cell>
          <cell r="JN142">
            <v>0</v>
          </cell>
          <cell r="JO142">
            <v>0</v>
          </cell>
          <cell r="JP142">
            <v>1.7290000000000001</v>
          </cell>
          <cell r="JQ142">
            <v>1.7290000000000001</v>
          </cell>
          <cell r="JR142">
            <v>0</v>
          </cell>
          <cell r="JS142">
            <v>0</v>
          </cell>
          <cell r="JT142">
            <v>0</v>
          </cell>
          <cell r="JU142">
            <v>0.26200000000000001</v>
          </cell>
          <cell r="JV142">
            <v>0.26200000000000001</v>
          </cell>
          <cell r="JW142">
            <v>23.437000000000001</v>
          </cell>
          <cell r="JX142">
            <v>96.927999999999997</v>
          </cell>
          <cell r="JY142">
            <v>163.733</v>
          </cell>
          <cell r="JZ142">
            <v>187.17000000000002</v>
          </cell>
          <cell r="KA142">
            <v>90.242000000000019</v>
          </cell>
          <cell r="KB142" t="str">
            <v/>
          </cell>
          <cell r="KC142">
            <v>115.157</v>
          </cell>
          <cell r="KD142">
            <v>1368.213</v>
          </cell>
          <cell r="KE142">
            <v>27968</v>
          </cell>
          <cell r="KF142">
            <v>120</v>
          </cell>
          <cell r="KG142">
            <v>3.5000000000000003E-2</v>
          </cell>
          <cell r="KH142">
            <v>0</v>
          </cell>
          <cell r="KI142">
            <v>0</v>
          </cell>
          <cell r="KJ142">
            <v>0</v>
          </cell>
          <cell r="KK142">
            <v>0</v>
          </cell>
          <cell r="KL142">
            <v>0</v>
          </cell>
          <cell r="KM142">
            <v>176.54</v>
          </cell>
          <cell r="KN142">
            <v>5.38</v>
          </cell>
          <cell r="KO142">
            <v>559.37</v>
          </cell>
          <cell r="KP142">
            <v>0</v>
          </cell>
          <cell r="KQ142">
            <v>0</v>
          </cell>
          <cell r="KR142">
            <v>0</v>
          </cell>
          <cell r="KS142">
            <v>0</v>
          </cell>
          <cell r="KT142">
            <v>0</v>
          </cell>
          <cell r="KU142">
            <v>0.03</v>
          </cell>
          <cell r="KV142">
            <v>24.15</v>
          </cell>
          <cell r="KW142">
            <v>0</v>
          </cell>
          <cell r="KX142">
            <v>589</v>
          </cell>
          <cell r="KY142">
            <v>1483370</v>
          </cell>
          <cell r="KZ142">
            <v>28088</v>
          </cell>
          <cell r="LA142">
            <v>100</v>
          </cell>
          <cell r="LB142">
            <v>765.46999999999991</v>
          </cell>
          <cell r="LC142">
            <v>765.46999999999991</v>
          </cell>
          <cell r="LD142">
            <v>5.5316733510131035</v>
          </cell>
          <cell r="LE142">
            <v>2.0969809171176305E-2</v>
          </cell>
          <cell r="LF142">
            <v>589</v>
          </cell>
          <cell r="LG142">
            <v>52.811520934206776</v>
          </cell>
          <cell r="LH142" t="str">
            <v/>
          </cell>
          <cell r="LI142" t="str">
            <v>Business plans (£m)</v>
          </cell>
          <cell r="LJ142" t="str">
            <v>PR19 (£m)</v>
          </cell>
        </row>
        <row r="143">
          <cell r="A143" t="str">
            <v>WSH25</v>
          </cell>
          <cell r="B143" t="str">
            <v>WSH</v>
          </cell>
          <cell r="C143" t="str">
            <v>2024-25</v>
          </cell>
          <cell r="D143" t="str">
            <v>WSH</v>
          </cell>
          <cell r="E143" t="str">
            <v>WSH25</v>
          </cell>
          <cell r="F143">
            <v>1</v>
          </cell>
          <cell r="G143">
            <v>5.032</v>
          </cell>
          <cell r="H143">
            <v>-6.0359999999999996</v>
          </cell>
          <cell r="I143">
            <v>8.1310000000000002</v>
          </cell>
          <cell r="J143">
            <v>0.16700000000000001</v>
          </cell>
          <cell r="K143">
            <v>4.641</v>
          </cell>
          <cell r="L143">
            <v>0</v>
          </cell>
          <cell r="M143">
            <v>12.066000000000001</v>
          </cell>
          <cell r="N143">
            <v>0.51100000000000001</v>
          </cell>
          <cell r="O143">
            <v>24.512</v>
          </cell>
          <cell r="P143">
            <v>7.1859999999999999</v>
          </cell>
          <cell r="Q143">
            <v>31.698</v>
          </cell>
          <cell r="R143">
            <v>1.5469999999999999</v>
          </cell>
          <cell r="S143">
            <v>2.54</v>
          </cell>
          <cell r="T143">
            <v>15.779</v>
          </cell>
          <cell r="U143">
            <v>0.71599999999999997</v>
          </cell>
          <cell r="V143">
            <v>0</v>
          </cell>
          <cell r="W143">
            <v>20.582000000000001</v>
          </cell>
          <cell r="X143">
            <v>1.946</v>
          </cell>
          <cell r="Y143">
            <v>22.527999999999999</v>
          </cell>
          <cell r="Z143">
            <v>0</v>
          </cell>
          <cell r="AA143">
            <v>0</v>
          </cell>
          <cell r="AB143">
            <v>0</v>
          </cell>
          <cell r="AC143">
            <v>0</v>
          </cell>
          <cell r="AD143">
            <v>54.225999999999999</v>
          </cell>
          <cell r="AE143">
            <v>0.09</v>
          </cell>
          <cell r="AF143">
            <v>0</v>
          </cell>
          <cell r="AG143">
            <v>54.316000000000003</v>
          </cell>
          <cell r="AH143">
            <v>0</v>
          </cell>
          <cell r="AI143">
            <v>54.316000000000003</v>
          </cell>
          <cell r="AJ143">
            <v>1.847</v>
          </cell>
          <cell r="AK143">
            <v>-9.2999999999999999E-2</v>
          </cell>
          <cell r="AL143">
            <v>0</v>
          </cell>
          <cell r="AM143">
            <v>4.4999999999999998E-2</v>
          </cell>
          <cell r="AN143">
            <v>1.641</v>
          </cell>
          <cell r="AO143">
            <v>0</v>
          </cell>
          <cell r="AP143">
            <v>4.702</v>
          </cell>
          <cell r="AQ143">
            <v>0.35399999999999998</v>
          </cell>
          <cell r="AR143">
            <v>8.4960000000000004</v>
          </cell>
          <cell r="AS143">
            <v>0.5</v>
          </cell>
          <cell r="AT143">
            <v>8.9960000000000004</v>
          </cell>
          <cell r="AU143">
            <v>0.54700000000000004</v>
          </cell>
          <cell r="AV143">
            <v>4.7460000000000004</v>
          </cell>
          <cell r="AW143">
            <v>0</v>
          </cell>
          <cell r="AX143">
            <v>0</v>
          </cell>
          <cell r="AY143">
            <v>0</v>
          </cell>
          <cell r="AZ143">
            <v>5.2930000000000001</v>
          </cell>
          <cell r="BA143">
            <v>0</v>
          </cell>
          <cell r="BB143">
            <v>5.2930000000000001</v>
          </cell>
          <cell r="BC143">
            <v>0</v>
          </cell>
          <cell r="BD143">
            <v>0</v>
          </cell>
          <cell r="BE143">
            <v>0</v>
          </cell>
          <cell r="BF143">
            <v>0</v>
          </cell>
          <cell r="BG143">
            <v>14.289</v>
          </cell>
          <cell r="BH143">
            <v>0.03</v>
          </cell>
          <cell r="BI143">
            <v>0</v>
          </cell>
          <cell r="BJ143">
            <v>14.319000000000001</v>
          </cell>
          <cell r="BK143">
            <v>0</v>
          </cell>
          <cell r="BL143">
            <v>14.319000000000001</v>
          </cell>
          <cell r="BM143">
            <v>6.8049999999999997</v>
          </cell>
          <cell r="BN143">
            <v>-1.329</v>
          </cell>
          <cell r="BO143">
            <v>0.34200000000000003</v>
          </cell>
          <cell r="BP143">
            <v>0.308</v>
          </cell>
          <cell r="BQ143">
            <v>1.194</v>
          </cell>
          <cell r="BR143">
            <v>0</v>
          </cell>
          <cell r="BS143">
            <v>22.7</v>
          </cell>
          <cell r="BT143">
            <v>1.466</v>
          </cell>
          <cell r="BU143">
            <v>31.486000000000001</v>
          </cell>
          <cell r="BV143">
            <v>0.182</v>
          </cell>
          <cell r="BW143">
            <v>31.667999999999999</v>
          </cell>
          <cell r="BX143">
            <v>0.39800000000000002</v>
          </cell>
          <cell r="BY143">
            <v>22.716000000000001</v>
          </cell>
          <cell r="BZ143">
            <v>0.53900000000000003</v>
          </cell>
          <cell r="CA143">
            <v>17.965</v>
          </cell>
          <cell r="CB143">
            <v>0</v>
          </cell>
          <cell r="CC143">
            <v>41.618000000000002</v>
          </cell>
          <cell r="CD143">
            <v>0</v>
          </cell>
          <cell r="CE143">
            <v>41.618000000000002</v>
          </cell>
          <cell r="CF143">
            <v>0</v>
          </cell>
          <cell r="CG143">
            <v>0</v>
          </cell>
          <cell r="CH143">
            <v>0</v>
          </cell>
          <cell r="CI143">
            <v>0</v>
          </cell>
          <cell r="CJ143">
            <v>73.286000000000001</v>
          </cell>
          <cell r="CK143">
            <v>0.59499999999999997</v>
          </cell>
          <cell r="CL143">
            <v>0</v>
          </cell>
          <cell r="CM143">
            <v>73.881</v>
          </cell>
          <cell r="CN143">
            <v>0</v>
          </cell>
          <cell r="CO143">
            <v>73.881</v>
          </cell>
          <cell r="CP143">
            <v>10.88</v>
          </cell>
          <cell r="CQ143">
            <v>-1.1850000000000001</v>
          </cell>
          <cell r="CR143">
            <v>0</v>
          </cell>
          <cell r="CS143">
            <v>0.7</v>
          </cell>
          <cell r="CT143">
            <v>23.706</v>
          </cell>
          <cell r="CU143">
            <v>0</v>
          </cell>
          <cell r="CV143">
            <v>22.279</v>
          </cell>
          <cell r="CW143">
            <v>12.941000000000001</v>
          </cell>
          <cell r="CX143">
            <v>69.320999999999998</v>
          </cell>
          <cell r="CY143">
            <v>1.228</v>
          </cell>
          <cell r="CZ143">
            <v>70.549000000000007</v>
          </cell>
          <cell r="DA143">
            <v>7.9020000000000001</v>
          </cell>
          <cell r="DB143">
            <v>22.904</v>
          </cell>
          <cell r="DC143">
            <v>66.116</v>
          </cell>
          <cell r="DD143">
            <v>17.875</v>
          </cell>
          <cell r="DE143">
            <v>0.89800000000000002</v>
          </cell>
          <cell r="DF143">
            <v>115.69499999999999</v>
          </cell>
          <cell r="DG143">
            <v>0</v>
          </cell>
          <cell r="DH143">
            <v>115.69499999999999</v>
          </cell>
          <cell r="DI143">
            <v>13.208</v>
          </cell>
          <cell r="DJ143">
            <v>6.6479999999999997</v>
          </cell>
          <cell r="DK143">
            <v>6.56</v>
          </cell>
          <cell r="DL143">
            <v>13.207999999999998</v>
          </cell>
          <cell r="DM143">
            <v>173.036</v>
          </cell>
          <cell r="DN143">
            <v>0.83099999999999996</v>
          </cell>
          <cell r="DO143">
            <v>0</v>
          </cell>
          <cell r="DP143">
            <v>173.86699999999999</v>
          </cell>
          <cell r="DQ143">
            <v>0</v>
          </cell>
          <cell r="DR143">
            <v>173.86699999999999</v>
          </cell>
          <cell r="DS143">
            <v>19.532</v>
          </cell>
          <cell r="DT143">
            <v>-2.6070000000000002</v>
          </cell>
          <cell r="DU143">
            <v>0.34200000000000003</v>
          </cell>
          <cell r="DV143">
            <v>1.0529999999999999</v>
          </cell>
          <cell r="DW143">
            <v>26.541</v>
          </cell>
          <cell r="DX143">
            <v>0</v>
          </cell>
          <cell r="DY143">
            <v>49.680999999999997</v>
          </cell>
          <cell r="DZ143">
            <v>14.761000000000001</v>
          </cell>
          <cell r="EA143">
            <v>109.303</v>
          </cell>
          <cell r="EB143">
            <v>1.91</v>
          </cell>
          <cell r="EC143">
            <v>111.21300000000001</v>
          </cell>
          <cell r="ED143">
            <v>8.8469999999999995</v>
          </cell>
          <cell r="EE143">
            <v>50.366</v>
          </cell>
          <cell r="EF143">
            <v>66.655000000000001</v>
          </cell>
          <cell r="EG143">
            <v>35.840000000000003</v>
          </cell>
          <cell r="EH143">
            <v>0.89800000000000002</v>
          </cell>
          <cell r="EI143">
            <v>162.60599999999999</v>
          </cell>
          <cell r="EJ143">
            <v>0</v>
          </cell>
          <cell r="EK143">
            <v>162.60599999999999</v>
          </cell>
          <cell r="EL143">
            <v>13.208</v>
          </cell>
          <cell r="EM143">
            <v>6.6479999999999997</v>
          </cell>
          <cell r="EN143">
            <v>6.56</v>
          </cell>
          <cell r="EO143">
            <v>13.207999999999998</v>
          </cell>
          <cell r="EP143">
            <v>260.61099999999999</v>
          </cell>
          <cell r="EQ143">
            <v>1.456</v>
          </cell>
          <cell r="ER143">
            <v>0</v>
          </cell>
          <cell r="ES143">
            <v>262.06700000000001</v>
          </cell>
          <cell r="ET143">
            <v>0</v>
          </cell>
          <cell r="EU143">
            <v>262.06700000000001</v>
          </cell>
          <cell r="EV143">
            <v>24.564</v>
          </cell>
          <cell r="EW143">
            <v>-8.6430000000000007</v>
          </cell>
          <cell r="EX143">
            <v>8.4730000000000008</v>
          </cell>
          <cell r="EY143">
            <v>1.22</v>
          </cell>
          <cell r="EZ143">
            <v>31.181999999999999</v>
          </cell>
          <cell r="FA143">
            <v>0</v>
          </cell>
          <cell r="FB143">
            <v>61.747</v>
          </cell>
          <cell r="FC143">
            <v>15.272</v>
          </cell>
          <cell r="FD143">
            <v>133.815</v>
          </cell>
          <cell r="FE143">
            <v>9.0960000000000001</v>
          </cell>
          <cell r="FF143">
            <v>142.911</v>
          </cell>
          <cell r="FG143">
            <v>10.394</v>
          </cell>
          <cell r="FH143">
            <v>52.905999999999999</v>
          </cell>
          <cell r="FI143">
            <v>82.433999999999997</v>
          </cell>
          <cell r="FJ143">
            <v>36.555999999999997</v>
          </cell>
          <cell r="FK143">
            <v>0.89800000000000002</v>
          </cell>
          <cell r="FL143">
            <v>183.18799999999999</v>
          </cell>
          <cell r="FM143">
            <v>1.946</v>
          </cell>
          <cell r="FN143">
            <v>185.13399999999999</v>
          </cell>
          <cell r="FO143">
            <v>13.208</v>
          </cell>
          <cell r="FP143">
            <v>6.6479999999999997</v>
          </cell>
          <cell r="FQ143">
            <v>6.56</v>
          </cell>
          <cell r="FR143">
            <v>13.207999999999998</v>
          </cell>
          <cell r="FS143">
            <v>314.83699999999999</v>
          </cell>
          <cell r="FT143">
            <v>1.546</v>
          </cell>
          <cell r="FU143">
            <v>0</v>
          </cell>
          <cell r="FV143">
            <v>316.38299999999998</v>
          </cell>
          <cell r="FW143">
            <v>0</v>
          </cell>
          <cell r="FX143">
            <v>316.38299999999998</v>
          </cell>
          <cell r="FY143">
            <v>1.258</v>
          </cell>
          <cell r="FZ143">
            <v>0</v>
          </cell>
          <cell r="GA143">
            <v>0</v>
          </cell>
          <cell r="GB143" t="e">
            <v>#N/A</v>
          </cell>
          <cell r="GC143">
            <v>0</v>
          </cell>
          <cell r="GD143">
            <v>0.115</v>
          </cell>
          <cell r="GE143">
            <v>0.25900000000000001</v>
          </cell>
          <cell r="GF143">
            <v>2.633</v>
          </cell>
          <cell r="GG143">
            <v>2.9980000000000002</v>
          </cell>
          <cell r="GH143">
            <v>0</v>
          </cell>
          <cell r="GI143">
            <v>2.1269999999999998</v>
          </cell>
          <cell r="GJ143">
            <v>0</v>
          </cell>
          <cell r="GK143">
            <v>0</v>
          </cell>
          <cell r="GL143">
            <v>8.6319999999999997</v>
          </cell>
          <cell r="GM143">
            <v>1.7270000000000001</v>
          </cell>
          <cell r="GN143">
            <v>1.8939999999999999</v>
          </cell>
          <cell r="GO143">
            <v>20.382000000000001</v>
          </cell>
          <cell r="GP143">
            <v>1.93</v>
          </cell>
          <cell r="GQ143">
            <v>1.887</v>
          </cell>
          <cell r="GR143">
            <v>2.6549999999999998</v>
          </cell>
          <cell r="GS143">
            <v>0.19400000000000001</v>
          </cell>
          <cell r="GT143" t="e">
            <v>#N/A</v>
          </cell>
          <cell r="GU143">
            <v>0</v>
          </cell>
          <cell r="GV143">
            <v>0.25900000000000001</v>
          </cell>
          <cell r="GW143">
            <v>2.4649999999999999</v>
          </cell>
          <cell r="GX143">
            <v>0.14099999999999999</v>
          </cell>
          <cell r="GY143">
            <v>4.0000000000000001E-3</v>
          </cell>
          <cell r="GZ143">
            <v>25.43</v>
          </cell>
          <cell r="HA143">
            <v>8.7829999999999995</v>
          </cell>
          <cell r="HB143">
            <v>6.3949999999999996</v>
          </cell>
          <cell r="HC143">
            <v>4.3819999999999997</v>
          </cell>
          <cell r="HD143">
            <v>18.036000000000001</v>
          </cell>
          <cell r="HE143">
            <v>6.56</v>
          </cell>
          <cell r="HF143">
            <v>0</v>
          </cell>
          <cell r="HG143">
            <v>0</v>
          </cell>
          <cell r="HH143">
            <v>0</v>
          </cell>
          <cell r="HI143">
            <v>0</v>
          </cell>
          <cell r="HJ143">
            <v>0</v>
          </cell>
          <cell r="HK143">
            <v>0</v>
          </cell>
          <cell r="HL143">
            <v>0</v>
          </cell>
          <cell r="HM143">
            <v>0</v>
          </cell>
          <cell r="HN143" t="e">
            <v>#N/A</v>
          </cell>
          <cell r="HO143">
            <v>314.83699999999999</v>
          </cell>
          <cell r="HP143">
            <v>316.38299999999998</v>
          </cell>
          <cell r="HQ143">
            <v>54.225999999999999</v>
          </cell>
          <cell r="HR143">
            <v>262.06700000000001</v>
          </cell>
          <cell r="HS143">
            <v>119.88800000000001</v>
          </cell>
          <cell r="HT143">
            <v>0</v>
          </cell>
          <cell r="HU143">
            <v>0</v>
          </cell>
          <cell r="HV143">
            <v>8.1310000000000002</v>
          </cell>
          <cell r="HW143">
            <v>0</v>
          </cell>
          <cell r="HX143">
            <v>0</v>
          </cell>
          <cell r="HY143">
            <v>0</v>
          </cell>
          <cell r="HZ143">
            <v>0</v>
          </cell>
          <cell r="IA143">
            <v>0</v>
          </cell>
          <cell r="IB143">
            <v>0</v>
          </cell>
          <cell r="IC143">
            <v>0</v>
          </cell>
          <cell r="ID143">
            <v>0</v>
          </cell>
          <cell r="IE143">
            <v>0</v>
          </cell>
          <cell r="IF143">
            <v>0.34200000000000003</v>
          </cell>
          <cell r="IG143">
            <v>0</v>
          </cell>
          <cell r="IH143">
            <v>0</v>
          </cell>
          <cell r="II143">
            <v>0</v>
          </cell>
          <cell r="IJ143">
            <v>0</v>
          </cell>
          <cell r="IK143">
            <v>0</v>
          </cell>
          <cell r="IL143">
            <v>0</v>
          </cell>
          <cell r="IM143">
            <v>0</v>
          </cell>
          <cell r="IN143">
            <v>0</v>
          </cell>
          <cell r="IO143">
            <v>0</v>
          </cell>
          <cell r="IP143">
            <v>8.4730000000000008</v>
          </cell>
          <cell r="IQ143">
            <v>0</v>
          </cell>
          <cell r="IR143">
            <v>0</v>
          </cell>
          <cell r="IS143">
            <v>0</v>
          </cell>
          <cell r="IT143">
            <v>0</v>
          </cell>
          <cell r="IU143">
            <v>0</v>
          </cell>
          <cell r="IV143">
            <v>8.6319999999999997</v>
          </cell>
          <cell r="IW143">
            <v>8.6319999999999997</v>
          </cell>
          <cell r="IX143">
            <v>0</v>
          </cell>
          <cell r="IY143">
            <v>0</v>
          </cell>
          <cell r="IZ143">
            <v>0</v>
          </cell>
          <cell r="JA143">
            <v>1.7270000000000001</v>
          </cell>
          <cell r="JB143">
            <v>1.7270000000000001</v>
          </cell>
          <cell r="JC143">
            <v>0</v>
          </cell>
          <cell r="JD143">
            <v>0</v>
          </cell>
          <cell r="JE143">
            <v>0</v>
          </cell>
          <cell r="JF143">
            <v>0.25900000000000001</v>
          </cell>
          <cell r="JG143">
            <v>0.25900000000000001</v>
          </cell>
          <cell r="JH143">
            <v>0</v>
          </cell>
          <cell r="JI143">
            <v>0</v>
          </cell>
          <cell r="JJ143">
            <v>0</v>
          </cell>
          <cell r="JK143">
            <v>8.6319999999999997</v>
          </cell>
          <cell r="JL143">
            <v>8.6319999999999997</v>
          </cell>
          <cell r="JM143">
            <v>0</v>
          </cell>
          <cell r="JN143">
            <v>0</v>
          </cell>
          <cell r="JO143">
            <v>0</v>
          </cell>
          <cell r="JP143">
            <v>1.7270000000000001</v>
          </cell>
          <cell r="JQ143">
            <v>1.7270000000000001</v>
          </cell>
          <cell r="JR143">
            <v>0</v>
          </cell>
          <cell r="JS143">
            <v>0</v>
          </cell>
          <cell r="JT143">
            <v>0</v>
          </cell>
          <cell r="JU143">
            <v>0.25900000000000001</v>
          </cell>
          <cell r="JV143">
            <v>0.25900000000000001</v>
          </cell>
          <cell r="JW143">
            <v>19.957000000000001</v>
          </cell>
          <cell r="JX143">
            <v>96.546000000000006</v>
          </cell>
          <cell r="JY143">
            <v>162.773</v>
          </cell>
          <cell r="JZ143">
            <v>182.73</v>
          </cell>
          <cell r="KA143">
            <v>86.183999999999983</v>
          </cell>
          <cell r="KB143" t="str">
            <v/>
          </cell>
          <cell r="KC143">
            <v>115.179</v>
          </cell>
          <cell r="KD143">
            <v>1377.345</v>
          </cell>
          <cell r="KE143">
            <v>28037</v>
          </cell>
          <cell r="KF143">
            <v>120</v>
          </cell>
          <cell r="KG143">
            <v>3.5000000000000003E-2</v>
          </cell>
          <cell r="KH143">
            <v>0</v>
          </cell>
          <cell r="KI143">
            <v>0</v>
          </cell>
          <cell r="KJ143">
            <v>0</v>
          </cell>
          <cell r="KK143">
            <v>0</v>
          </cell>
          <cell r="KL143">
            <v>0</v>
          </cell>
          <cell r="KM143">
            <v>174.93</v>
          </cell>
          <cell r="KN143">
            <v>5.33</v>
          </cell>
          <cell r="KO143">
            <v>554.58000000000004</v>
          </cell>
          <cell r="KP143">
            <v>0</v>
          </cell>
          <cell r="KQ143">
            <v>0</v>
          </cell>
          <cell r="KR143">
            <v>0</v>
          </cell>
          <cell r="KS143">
            <v>0</v>
          </cell>
          <cell r="KT143">
            <v>0</v>
          </cell>
          <cell r="KU143">
            <v>0.03</v>
          </cell>
          <cell r="KV143">
            <v>23.59</v>
          </cell>
          <cell r="KW143">
            <v>0</v>
          </cell>
          <cell r="KX143">
            <v>591</v>
          </cell>
          <cell r="KY143">
            <v>1492524</v>
          </cell>
          <cell r="KZ143">
            <v>28157</v>
          </cell>
          <cell r="LA143">
            <v>100</v>
          </cell>
          <cell r="LB143">
            <v>758.46</v>
          </cell>
          <cell r="LC143">
            <v>758.46</v>
          </cell>
          <cell r="LD143">
            <v>5.5316562508240388</v>
          </cell>
          <cell r="LE143">
            <v>2.0989452001278545E-2</v>
          </cell>
          <cell r="LF143">
            <v>591</v>
          </cell>
          <cell r="LG143">
            <v>53.007209574883689</v>
          </cell>
          <cell r="LH143" t="str">
            <v/>
          </cell>
          <cell r="LI143" t="str">
            <v>Business plans (£m)</v>
          </cell>
          <cell r="LJ143" t="str">
            <v>PR19 (£m)</v>
          </cell>
        </row>
        <row r="144">
          <cell r="A144" t="str">
            <v>WSX12</v>
          </cell>
          <cell r="B144" t="str">
            <v>WSX</v>
          </cell>
          <cell r="C144" t="str">
            <v>2011-12</v>
          </cell>
          <cell r="D144" t="str">
            <v>WSX</v>
          </cell>
          <cell r="E144" t="str">
            <v>WSX12</v>
          </cell>
          <cell r="F144">
            <v>1.1050631792877967</v>
          </cell>
          <cell r="G144">
            <v>1.9272301846779174</v>
          </cell>
          <cell r="H144">
            <v>0</v>
          </cell>
          <cell r="I144">
            <v>2.6753579570557555</v>
          </cell>
          <cell r="J144">
            <v>0</v>
          </cell>
          <cell r="K144">
            <v>0.60446955907042488</v>
          </cell>
          <cell r="L144">
            <v>0</v>
          </cell>
          <cell r="M144">
            <v>2.2885858443050271</v>
          </cell>
          <cell r="N144">
            <v>0.55142652646461054</v>
          </cell>
          <cell r="O144">
            <v>8.0470700715737244</v>
          </cell>
          <cell r="P144">
            <v>0.5646872846160641</v>
          </cell>
          <cell r="Q144">
            <v>8.6117573561897895</v>
          </cell>
          <cell r="R144">
            <v>0.60225943271184923</v>
          </cell>
          <cell r="S144">
            <v>1.4940454183971013</v>
          </cell>
          <cell r="T144">
            <v>0.135922771052399</v>
          </cell>
          <cell r="U144">
            <v>1.7194783069718118</v>
          </cell>
          <cell r="V144">
            <v>0</v>
          </cell>
          <cell r="W144">
            <v>3.9517059291331611</v>
          </cell>
          <cell r="X144">
            <v>0</v>
          </cell>
          <cell r="Y144">
            <v>3.9517059291331611</v>
          </cell>
          <cell r="Z144">
            <v>0</v>
          </cell>
          <cell r="AA144">
            <v>0</v>
          </cell>
          <cell r="AB144">
            <v>0</v>
          </cell>
          <cell r="AC144">
            <v>0</v>
          </cell>
          <cell r="AD144">
            <v>12.56346328532296</v>
          </cell>
          <cell r="AE144">
            <v>0.83984801625872552</v>
          </cell>
          <cell r="AF144">
            <v>0</v>
          </cell>
          <cell r="AG144">
            <v>13.403311301581686</v>
          </cell>
          <cell r="AH144">
            <v>0</v>
          </cell>
          <cell r="AI144">
            <v>13.403311301581686</v>
          </cell>
          <cell r="AJ144">
            <v>0</v>
          </cell>
          <cell r="AK144">
            <v>0</v>
          </cell>
          <cell r="AL144">
            <v>0</v>
          </cell>
          <cell r="AM144">
            <v>0</v>
          </cell>
          <cell r="AN144">
            <v>9.8350622956613912E-2</v>
          </cell>
          <cell r="AO144">
            <v>0</v>
          </cell>
          <cell r="AP144">
            <v>0</v>
          </cell>
          <cell r="AQ144">
            <v>0</v>
          </cell>
          <cell r="AR144">
            <v>9.8350622956613912E-2</v>
          </cell>
          <cell r="AS144">
            <v>0</v>
          </cell>
          <cell r="AT144">
            <v>9.8350622956613912E-2</v>
          </cell>
          <cell r="AU144">
            <v>9.8350622956613912E-2</v>
          </cell>
          <cell r="AV144">
            <v>0.13371264469382341</v>
          </cell>
          <cell r="AW144">
            <v>0</v>
          </cell>
          <cell r="AX144">
            <v>0</v>
          </cell>
          <cell r="AY144">
            <v>0</v>
          </cell>
          <cell r="AZ144">
            <v>0.2320632676504373</v>
          </cell>
          <cell r="BA144">
            <v>0</v>
          </cell>
          <cell r="BB144">
            <v>0.2320632676504373</v>
          </cell>
          <cell r="BC144">
            <v>0</v>
          </cell>
          <cell r="BD144">
            <v>0</v>
          </cell>
          <cell r="BE144">
            <v>0</v>
          </cell>
          <cell r="BF144">
            <v>0</v>
          </cell>
          <cell r="BG144">
            <v>0.33041389060705123</v>
          </cell>
          <cell r="BH144">
            <v>0</v>
          </cell>
          <cell r="BI144">
            <v>0</v>
          </cell>
          <cell r="BJ144">
            <v>0.33041389060705123</v>
          </cell>
          <cell r="BK144">
            <v>0</v>
          </cell>
          <cell r="BL144">
            <v>0.33041389060705123</v>
          </cell>
          <cell r="BM144">
            <v>3.8456198639215327</v>
          </cell>
          <cell r="BN144">
            <v>0</v>
          </cell>
          <cell r="BO144">
            <v>0</v>
          </cell>
          <cell r="BP144">
            <v>1.326075815145356</v>
          </cell>
          <cell r="BQ144">
            <v>-7.7354422550145775E-3</v>
          </cell>
          <cell r="BR144">
            <v>0</v>
          </cell>
          <cell r="BS144">
            <v>7.7597536449589093</v>
          </cell>
          <cell r="BT144">
            <v>1.1415302642042939</v>
          </cell>
          <cell r="BU144">
            <v>14.065244145975077</v>
          </cell>
          <cell r="BV144">
            <v>0</v>
          </cell>
          <cell r="BW144">
            <v>14.065244145975077</v>
          </cell>
          <cell r="BX144">
            <v>-7.7354422550145775E-3</v>
          </cell>
          <cell r="BY144">
            <v>18.013634885570372</v>
          </cell>
          <cell r="BZ144">
            <v>-4.4202527171511869E-3</v>
          </cell>
          <cell r="CA144">
            <v>4.0423211098347602</v>
          </cell>
          <cell r="CB144">
            <v>0</v>
          </cell>
          <cell r="CC144">
            <v>22.04380030043286</v>
          </cell>
          <cell r="CD144">
            <v>0</v>
          </cell>
          <cell r="CE144">
            <v>22.04380030043286</v>
          </cell>
          <cell r="CF144">
            <v>0</v>
          </cell>
          <cell r="CG144">
            <v>0</v>
          </cell>
          <cell r="CH144">
            <v>0</v>
          </cell>
          <cell r="CI144">
            <v>0</v>
          </cell>
          <cell r="CJ144">
            <v>36.109044446407935</v>
          </cell>
          <cell r="CK144">
            <v>0</v>
          </cell>
          <cell r="CL144">
            <v>0</v>
          </cell>
          <cell r="CM144">
            <v>36.109044446407935</v>
          </cell>
          <cell r="CN144">
            <v>0</v>
          </cell>
          <cell r="CO144">
            <v>36.109044446407935</v>
          </cell>
          <cell r="CP144">
            <v>1.1105884951842355</v>
          </cell>
          <cell r="CQ144">
            <v>0</v>
          </cell>
          <cell r="CR144">
            <v>4.0887337633648477E-2</v>
          </cell>
          <cell r="CS144">
            <v>4.4202527171511869E-3</v>
          </cell>
          <cell r="CT144">
            <v>30.136177962357507</v>
          </cell>
          <cell r="CU144">
            <v>0</v>
          </cell>
          <cell r="CV144">
            <v>11.944627904921795</v>
          </cell>
          <cell r="CW144">
            <v>10.446162233807541</v>
          </cell>
          <cell r="CX144">
            <v>53.682864186621771</v>
          </cell>
          <cell r="CY144">
            <v>1.0133429354069097</v>
          </cell>
          <cell r="CZ144">
            <v>54.696207122028682</v>
          </cell>
          <cell r="DA144">
            <v>30.052193160731633</v>
          </cell>
          <cell r="DB144">
            <v>8.5553991340461231</v>
          </cell>
          <cell r="DC144">
            <v>9.7864395157727273</v>
          </cell>
          <cell r="DD144">
            <v>3.3085591587876637</v>
          </cell>
          <cell r="DE144">
            <v>3.8544603693558348</v>
          </cell>
          <cell r="DF144">
            <v>55.557051338693981</v>
          </cell>
          <cell r="DG144">
            <v>0</v>
          </cell>
          <cell r="DH144">
            <v>55.557051338693981</v>
          </cell>
          <cell r="DI144">
            <v>2.7538174427851896</v>
          </cell>
          <cell r="DJ144">
            <v>0</v>
          </cell>
          <cell r="DK144">
            <v>0</v>
          </cell>
          <cell r="DL144">
            <v>2.7538174427851896</v>
          </cell>
          <cell r="DM144">
            <v>107.49944101793747</v>
          </cell>
          <cell r="DN144">
            <v>2.7692883272952185</v>
          </cell>
          <cell r="DO144">
            <v>0</v>
          </cell>
          <cell r="DP144">
            <v>110.26872934523269</v>
          </cell>
          <cell r="DQ144">
            <v>0</v>
          </cell>
          <cell r="DR144">
            <v>110.26872934523269</v>
          </cell>
          <cell r="DS144">
            <v>4.9562083591057675</v>
          </cell>
          <cell r="DT144">
            <v>0</v>
          </cell>
          <cell r="DU144">
            <v>4.0887337633648477E-2</v>
          </cell>
          <cell r="DV144">
            <v>1.3304960678625073</v>
          </cell>
          <cell r="DW144">
            <v>30.226793143059105</v>
          </cell>
          <cell r="DX144">
            <v>0</v>
          </cell>
          <cell r="DY144">
            <v>19.704381549880704</v>
          </cell>
          <cell r="DZ144">
            <v>11.587692498011835</v>
          </cell>
          <cell r="EA144">
            <v>67.846458955553459</v>
          </cell>
          <cell r="EB144">
            <v>1.0133429354069097</v>
          </cell>
          <cell r="EC144">
            <v>68.85980189096037</v>
          </cell>
          <cell r="ED144">
            <v>30.142808341433234</v>
          </cell>
          <cell r="EE144">
            <v>26.702746664310318</v>
          </cell>
          <cell r="EF144">
            <v>9.7820192630555773</v>
          </cell>
          <cell r="EG144">
            <v>7.3508802686224239</v>
          </cell>
          <cell r="EH144">
            <v>3.8544603693558348</v>
          </cell>
          <cell r="EI144">
            <v>77.83291490677729</v>
          </cell>
          <cell r="EJ144">
            <v>0</v>
          </cell>
          <cell r="EK144">
            <v>77.83291490677729</v>
          </cell>
          <cell r="EL144">
            <v>2.7538174427851896</v>
          </cell>
          <cell r="EM144">
            <v>0</v>
          </cell>
          <cell r="EN144">
            <v>0</v>
          </cell>
          <cell r="EO144">
            <v>2.7538174427851896</v>
          </cell>
          <cell r="EP144">
            <v>143.93889935495244</v>
          </cell>
          <cell r="EQ144">
            <v>2.7692883272952185</v>
          </cell>
          <cell r="ER144">
            <v>0</v>
          </cell>
          <cell r="ES144">
            <v>146.70818768224765</v>
          </cell>
          <cell r="ET144">
            <v>0</v>
          </cell>
          <cell r="EU144">
            <v>146.70818768224765</v>
          </cell>
          <cell r="EV144">
            <v>6.8834385437836856</v>
          </cell>
          <cell r="EW144">
            <v>0</v>
          </cell>
          <cell r="EX144">
            <v>2.7162452946893931</v>
          </cell>
          <cell r="EY144">
            <v>1.3304960678625073</v>
          </cell>
          <cell r="EZ144">
            <v>30.831262702129528</v>
          </cell>
          <cell r="FA144">
            <v>0</v>
          </cell>
          <cell r="FB144">
            <v>21.992967394185733</v>
          </cell>
          <cell r="FC144">
            <v>12.139119024476447</v>
          </cell>
          <cell r="FD144">
            <v>75.8935290271273</v>
          </cell>
          <cell r="FE144">
            <v>1.5780302200229737</v>
          </cell>
          <cell r="FF144">
            <v>77.471559247150267</v>
          </cell>
          <cell r="FG144">
            <v>30.745067774145081</v>
          </cell>
          <cell r="FH144">
            <v>28.196792082707418</v>
          </cell>
          <cell r="FI144">
            <v>9.9179420341079751</v>
          </cell>
          <cell r="FJ144">
            <v>9.070358575594236</v>
          </cell>
          <cell r="FK144">
            <v>3.8544603693558348</v>
          </cell>
          <cell r="FL144">
            <v>81.784620835910545</v>
          </cell>
          <cell r="FM144">
            <v>0</v>
          </cell>
          <cell r="FN144">
            <v>81.784620835910545</v>
          </cell>
          <cell r="FO144">
            <v>2.7538174427851896</v>
          </cell>
          <cell r="FP144">
            <v>0</v>
          </cell>
          <cell r="FQ144">
            <v>0</v>
          </cell>
          <cell r="FR144">
            <v>2.7538174427851896</v>
          </cell>
          <cell r="FS144">
            <v>156.50236264027563</v>
          </cell>
          <cell r="FT144">
            <v>3.6091363435539443</v>
          </cell>
          <cell r="FU144">
            <v>0</v>
          </cell>
          <cell r="FV144">
            <v>160.11149898382845</v>
          </cell>
          <cell r="FW144">
            <v>0</v>
          </cell>
          <cell r="FX144">
            <v>160.11149898382845</v>
          </cell>
          <cell r="FY144">
            <v>0.51618992262254648</v>
          </cell>
          <cell r="FZ144">
            <v>0</v>
          </cell>
          <cell r="GA144">
            <v>1.463103649377032</v>
          </cell>
          <cell r="GB144" t="e">
            <v>#N/A</v>
          </cell>
          <cell r="GC144" t="e">
            <v>#N/A</v>
          </cell>
          <cell r="GD144" t="e">
            <v>#N/A</v>
          </cell>
          <cell r="GE144">
            <v>0</v>
          </cell>
          <cell r="GF144">
            <v>2.2255972430856223</v>
          </cell>
          <cell r="GG144">
            <v>9.9455686135901708E-2</v>
          </cell>
          <cell r="GH144">
            <v>4.4202527171511869E-3</v>
          </cell>
          <cell r="GI144">
            <v>0</v>
          </cell>
          <cell r="GJ144">
            <v>0</v>
          </cell>
          <cell r="GK144">
            <v>0</v>
          </cell>
          <cell r="GL144">
            <v>3.87214138022444</v>
          </cell>
          <cell r="GM144">
            <v>0</v>
          </cell>
          <cell r="GN144">
            <v>0.67961385526199503</v>
          </cell>
          <cell r="GO144">
            <v>0.47075691437660139</v>
          </cell>
          <cell r="GP144">
            <v>0.54700627374745936</v>
          </cell>
          <cell r="GQ144" t="e">
            <v>#N/A</v>
          </cell>
          <cell r="GR144" t="e">
            <v>#N/A</v>
          </cell>
          <cell r="GS144" t="e">
            <v>#N/A</v>
          </cell>
          <cell r="GT144" t="e">
            <v>#N/A</v>
          </cell>
          <cell r="GU144" t="e">
            <v>#N/A</v>
          </cell>
          <cell r="GV144">
            <v>0</v>
          </cell>
          <cell r="GW144">
            <v>2.8433275603075008</v>
          </cell>
          <cell r="GX144">
            <v>6.6303790757267804E-3</v>
          </cell>
          <cell r="GY144">
            <v>0</v>
          </cell>
          <cell r="GZ144">
            <v>0</v>
          </cell>
          <cell r="HA144">
            <v>0</v>
          </cell>
          <cell r="HB144">
            <v>10.627392595210731</v>
          </cell>
          <cell r="HC144">
            <v>0</v>
          </cell>
          <cell r="HD144">
            <v>0</v>
          </cell>
          <cell r="HE144">
            <v>0</v>
          </cell>
          <cell r="HF144">
            <v>0</v>
          </cell>
          <cell r="HG144">
            <v>0</v>
          </cell>
          <cell r="HH144">
            <v>0</v>
          </cell>
          <cell r="HI144" t="e">
            <v>#N/A</v>
          </cell>
          <cell r="HJ144" t="e">
            <v>#N/A</v>
          </cell>
          <cell r="HK144" t="e">
            <v>#N/A</v>
          </cell>
          <cell r="HL144" t="e">
            <v>#N/A</v>
          </cell>
          <cell r="HM144" t="e">
            <v>#N/A</v>
          </cell>
          <cell r="HN144" t="e">
            <v>#N/A</v>
          </cell>
          <cell r="HO144">
            <v>156.50236264027563</v>
          </cell>
          <cell r="HP144">
            <v>160.11149898382845</v>
          </cell>
          <cell r="HQ144">
            <v>12.56346328532296</v>
          </cell>
          <cell r="HR144">
            <v>146.70818768224765</v>
          </cell>
          <cell r="HS144">
            <v>22.839445789520184</v>
          </cell>
          <cell r="HT144">
            <v>0</v>
          </cell>
          <cell r="HU144">
            <v>0</v>
          </cell>
          <cell r="HV144">
            <v>2.6753579570557555</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4.0887337633648477E-2</v>
          </cell>
          <cell r="IL144">
            <v>0</v>
          </cell>
          <cell r="IM144">
            <v>0</v>
          </cell>
          <cell r="IN144">
            <v>0</v>
          </cell>
          <cell r="IO144">
            <v>0</v>
          </cell>
          <cell r="IP144">
            <v>2.7162452946893931</v>
          </cell>
          <cell r="IQ144">
            <v>0</v>
          </cell>
          <cell r="IR144">
            <v>0</v>
          </cell>
          <cell r="IS144">
            <v>0</v>
          </cell>
          <cell r="IT144">
            <v>0</v>
          </cell>
          <cell r="IU144">
            <v>0</v>
          </cell>
          <cell r="IV144">
            <v>3.87214138022444</v>
          </cell>
          <cell r="IW144">
            <v>3.87214138022444</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4.8047682924218051</v>
          </cell>
          <cell r="JL144">
            <v>4.8047682924218051</v>
          </cell>
          <cell r="JM144">
            <v>0</v>
          </cell>
          <cell r="JN144">
            <v>0</v>
          </cell>
          <cell r="JO144">
            <v>0</v>
          </cell>
          <cell r="JP144">
            <v>0</v>
          </cell>
          <cell r="JQ144">
            <v>0</v>
          </cell>
          <cell r="JR144">
            <v>0</v>
          </cell>
          <cell r="JS144">
            <v>1.5304403542906355E-2</v>
          </cell>
          <cell r="JT144">
            <v>0</v>
          </cell>
          <cell r="JU144">
            <v>0</v>
          </cell>
          <cell r="JV144">
            <v>0</v>
          </cell>
          <cell r="JW144">
            <v>6.9165904391623201</v>
          </cell>
          <cell r="JX144">
            <v>85.159358367560344</v>
          </cell>
          <cell r="JY144">
            <v>116.41938558325353</v>
          </cell>
          <cell r="JZ144">
            <v>123.33597602241585</v>
          </cell>
          <cell r="KA144">
            <v>38.176617654855505</v>
          </cell>
          <cell r="KB144">
            <v>1139627.6200000001</v>
          </cell>
          <cell r="KC144">
            <v>50.926000000000002</v>
          </cell>
          <cell r="KD144">
            <v>537.601</v>
          </cell>
          <cell r="KE144">
            <v>11559.2</v>
          </cell>
          <cell r="KF144">
            <v>0</v>
          </cell>
          <cell r="KG144">
            <v>0.77100000000000002</v>
          </cell>
          <cell r="KH144">
            <v>0</v>
          </cell>
          <cell r="KI144">
            <v>0</v>
          </cell>
          <cell r="KJ144">
            <v>0</v>
          </cell>
          <cell r="KK144">
            <v>0</v>
          </cell>
          <cell r="KL144">
            <v>0</v>
          </cell>
          <cell r="KM144">
            <v>0.99107348943045404</v>
          </cell>
          <cell r="KN144">
            <v>0.29290835922438502</v>
          </cell>
          <cell r="KO144">
            <v>75.756935292273994</v>
          </cell>
          <cell r="KP144">
            <v>0</v>
          </cell>
          <cell r="KQ144">
            <v>83.986456453496103</v>
          </cell>
          <cell r="KR144">
            <v>7.1749853848675302</v>
          </cell>
          <cell r="KS144">
            <v>91.1306117082772</v>
          </cell>
          <cell r="KT144">
            <v>16.124476708411301</v>
          </cell>
          <cell r="KU144">
            <v>44.0852559647509</v>
          </cell>
          <cell r="KV144">
            <v>14.6062966392681</v>
          </cell>
          <cell r="KW144">
            <v>0</v>
          </cell>
          <cell r="KX144">
            <v>282</v>
          </cell>
          <cell r="KY144">
            <v>588527</v>
          </cell>
          <cell r="KZ144">
            <v>11559.2</v>
          </cell>
          <cell r="LA144">
            <v>45.445877872852861</v>
          </cell>
          <cell r="LB144">
            <v>151.85694645335911</v>
          </cell>
          <cell r="LC144">
            <v>334.149</v>
          </cell>
          <cell r="LD144">
            <v>3.6039631312634746</v>
          </cell>
          <cell r="LE144">
            <v>2.4396151982836182E-2</v>
          </cell>
          <cell r="LF144">
            <v>282</v>
          </cell>
          <cell r="LG144">
            <v>50.914163609938399</v>
          </cell>
          <cell r="LH144">
            <v>254.53857227503843</v>
          </cell>
          <cell r="LI144" t="str">
            <v>N/A</v>
          </cell>
          <cell r="LJ144" t="str">
            <v>PR09 (£m)</v>
          </cell>
        </row>
        <row r="145">
          <cell r="A145" t="str">
            <v>WSX13</v>
          </cell>
          <cell r="B145" t="str">
            <v>WSX</v>
          </cell>
          <cell r="C145" t="str">
            <v>2012-13</v>
          </cell>
          <cell r="D145" t="str">
            <v>WSX</v>
          </cell>
          <cell r="E145" t="str">
            <v>WSX13</v>
          </cell>
          <cell r="F145">
            <v>1.0790336496980155</v>
          </cell>
          <cell r="G145">
            <v>1.6034440034512512</v>
          </cell>
          <cell r="H145">
            <v>0</v>
          </cell>
          <cell r="I145">
            <v>2.3609256255392581</v>
          </cell>
          <cell r="J145">
            <v>0</v>
          </cell>
          <cell r="K145">
            <v>1.4232453839516823</v>
          </cell>
          <cell r="L145">
            <v>0</v>
          </cell>
          <cell r="M145">
            <v>2.0825349439171701</v>
          </cell>
          <cell r="N145">
            <v>0.67655409836065572</v>
          </cell>
          <cell r="O145">
            <v>8.1467040552200167</v>
          </cell>
          <cell r="P145">
            <v>0.55570232959447796</v>
          </cell>
          <cell r="Q145">
            <v>8.7024063848144948</v>
          </cell>
          <cell r="R145">
            <v>1.4254034512510785</v>
          </cell>
          <cell r="S145">
            <v>1.8354362381363245</v>
          </cell>
          <cell r="T145">
            <v>8.6322691975841241E-3</v>
          </cell>
          <cell r="U145">
            <v>1.2592322691975841</v>
          </cell>
          <cell r="V145">
            <v>0</v>
          </cell>
          <cell r="W145">
            <v>4.5287042277825709</v>
          </cell>
          <cell r="X145">
            <v>0</v>
          </cell>
          <cell r="Y145">
            <v>4.5287042277825709</v>
          </cell>
          <cell r="Z145">
            <v>0</v>
          </cell>
          <cell r="AA145">
            <v>0</v>
          </cell>
          <cell r="AB145">
            <v>0</v>
          </cell>
          <cell r="AC145">
            <v>0</v>
          </cell>
          <cell r="AD145">
            <v>13.231110612597067</v>
          </cell>
          <cell r="AE145">
            <v>0.41326988783433993</v>
          </cell>
          <cell r="AF145">
            <v>0</v>
          </cell>
          <cell r="AG145">
            <v>13.644380500431406</v>
          </cell>
          <cell r="AH145">
            <v>0</v>
          </cell>
          <cell r="AI145">
            <v>13.644380500431406</v>
          </cell>
          <cell r="AJ145">
            <v>0</v>
          </cell>
          <cell r="AK145">
            <v>0</v>
          </cell>
          <cell r="AL145">
            <v>0</v>
          </cell>
          <cell r="AM145">
            <v>0</v>
          </cell>
          <cell r="AN145">
            <v>5.5030716134598791E-2</v>
          </cell>
          <cell r="AO145">
            <v>0</v>
          </cell>
          <cell r="AP145">
            <v>0</v>
          </cell>
          <cell r="AQ145">
            <v>0</v>
          </cell>
          <cell r="AR145">
            <v>5.5030716134598791E-2</v>
          </cell>
          <cell r="AS145">
            <v>0</v>
          </cell>
          <cell r="AT145">
            <v>5.5030716134598791E-2</v>
          </cell>
          <cell r="AU145">
            <v>5.5030716134598791E-2</v>
          </cell>
          <cell r="AV145">
            <v>1.2948403796376186E-2</v>
          </cell>
          <cell r="AW145">
            <v>0</v>
          </cell>
          <cell r="AX145">
            <v>0</v>
          </cell>
          <cell r="AY145">
            <v>0</v>
          </cell>
          <cell r="AZ145">
            <v>6.7979119930974982E-2</v>
          </cell>
          <cell r="BA145">
            <v>0</v>
          </cell>
          <cell r="BB145">
            <v>6.7979119930974982E-2</v>
          </cell>
          <cell r="BC145">
            <v>0</v>
          </cell>
          <cell r="BD145">
            <v>0</v>
          </cell>
          <cell r="BE145">
            <v>0</v>
          </cell>
          <cell r="BF145">
            <v>0</v>
          </cell>
          <cell r="BG145">
            <v>0.1230098360655727</v>
          </cell>
          <cell r="BH145">
            <v>0</v>
          </cell>
          <cell r="BI145">
            <v>0</v>
          </cell>
          <cell r="BJ145">
            <v>0.1230098360655727</v>
          </cell>
          <cell r="BK145">
            <v>0</v>
          </cell>
          <cell r="BL145">
            <v>0.1230098360655727</v>
          </cell>
          <cell r="BM145">
            <v>3.9255244176013804</v>
          </cell>
          <cell r="BN145">
            <v>0</v>
          </cell>
          <cell r="BO145">
            <v>8.5243658326143223E-2</v>
          </cell>
          <cell r="BP145">
            <v>1.2376515962036239</v>
          </cell>
          <cell r="BQ145">
            <v>0</v>
          </cell>
          <cell r="BR145">
            <v>0</v>
          </cell>
          <cell r="BS145">
            <v>8.400276962899051</v>
          </cell>
          <cell r="BT145">
            <v>1.401664710957722</v>
          </cell>
          <cell r="BU145">
            <v>15.050361345987922</v>
          </cell>
          <cell r="BV145">
            <v>0</v>
          </cell>
          <cell r="BW145">
            <v>15.050361345987922</v>
          </cell>
          <cell r="BX145">
            <v>0</v>
          </cell>
          <cell r="BY145">
            <v>20.073262985332185</v>
          </cell>
          <cell r="BZ145">
            <v>1.0790336496980155E-3</v>
          </cell>
          <cell r="CA145">
            <v>8.7099596203623797</v>
          </cell>
          <cell r="CB145">
            <v>0</v>
          </cell>
          <cell r="CC145">
            <v>28.78430163934426</v>
          </cell>
          <cell r="CD145">
            <v>0</v>
          </cell>
          <cell r="CE145">
            <v>28.78430163934426</v>
          </cell>
          <cell r="CF145">
            <v>0</v>
          </cell>
          <cell r="CG145">
            <v>0</v>
          </cell>
          <cell r="CH145">
            <v>0</v>
          </cell>
          <cell r="CI145">
            <v>0</v>
          </cell>
          <cell r="CJ145">
            <v>43.834662985332187</v>
          </cell>
          <cell r="CK145">
            <v>0.91286246764452106</v>
          </cell>
          <cell r="CL145">
            <v>0</v>
          </cell>
          <cell r="CM145">
            <v>44.747525452976703</v>
          </cell>
          <cell r="CN145">
            <v>0</v>
          </cell>
          <cell r="CO145">
            <v>44.747525452976703</v>
          </cell>
          <cell r="CP145">
            <v>1.1599611734253665</v>
          </cell>
          <cell r="CQ145">
            <v>0</v>
          </cell>
          <cell r="CR145">
            <v>5.1793615185504745E-2</v>
          </cell>
          <cell r="CS145">
            <v>1.0790336496980155E-3</v>
          </cell>
          <cell r="CT145">
            <v>25.065951682484901</v>
          </cell>
          <cell r="CU145">
            <v>0</v>
          </cell>
          <cell r="CV145">
            <v>12.964589301121658</v>
          </cell>
          <cell r="CW145">
            <v>12.761730974978429</v>
          </cell>
          <cell r="CX145">
            <v>52.005105780845554</v>
          </cell>
          <cell r="CY145">
            <v>1.0013432269197584</v>
          </cell>
          <cell r="CZ145">
            <v>53.006449007765212</v>
          </cell>
          <cell r="DA145">
            <v>25.097243658326143</v>
          </cell>
          <cell r="DB145">
            <v>8.9516631578947354</v>
          </cell>
          <cell r="DC145">
            <v>19.484110612597064</v>
          </cell>
          <cell r="DD145">
            <v>8.1197282139775666</v>
          </cell>
          <cell r="DE145">
            <v>3.0137409836065574</v>
          </cell>
          <cell r="DF145">
            <v>64.666486626401962</v>
          </cell>
          <cell r="DG145">
            <v>0</v>
          </cell>
          <cell r="DH145">
            <v>64.666486626401962</v>
          </cell>
          <cell r="DI145">
            <v>1.878597584124245</v>
          </cell>
          <cell r="DJ145">
            <v>0</v>
          </cell>
          <cell r="DK145">
            <v>0</v>
          </cell>
          <cell r="DL145">
            <v>1.878597584124245</v>
          </cell>
          <cell r="DM145">
            <v>115.79433805004206</v>
          </cell>
          <cell r="DN145">
            <v>1.8980201898188092</v>
          </cell>
          <cell r="DO145">
            <v>0</v>
          </cell>
          <cell r="DP145">
            <v>117.69235823986087</v>
          </cell>
          <cell r="DQ145">
            <v>0</v>
          </cell>
          <cell r="DR145">
            <v>117.69235823986087</v>
          </cell>
          <cell r="DS145">
            <v>5.0854855910267469</v>
          </cell>
          <cell r="DT145">
            <v>0</v>
          </cell>
          <cell r="DU145">
            <v>0.13703727351164796</v>
          </cell>
          <cell r="DV145">
            <v>1.2387306298533216</v>
          </cell>
          <cell r="DW145">
            <v>25.120982398619496</v>
          </cell>
          <cell r="DX145">
            <v>0</v>
          </cell>
          <cell r="DY145">
            <v>21.364866264020709</v>
          </cell>
          <cell r="DZ145">
            <v>14.163395685936152</v>
          </cell>
          <cell r="EA145">
            <v>67.110497842968073</v>
          </cell>
          <cell r="EB145">
            <v>1.0013432269197584</v>
          </cell>
          <cell r="EC145">
            <v>68.111841069887731</v>
          </cell>
          <cell r="ED145">
            <v>25.152274374460742</v>
          </cell>
          <cell r="EE145">
            <v>29.037874547023296</v>
          </cell>
          <cell r="EF145">
            <v>19.485189646246763</v>
          </cell>
          <cell r="EG145">
            <v>16.829687834339946</v>
          </cell>
          <cell r="EH145">
            <v>3.0137409836065574</v>
          </cell>
          <cell r="EI145">
            <v>93.518767385677194</v>
          </cell>
          <cell r="EJ145">
            <v>0</v>
          </cell>
          <cell r="EK145">
            <v>93.518767385677194</v>
          </cell>
          <cell r="EL145">
            <v>1.878597584124245</v>
          </cell>
          <cell r="EM145">
            <v>0</v>
          </cell>
          <cell r="EN145">
            <v>0</v>
          </cell>
          <cell r="EO145">
            <v>1.878597584124245</v>
          </cell>
          <cell r="EP145">
            <v>159.75201087143981</v>
          </cell>
          <cell r="EQ145">
            <v>2.8108826574633303</v>
          </cell>
          <cell r="ER145">
            <v>0</v>
          </cell>
          <cell r="ES145">
            <v>162.56289352890312</v>
          </cell>
          <cell r="ET145">
            <v>0</v>
          </cell>
          <cell r="EU145">
            <v>162.56289352890312</v>
          </cell>
          <cell r="EV145">
            <v>6.6889295944779983</v>
          </cell>
          <cell r="EW145">
            <v>0</v>
          </cell>
          <cell r="EX145">
            <v>2.497962899050906</v>
          </cell>
          <cell r="EY145">
            <v>1.2387306298533216</v>
          </cell>
          <cell r="EZ145">
            <v>26.544227782571184</v>
          </cell>
          <cell r="FA145">
            <v>0</v>
          </cell>
          <cell r="FB145">
            <v>23.447401207937876</v>
          </cell>
          <cell r="FC145">
            <v>14.839949784296808</v>
          </cell>
          <cell r="FD145">
            <v>75.2572018981881</v>
          </cell>
          <cell r="FE145">
            <v>1.5570455565142365</v>
          </cell>
          <cell r="FF145">
            <v>76.814247454702226</v>
          </cell>
          <cell r="FG145">
            <v>26.57767782571182</v>
          </cell>
          <cell r="FH145">
            <v>30.873310785159617</v>
          </cell>
          <cell r="FI145">
            <v>19.493821915444347</v>
          </cell>
          <cell r="FJ145">
            <v>18.088920103537532</v>
          </cell>
          <cell r="FK145">
            <v>3.0137409836065574</v>
          </cell>
          <cell r="FL145">
            <v>98.047471613459777</v>
          </cell>
          <cell r="FM145">
            <v>0</v>
          </cell>
          <cell r="FN145">
            <v>98.047471613459777</v>
          </cell>
          <cell r="FO145">
            <v>1.878597584124245</v>
          </cell>
          <cell r="FP145">
            <v>0</v>
          </cell>
          <cell r="FQ145">
            <v>0</v>
          </cell>
          <cell r="FR145">
            <v>1.878597584124245</v>
          </cell>
          <cell r="FS145">
            <v>172.98312148403795</v>
          </cell>
          <cell r="FT145">
            <v>3.2241525452976703</v>
          </cell>
          <cell r="FU145">
            <v>0</v>
          </cell>
          <cell r="FV145">
            <v>176.20727402933562</v>
          </cell>
          <cell r="FW145">
            <v>0</v>
          </cell>
          <cell r="FX145">
            <v>176.20727402933562</v>
          </cell>
          <cell r="FY145">
            <v>0.21736033345181566</v>
          </cell>
          <cell r="FZ145">
            <v>0</v>
          </cell>
          <cell r="GA145">
            <v>0.83301397756686801</v>
          </cell>
          <cell r="GB145" t="e">
            <v>#N/A</v>
          </cell>
          <cell r="GC145" t="e">
            <v>#N/A</v>
          </cell>
          <cell r="GD145" t="e">
            <v>#N/A</v>
          </cell>
          <cell r="GE145">
            <v>0</v>
          </cell>
          <cell r="GF145">
            <v>6.2357354616048317</v>
          </cell>
          <cell r="GG145">
            <v>0.30320845556514237</v>
          </cell>
          <cell r="GH145">
            <v>2.0501639344262294E-2</v>
          </cell>
          <cell r="GI145">
            <v>0</v>
          </cell>
          <cell r="GJ145">
            <v>0</v>
          </cell>
          <cell r="GK145">
            <v>0</v>
          </cell>
          <cell r="GL145">
            <v>3.0137409836065574</v>
          </cell>
          <cell r="GM145">
            <v>0</v>
          </cell>
          <cell r="GN145">
            <v>0.53627972389991374</v>
          </cell>
          <cell r="GO145">
            <v>3.7356144952545187</v>
          </cell>
          <cell r="GP145">
            <v>0.62044434857635888</v>
          </cell>
          <cell r="GQ145" t="e">
            <v>#N/A</v>
          </cell>
          <cell r="GR145" t="e">
            <v>#N/A</v>
          </cell>
          <cell r="GS145" t="e">
            <v>#N/A</v>
          </cell>
          <cell r="GT145" t="e">
            <v>#N/A</v>
          </cell>
          <cell r="GU145" t="e">
            <v>#N/A</v>
          </cell>
          <cell r="GV145">
            <v>0</v>
          </cell>
          <cell r="GW145">
            <v>3.053665228645384</v>
          </cell>
          <cell r="GX145">
            <v>3.2371009490940465E-3</v>
          </cell>
          <cell r="GY145">
            <v>0</v>
          </cell>
          <cell r="GZ145">
            <v>0</v>
          </cell>
          <cell r="HA145">
            <v>0</v>
          </cell>
          <cell r="HB145">
            <v>22.237804486626402</v>
          </cell>
          <cell r="HC145">
            <v>0</v>
          </cell>
          <cell r="HD145">
            <v>0</v>
          </cell>
          <cell r="HE145">
            <v>0</v>
          </cell>
          <cell r="HF145">
            <v>0</v>
          </cell>
          <cell r="HG145">
            <v>0</v>
          </cell>
          <cell r="HH145">
            <v>0</v>
          </cell>
          <cell r="HI145" t="e">
            <v>#N/A</v>
          </cell>
          <cell r="HJ145" t="e">
            <v>#N/A</v>
          </cell>
          <cell r="HK145" t="e">
            <v>#N/A</v>
          </cell>
          <cell r="HL145" t="e">
            <v>#N/A</v>
          </cell>
          <cell r="HM145" t="e">
            <v>#N/A</v>
          </cell>
          <cell r="HN145" t="e">
            <v>#N/A</v>
          </cell>
          <cell r="HO145">
            <v>172.98312148403795</v>
          </cell>
          <cell r="HP145">
            <v>176.20727402933562</v>
          </cell>
          <cell r="HQ145">
            <v>13.231110612597067</v>
          </cell>
          <cell r="HR145">
            <v>162.56289352890312</v>
          </cell>
          <cell r="HS145">
            <v>40.593245901639342</v>
          </cell>
          <cell r="HT145">
            <v>0</v>
          </cell>
          <cell r="HU145">
            <v>0</v>
          </cell>
          <cell r="HV145">
            <v>2.3609256255392581</v>
          </cell>
          <cell r="HW145">
            <v>0</v>
          </cell>
          <cell r="HX145">
            <v>0</v>
          </cell>
          <cell r="HY145">
            <v>0</v>
          </cell>
          <cell r="HZ145">
            <v>0</v>
          </cell>
          <cell r="IA145">
            <v>0</v>
          </cell>
          <cell r="IB145">
            <v>0</v>
          </cell>
          <cell r="IC145">
            <v>0</v>
          </cell>
          <cell r="ID145">
            <v>0</v>
          </cell>
          <cell r="IE145">
            <v>0</v>
          </cell>
          <cell r="IF145">
            <v>8.5243658326143223E-2</v>
          </cell>
          <cell r="IG145">
            <v>0</v>
          </cell>
          <cell r="IH145">
            <v>0</v>
          </cell>
          <cell r="II145">
            <v>0</v>
          </cell>
          <cell r="IJ145">
            <v>0</v>
          </cell>
          <cell r="IK145">
            <v>5.1793615185504745E-2</v>
          </cell>
          <cell r="IL145">
            <v>0</v>
          </cell>
          <cell r="IM145">
            <v>0</v>
          </cell>
          <cell r="IN145">
            <v>0</v>
          </cell>
          <cell r="IO145">
            <v>0</v>
          </cell>
          <cell r="IP145">
            <v>2.497962899050906</v>
          </cell>
          <cell r="IQ145">
            <v>0</v>
          </cell>
          <cell r="IR145">
            <v>0</v>
          </cell>
          <cell r="IS145">
            <v>0</v>
          </cell>
          <cell r="IT145">
            <v>0</v>
          </cell>
          <cell r="IU145">
            <v>0</v>
          </cell>
          <cell r="IV145">
            <v>3.0137409836065574</v>
          </cell>
          <cell r="IW145">
            <v>3.0137409836065574</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4.8047682924218051</v>
          </cell>
          <cell r="JL145">
            <v>4.8047682924218051</v>
          </cell>
          <cell r="JM145">
            <v>0</v>
          </cell>
          <cell r="JN145">
            <v>0</v>
          </cell>
          <cell r="JO145">
            <v>0</v>
          </cell>
          <cell r="JP145">
            <v>0</v>
          </cell>
          <cell r="JQ145">
            <v>0</v>
          </cell>
          <cell r="JR145">
            <v>0</v>
          </cell>
          <cell r="JS145">
            <v>1.5304403542906355E-2</v>
          </cell>
          <cell r="JT145">
            <v>0</v>
          </cell>
          <cell r="JU145">
            <v>0</v>
          </cell>
          <cell r="JV145">
            <v>0</v>
          </cell>
          <cell r="JW145">
            <v>8.3700640207075061</v>
          </cell>
          <cell r="JX145">
            <v>76.036868657057227</v>
          </cell>
          <cell r="JY145">
            <v>109.79659445515904</v>
          </cell>
          <cell r="JZ145">
            <v>118.16665847586654</v>
          </cell>
          <cell r="KA145">
            <v>42.129789818809314</v>
          </cell>
          <cell r="KB145">
            <v>1145763.69</v>
          </cell>
          <cell r="KC145">
            <v>50.628</v>
          </cell>
          <cell r="KD145">
            <v>542.51099999999997</v>
          </cell>
          <cell r="KE145">
            <v>11610.2</v>
          </cell>
          <cell r="KF145">
            <v>0</v>
          </cell>
          <cell r="KG145">
            <v>0.77800000000000002</v>
          </cell>
          <cell r="KH145">
            <v>0</v>
          </cell>
          <cell r="KI145">
            <v>0</v>
          </cell>
          <cell r="KJ145">
            <v>0</v>
          </cell>
          <cell r="KK145">
            <v>0</v>
          </cell>
          <cell r="KL145">
            <v>0</v>
          </cell>
          <cell r="KM145">
            <v>0.31450517266637801</v>
          </cell>
          <cell r="KN145">
            <v>0.23587887949978301</v>
          </cell>
          <cell r="KO145">
            <v>71.958178688427495</v>
          </cell>
          <cell r="KP145">
            <v>0</v>
          </cell>
          <cell r="KQ145">
            <v>83.021301348727206</v>
          </cell>
          <cell r="KR145">
            <v>7.7575724926360801</v>
          </cell>
          <cell r="KS145">
            <v>84.335771685768705</v>
          </cell>
          <cell r="KT145">
            <v>18.303633459588099</v>
          </cell>
          <cell r="KU145">
            <v>43.066297085399597</v>
          </cell>
          <cell r="KV145">
            <v>14.4037320904804</v>
          </cell>
          <cell r="KW145">
            <v>0</v>
          </cell>
          <cell r="KX145">
            <v>282</v>
          </cell>
          <cell r="KY145">
            <v>593139</v>
          </cell>
          <cell r="KZ145">
            <v>11610.2</v>
          </cell>
          <cell r="LA145">
            <v>45.851471896414502</v>
          </cell>
          <cell r="LB145">
            <v>148.28222537606177</v>
          </cell>
          <cell r="LC145">
            <v>323.39687090319376</v>
          </cell>
          <cell r="LD145">
            <v>3.5890843877883825</v>
          </cell>
          <cell r="LE145">
            <v>2.4288987269814471E-2</v>
          </cell>
          <cell r="LF145">
            <v>282</v>
          </cell>
          <cell r="LG145">
            <v>51.087750426349238</v>
          </cell>
          <cell r="LH145">
            <v>255.18952584367554</v>
          </cell>
          <cell r="LI145" t="str">
            <v>N/A</v>
          </cell>
          <cell r="LJ145" t="str">
            <v>PR09 (£m)</v>
          </cell>
        </row>
        <row r="146">
          <cell r="A146" t="str">
            <v>WSX14</v>
          </cell>
          <cell r="B146" t="str">
            <v>WSX</v>
          </cell>
          <cell r="C146" t="str">
            <v>2013-14</v>
          </cell>
          <cell r="D146" t="str">
            <v>WSX</v>
          </cell>
          <cell r="E146" t="str">
            <v>WSX14</v>
          </cell>
          <cell r="F146">
            <v>1.0569641649763351</v>
          </cell>
          <cell r="G146">
            <v>1.8021239012846513</v>
          </cell>
          <cell r="H146">
            <v>0</v>
          </cell>
          <cell r="I146">
            <v>2.4130491886409726</v>
          </cell>
          <cell r="J146">
            <v>0</v>
          </cell>
          <cell r="K146">
            <v>1.2683569979716021</v>
          </cell>
          <cell r="L146">
            <v>0</v>
          </cell>
          <cell r="M146">
            <v>2.4986632860040561</v>
          </cell>
          <cell r="N146">
            <v>0.81280544286680168</v>
          </cell>
          <cell r="O146">
            <v>8.7949988167680839</v>
          </cell>
          <cell r="P146">
            <v>0.82971686950642309</v>
          </cell>
          <cell r="Q146">
            <v>9.6247156862745076</v>
          </cell>
          <cell r="R146">
            <v>1.2239645030425959</v>
          </cell>
          <cell r="S146">
            <v>1.4987751859364431</v>
          </cell>
          <cell r="T146">
            <v>0.15643069641649757</v>
          </cell>
          <cell r="U146">
            <v>0.75361544962812688</v>
          </cell>
          <cell r="V146">
            <v>0</v>
          </cell>
          <cell r="W146">
            <v>3.6327858350236633</v>
          </cell>
          <cell r="X146">
            <v>0</v>
          </cell>
          <cell r="Y146">
            <v>3.6327858350236633</v>
          </cell>
          <cell r="Z146">
            <v>0</v>
          </cell>
          <cell r="AA146">
            <v>0</v>
          </cell>
          <cell r="AB146">
            <v>0</v>
          </cell>
          <cell r="AC146">
            <v>0</v>
          </cell>
          <cell r="AD146">
            <v>13.25750152129817</v>
          </cell>
          <cell r="AE146">
            <v>0.41750084516565239</v>
          </cell>
          <cell r="AF146">
            <v>0</v>
          </cell>
          <cell r="AG146">
            <v>13.675002366463717</v>
          </cell>
          <cell r="AH146">
            <v>0</v>
          </cell>
          <cell r="AI146">
            <v>13.675002366463717</v>
          </cell>
          <cell r="AJ146">
            <v>0</v>
          </cell>
          <cell r="AK146">
            <v>0</v>
          </cell>
          <cell r="AL146">
            <v>0</v>
          </cell>
          <cell r="AM146">
            <v>0</v>
          </cell>
          <cell r="AN146">
            <v>0.1384623056118999</v>
          </cell>
          <cell r="AO146">
            <v>0</v>
          </cell>
          <cell r="AP146">
            <v>0</v>
          </cell>
          <cell r="AQ146">
            <v>0</v>
          </cell>
          <cell r="AR146">
            <v>0.1384623056118999</v>
          </cell>
          <cell r="AS146">
            <v>0</v>
          </cell>
          <cell r="AT146">
            <v>0.1384623056118999</v>
          </cell>
          <cell r="AU146">
            <v>0.13423444895199454</v>
          </cell>
          <cell r="AV146">
            <v>0</v>
          </cell>
          <cell r="AW146">
            <v>0</v>
          </cell>
          <cell r="AX146">
            <v>0</v>
          </cell>
          <cell r="AY146">
            <v>0</v>
          </cell>
          <cell r="AZ146">
            <v>0.13423444895199454</v>
          </cell>
          <cell r="BA146">
            <v>0</v>
          </cell>
          <cell r="BB146">
            <v>0.13423444895199454</v>
          </cell>
          <cell r="BC146">
            <v>0</v>
          </cell>
          <cell r="BD146">
            <v>0</v>
          </cell>
          <cell r="BE146">
            <v>0</v>
          </cell>
          <cell r="BF146">
            <v>0</v>
          </cell>
          <cell r="BG146">
            <v>0.27269675456389447</v>
          </cell>
          <cell r="BH146">
            <v>0</v>
          </cell>
          <cell r="BI146">
            <v>0</v>
          </cell>
          <cell r="BJ146">
            <v>0.27269675456389447</v>
          </cell>
          <cell r="BK146">
            <v>0</v>
          </cell>
          <cell r="BL146">
            <v>0.27269675456389447</v>
          </cell>
          <cell r="BM146">
            <v>4.2310275524002696</v>
          </cell>
          <cell r="BN146">
            <v>0</v>
          </cell>
          <cell r="BO146">
            <v>7.9272312373225129E-2</v>
          </cell>
          <cell r="BP146">
            <v>1.4247876943880997</v>
          </cell>
          <cell r="BQ146">
            <v>0</v>
          </cell>
          <cell r="BR146">
            <v>0</v>
          </cell>
          <cell r="BS146">
            <v>8.4652259972954678</v>
          </cell>
          <cell r="BT146">
            <v>1.6858578431372544</v>
          </cell>
          <cell r="BU146">
            <v>15.886171399594316</v>
          </cell>
          <cell r="BV146">
            <v>0</v>
          </cell>
          <cell r="BW146">
            <v>15.886171399594316</v>
          </cell>
          <cell r="BX146">
            <v>0</v>
          </cell>
          <cell r="BY146">
            <v>16.001380493576736</v>
          </cell>
          <cell r="BZ146">
            <v>0</v>
          </cell>
          <cell r="CA146">
            <v>9.929121365787692</v>
          </cell>
          <cell r="CB146">
            <v>0</v>
          </cell>
          <cell r="CC146">
            <v>25.93050185936443</v>
          </cell>
          <cell r="CD146">
            <v>0</v>
          </cell>
          <cell r="CE146">
            <v>25.93050185936443</v>
          </cell>
          <cell r="CF146">
            <v>0</v>
          </cell>
          <cell r="CG146">
            <v>0</v>
          </cell>
          <cell r="CH146">
            <v>0</v>
          </cell>
          <cell r="CI146">
            <v>0</v>
          </cell>
          <cell r="CJ146">
            <v>41.816673258958744</v>
          </cell>
          <cell r="CK146">
            <v>0.92167275185936415</v>
          </cell>
          <cell r="CL146">
            <v>0</v>
          </cell>
          <cell r="CM146">
            <v>42.738346010818113</v>
          </cell>
          <cell r="CN146">
            <v>0</v>
          </cell>
          <cell r="CO146">
            <v>42.738346010818113</v>
          </cell>
          <cell r="CP146">
            <v>1.1785150439486136</v>
          </cell>
          <cell r="CQ146">
            <v>0</v>
          </cell>
          <cell r="CR146">
            <v>2.0082319134550365E-2</v>
          </cell>
          <cell r="CS146">
            <v>0</v>
          </cell>
          <cell r="CT146">
            <v>12.200537356321835</v>
          </cell>
          <cell r="CU146">
            <v>0</v>
          </cell>
          <cell r="CV146">
            <v>13.871597701149422</v>
          </cell>
          <cell r="CW146">
            <v>15.385170385395533</v>
          </cell>
          <cell r="CX146">
            <v>42.65590280594995</v>
          </cell>
          <cell r="CY146">
            <v>1.9765229885057467</v>
          </cell>
          <cell r="CZ146">
            <v>44.632425794455699</v>
          </cell>
          <cell r="DA146">
            <v>11.777751690331302</v>
          </cell>
          <cell r="DB146">
            <v>6.9992167004732906</v>
          </cell>
          <cell r="DC146">
            <v>22.3674756592292</v>
          </cell>
          <cell r="DD146">
            <v>17.09005358350236</v>
          </cell>
          <cell r="DE146">
            <v>2.682575050709938</v>
          </cell>
          <cell r="DF146">
            <v>60.917072684246094</v>
          </cell>
          <cell r="DG146">
            <v>0</v>
          </cell>
          <cell r="DH146">
            <v>60.917072684246094</v>
          </cell>
          <cell r="DI146">
            <v>2.426789722785665</v>
          </cell>
          <cell r="DJ146">
            <v>0</v>
          </cell>
          <cell r="DK146">
            <v>0</v>
          </cell>
          <cell r="DL146">
            <v>2.426789722785665</v>
          </cell>
          <cell r="DM146">
            <v>103.12270875591602</v>
          </cell>
          <cell r="DN146">
            <v>1.9162760311020954</v>
          </cell>
          <cell r="DO146">
            <v>0</v>
          </cell>
          <cell r="DP146">
            <v>105.03898478701812</v>
          </cell>
          <cell r="DQ146">
            <v>0</v>
          </cell>
          <cell r="DR146">
            <v>105.03898478701812</v>
          </cell>
          <cell r="DS146">
            <v>5.4095425963488832</v>
          </cell>
          <cell r="DT146">
            <v>0</v>
          </cell>
          <cell r="DU146">
            <v>9.9354631507775501E-2</v>
          </cell>
          <cell r="DV146">
            <v>1.4247876943880997</v>
          </cell>
          <cell r="DW146">
            <v>12.338999661933736</v>
          </cell>
          <cell r="DX146">
            <v>0</v>
          </cell>
          <cell r="DY146">
            <v>22.336823698444892</v>
          </cell>
          <cell r="DZ146">
            <v>17.071028228532786</v>
          </cell>
          <cell r="EA146">
            <v>58.68053651115617</v>
          </cell>
          <cell r="EB146">
            <v>1.9765229885057467</v>
          </cell>
          <cell r="EC146">
            <v>60.657059499661912</v>
          </cell>
          <cell r="ED146">
            <v>11.911986139283297</v>
          </cell>
          <cell r="EE146">
            <v>23.000597194050027</v>
          </cell>
          <cell r="EF146">
            <v>22.3674756592292</v>
          </cell>
          <cell r="EG146">
            <v>27.019174949290054</v>
          </cell>
          <cell r="EH146">
            <v>2.682575050709938</v>
          </cell>
          <cell r="EI146">
            <v>86.98180899256252</v>
          </cell>
          <cell r="EJ146">
            <v>0</v>
          </cell>
          <cell r="EK146">
            <v>86.98180899256252</v>
          </cell>
          <cell r="EL146">
            <v>2.426789722785665</v>
          </cell>
          <cell r="EM146">
            <v>0</v>
          </cell>
          <cell r="EN146">
            <v>0</v>
          </cell>
          <cell r="EO146">
            <v>2.426789722785665</v>
          </cell>
          <cell r="EP146">
            <v>145.21207876943868</v>
          </cell>
          <cell r="EQ146">
            <v>2.8379487829614596</v>
          </cell>
          <cell r="ER146">
            <v>0</v>
          </cell>
          <cell r="ES146">
            <v>148.05002755240014</v>
          </cell>
          <cell r="ET146">
            <v>0</v>
          </cell>
          <cell r="EU146">
            <v>148.05002755240014</v>
          </cell>
          <cell r="EV146">
            <v>7.2116664976335345</v>
          </cell>
          <cell r="EW146">
            <v>0</v>
          </cell>
          <cell r="EX146">
            <v>2.512403820148748</v>
          </cell>
          <cell r="EY146">
            <v>1.4247876943880997</v>
          </cell>
          <cell r="EZ146">
            <v>13.60735665990523</v>
          </cell>
          <cell r="FA146">
            <v>0</v>
          </cell>
          <cell r="FB146">
            <v>24.835486984448945</v>
          </cell>
          <cell r="FC146">
            <v>17.883833671399483</v>
          </cell>
          <cell r="FD146">
            <v>67.475535327924248</v>
          </cell>
          <cell r="FE146">
            <v>2.8062398580121695</v>
          </cell>
          <cell r="FF146">
            <v>70.281775185936425</v>
          </cell>
          <cell r="FG146">
            <v>13.135950642325893</v>
          </cell>
          <cell r="FH146">
            <v>24.499372379986468</v>
          </cell>
          <cell r="FI146">
            <v>22.5239063556457</v>
          </cell>
          <cell r="FJ146">
            <v>27.772790398918179</v>
          </cell>
          <cell r="FK146">
            <v>2.682575050709938</v>
          </cell>
          <cell r="FL146">
            <v>90.614594827586174</v>
          </cell>
          <cell r="FM146">
            <v>0</v>
          </cell>
          <cell r="FN146">
            <v>90.614594827586174</v>
          </cell>
          <cell r="FO146">
            <v>2.426789722785665</v>
          </cell>
          <cell r="FP146">
            <v>0</v>
          </cell>
          <cell r="FQ146">
            <v>0</v>
          </cell>
          <cell r="FR146">
            <v>2.426789722785665</v>
          </cell>
          <cell r="FS146">
            <v>158.46958029073588</v>
          </cell>
          <cell r="FT146">
            <v>3.2554496281271121</v>
          </cell>
          <cell r="FU146">
            <v>0</v>
          </cell>
          <cell r="FV146">
            <v>161.72502991886404</v>
          </cell>
          <cell r="FW146">
            <v>0</v>
          </cell>
          <cell r="FX146">
            <v>161.72502991886404</v>
          </cell>
          <cell r="FY146">
            <v>0.14082276742041713</v>
          </cell>
          <cell r="FZ146">
            <v>0</v>
          </cell>
          <cell r="GA146">
            <v>0.88467900608519245</v>
          </cell>
          <cell r="GB146" t="e">
            <v>#N/A</v>
          </cell>
          <cell r="GC146" t="e">
            <v>#N/A</v>
          </cell>
          <cell r="GD146" t="e">
            <v>#N/A</v>
          </cell>
          <cell r="GE146">
            <v>0</v>
          </cell>
          <cell r="GF146">
            <v>2.8189234279918853</v>
          </cell>
          <cell r="GG146">
            <v>0.64263421230561169</v>
          </cell>
          <cell r="GH146">
            <v>7.3987491548343455E-3</v>
          </cell>
          <cell r="GI146">
            <v>0</v>
          </cell>
          <cell r="GJ146">
            <v>0</v>
          </cell>
          <cell r="GK146">
            <v>0</v>
          </cell>
          <cell r="GL146">
            <v>2.8897400270453</v>
          </cell>
          <cell r="GM146">
            <v>0</v>
          </cell>
          <cell r="GN146">
            <v>0.26846889790398909</v>
          </cell>
          <cell r="GO146">
            <v>2.512403820148748</v>
          </cell>
          <cell r="GP146">
            <v>0.17862694388100064</v>
          </cell>
          <cell r="GQ146" t="e">
            <v>#N/A</v>
          </cell>
          <cell r="GR146" t="e">
            <v>#N/A</v>
          </cell>
          <cell r="GS146" t="e">
            <v>#N/A</v>
          </cell>
          <cell r="GT146" t="e">
            <v>#N/A</v>
          </cell>
          <cell r="GU146" t="e">
            <v>#N/A</v>
          </cell>
          <cell r="GV146">
            <v>0</v>
          </cell>
          <cell r="GW146">
            <v>2.630783806626098</v>
          </cell>
          <cell r="GX146">
            <v>0</v>
          </cell>
          <cell r="GY146">
            <v>0</v>
          </cell>
          <cell r="GZ146">
            <v>0</v>
          </cell>
          <cell r="HA146">
            <v>0</v>
          </cell>
          <cell r="HB146">
            <v>40.144555949966183</v>
          </cell>
          <cell r="HC146">
            <v>0</v>
          </cell>
          <cell r="HD146">
            <v>0</v>
          </cell>
          <cell r="HE146">
            <v>0</v>
          </cell>
          <cell r="HF146">
            <v>0</v>
          </cell>
          <cell r="HG146">
            <v>0</v>
          </cell>
          <cell r="HH146">
            <v>0</v>
          </cell>
          <cell r="HI146" t="e">
            <v>#N/A</v>
          </cell>
          <cell r="HJ146" t="e">
            <v>#N/A</v>
          </cell>
          <cell r="HK146" t="e">
            <v>#N/A</v>
          </cell>
          <cell r="HL146" t="e">
            <v>#N/A</v>
          </cell>
          <cell r="HM146" t="e">
            <v>#N/A</v>
          </cell>
          <cell r="HN146" t="e">
            <v>#N/A</v>
          </cell>
          <cell r="HO146">
            <v>158.46958029073588</v>
          </cell>
          <cell r="HP146">
            <v>161.72502991886404</v>
          </cell>
          <cell r="HQ146">
            <v>13.25750152129817</v>
          </cell>
          <cell r="HR146">
            <v>148.05002755240014</v>
          </cell>
          <cell r="HS146">
            <v>52.978214841108837</v>
          </cell>
          <cell r="HT146">
            <v>0</v>
          </cell>
          <cell r="HU146">
            <v>0</v>
          </cell>
          <cell r="HV146">
            <v>2.4130491886409726</v>
          </cell>
          <cell r="HW146">
            <v>0</v>
          </cell>
          <cell r="HX146">
            <v>0</v>
          </cell>
          <cell r="HY146">
            <v>0</v>
          </cell>
          <cell r="HZ146">
            <v>0</v>
          </cell>
          <cell r="IA146">
            <v>0</v>
          </cell>
          <cell r="IB146">
            <v>0</v>
          </cell>
          <cell r="IC146">
            <v>0</v>
          </cell>
          <cell r="ID146">
            <v>0</v>
          </cell>
          <cell r="IE146">
            <v>0</v>
          </cell>
          <cell r="IF146">
            <v>7.9272312373225129E-2</v>
          </cell>
          <cell r="IG146">
            <v>0</v>
          </cell>
          <cell r="IH146">
            <v>0</v>
          </cell>
          <cell r="II146">
            <v>0</v>
          </cell>
          <cell r="IJ146">
            <v>0</v>
          </cell>
          <cell r="IK146">
            <v>2.0082319134550365E-2</v>
          </cell>
          <cell r="IL146">
            <v>0</v>
          </cell>
          <cell r="IM146">
            <v>0</v>
          </cell>
          <cell r="IN146">
            <v>0</v>
          </cell>
          <cell r="IO146">
            <v>0</v>
          </cell>
          <cell r="IP146">
            <v>2.512403820148748</v>
          </cell>
          <cell r="IQ146">
            <v>0</v>
          </cell>
          <cell r="IR146">
            <v>0</v>
          </cell>
          <cell r="IS146">
            <v>0</v>
          </cell>
          <cell r="IT146">
            <v>0</v>
          </cell>
          <cell r="IU146">
            <v>0</v>
          </cell>
          <cell r="IV146">
            <v>2.8897400270453</v>
          </cell>
          <cell r="IW146">
            <v>2.8897400270453</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4.8047682924218051</v>
          </cell>
          <cell r="JL146">
            <v>4.8047682924218051</v>
          </cell>
          <cell r="JM146">
            <v>0</v>
          </cell>
          <cell r="JN146">
            <v>0</v>
          </cell>
          <cell r="JO146">
            <v>0</v>
          </cell>
          <cell r="JP146">
            <v>0</v>
          </cell>
          <cell r="JQ146">
            <v>0</v>
          </cell>
          <cell r="JR146">
            <v>0</v>
          </cell>
          <cell r="JS146">
            <v>1.5304403542906355E-2</v>
          </cell>
          <cell r="JT146">
            <v>0</v>
          </cell>
          <cell r="JU146">
            <v>0</v>
          </cell>
          <cell r="JV146">
            <v>0</v>
          </cell>
          <cell r="JW146">
            <v>8.2918838742393479</v>
          </cell>
          <cell r="JX146">
            <v>48.776535751849345</v>
          </cell>
          <cell r="JY146">
            <v>79.171654244073721</v>
          </cell>
          <cell r="JZ146">
            <v>87.463538118313068</v>
          </cell>
          <cell r="KA146">
            <v>38.687002366463723</v>
          </cell>
          <cell r="KB146">
            <v>1153043.074</v>
          </cell>
          <cell r="KC146">
            <v>50.494</v>
          </cell>
          <cell r="KD146">
            <v>546.99800000000005</v>
          </cell>
          <cell r="KE146">
            <v>11645.4</v>
          </cell>
          <cell r="KF146">
            <v>0</v>
          </cell>
          <cell r="KG146">
            <v>0.76300000000000001</v>
          </cell>
          <cell r="KH146">
            <v>0</v>
          </cell>
          <cell r="KI146">
            <v>0</v>
          </cell>
          <cell r="KJ146">
            <v>0</v>
          </cell>
          <cell r="KK146">
            <v>0</v>
          </cell>
          <cell r="KL146">
            <v>0</v>
          </cell>
          <cell r="KM146">
            <v>0</v>
          </cell>
          <cell r="KN146">
            <v>0.25510843769422298</v>
          </cell>
          <cell r="KO146">
            <v>78.911157119099698</v>
          </cell>
          <cell r="KP146">
            <v>0</v>
          </cell>
          <cell r="KQ146">
            <v>83.155881418310003</v>
          </cell>
          <cell r="KR146">
            <v>8.0660142937518309</v>
          </cell>
          <cell r="KS146">
            <v>84.550399297373104</v>
          </cell>
          <cell r="KT146">
            <v>17.172834369550799</v>
          </cell>
          <cell r="KU146">
            <v>42.536811803021699</v>
          </cell>
          <cell r="KV146">
            <v>15.7518497300777</v>
          </cell>
          <cell r="KW146">
            <v>0</v>
          </cell>
          <cell r="KX146">
            <v>284</v>
          </cell>
          <cell r="KY146">
            <v>597492.00000000012</v>
          </cell>
          <cell r="KZ146">
            <v>11645.4</v>
          </cell>
          <cell r="LA146">
            <v>46.800161934599657</v>
          </cell>
          <cell r="LB146">
            <v>154.62776145944412</v>
          </cell>
          <cell r="LC146">
            <v>330.40005646887909</v>
          </cell>
          <cell r="LD146">
            <v>3.6427599333299332</v>
          </cell>
          <cell r="LE146">
            <v>2.4387311728236043E-2</v>
          </cell>
          <cell r="LF146">
            <v>284</v>
          </cell>
          <cell r="LG146">
            <v>51.307125560307085</v>
          </cell>
          <cell r="LH146">
            <v>256.24023595843568</v>
          </cell>
          <cell r="LI146" t="str">
            <v>N/A</v>
          </cell>
          <cell r="LJ146" t="str">
            <v>PR09 (£m)</v>
          </cell>
        </row>
        <row r="147">
          <cell r="A147" t="str">
            <v>WSX15</v>
          </cell>
          <cell r="B147" t="str">
            <v>WSX</v>
          </cell>
          <cell r="C147" t="str">
            <v>2014-15</v>
          </cell>
          <cell r="D147" t="str">
            <v>WSX</v>
          </cell>
          <cell r="E147" t="str">
            <v>WSX15</v>
          </cell>
          <cell r="F147">
            <v>1.0450405281189941</v>
          </cell>
          <cell r="G147">
            <v>1.9291448149076631</v>
          </cell>
          <cell r="H147">
            <v>0</v>
          </cell>
          <cell r="I147">
            <v>2.3816473635831872</v>
          </cell>
          <cell r="J147">
            <v>0</v>
          </cell>
          <cell r="K147">
            <v>0.57268220940920878</v>
          </cell>
          <cell r="L147">
            <v>0</v>
          </cell>
          <cell r="M147">
            <v>2.7568169131779063</v>
          </cell>
          <cell r="N147">
            <v>0.83498738196707634</v>
          </cell>
          <cell r="O147">
            <v>8.4752786830450404</v>
          </cell>
          <cell r="P147">
            <v>0.73779861285200976</v>
          </cell>
          <cell r="Q147">
            <v>9.2130772958970404</v>
          </cell>
          <cell r="R147">
            <v>0.51938514247514</v>
          </cell>
          <cell r="S147">
            <v>0.55700660148742387</v>
          </cell>
          <cell r="T147">
            <v>0.54133099356563896</v>
          </cell>
          <cell r="U147">
            <v>0.93008607002590471</v>
          </cell>
          <cell r="V147">
            <v>0</v>
          </cell>
          <cell r="W147">
            <v>2.5478088075541079</v>
          </cell>
          <cell r="X147">
            <v>0</v>
          </cell>
          <cell r="Y147">
            <v>2.5478088075541079</v>
          </cell>
          <cell r="Z147">
            <v>0</v>
          </cell>
          <cell r="AA147">
            <v>0</v>
          </cell>
          <cell r="AB147">
            <v>0</v>
          </cell>
          <cell r="AC147">
            <v>0</v>
          </cell>
          <cell r="AD147">
            <v>11.760886103451158</v>
          </cell>
          <cell r="AE147">
            <v>0.40443068438205071</v>
          </cell>
          <cell r="AF147">
            <v>0</v>
          </cell>
          <cell r="AG147">
            <v>12.165316787833209</v>
          </cell>
          <cell r="AH147">
            <v>0</v>
          </cell>
          <cell r="AI147">
            <v>12.165316787833209</v>
          </cell>
          <cell r="AJ147">
            <v>0</v>
          </cell>
          <cell r="AK147">
            <v>0</v>
          </cell>
          <cell r="AL147">
            <v>0</v>
          </cell>
          <cell r="AM147">
            <v>0</v>
          </cell>
          <cell r="AN147">
            <v>1.0450405281189942E-3</v>
          </cell>
          <cell r="AO147">
            <v>0</v>
          </cell>
          <cell r="AP147">
            <v>0</v>
          </cell>
          <cell r="AQ147">
            <v>0</v>
          </cell>
          <cell r="AR147">
            <v>1.0450405281189942E-3</v>
          </cell>
          <cell r="AS147">
            <v>0</v>
          </cell>
          <cell r="AT147">
            <v>1.0450405281189942E-3</v>
          </cell>
          <cell r="AU147">
            <v>1.0450405281189942E-3</v>
          </cell>
          <cell r="AV147">
            <v>0</v>
          </cell>
          <cell r="AW147">
            <v>0</v>
          </cell>
          <cell r="AX147">
            <v>0</v>
          </cell>
          <cell r="AY147">
            <v>0</v>
          </cell>
          <cell r="AZ147">
            <v>1.0450405281189942E-3</v>
          </cell>
          <cell r="BA147">
            <v>0</v>
          </cell>
          <cell r="BB147">
            <v>1.0450405281189942E-3</v>
          </cell>
          <cell r="BC147">
            <v>0</v>
          </cell>
          <cell r="BD147">
            <v>0</v>
          </cell>
          <cell r="BE147">
            <v>0</v>
          </cell>
          <cell r="BF147">
            <v>0</v>
          </cell>
          <cell r="BG147">
            <v>2.0900810562379884E-3</v>
          </cell>
          <cell r="BH147">
            <v>0</v>
          </cell>
          <cell r="BI147">
            <v>0</v>
          </cell>
          <cell r="BJ147">
            <v>2.0900810562379884E-3</v>
          </cell>
          <cell r="BK147">
            <v>0</v>
          </cell>
          <cell r="BL147">
            <v>2.0900810562379884E-3</v>
          </cell>
          <cell r="BM147">
            <v>4.4748635414055329</v>
          </cell>
          <cell r="BN147">
            <v>0</v>
          </cell>
          <cell r="BO147">
            <v>8.151316119328153E-2</v>
          </cell>
          <cell r="BP147">
            <v>1.4034894292638089</v>
          </cell>
          <cell r="BQ147">
            <v>0</v>
          </cell>
          <cell r="BR147">
            <v>0</v>
          </cell>
          <cell r="BS147">
            <v>9.0563212166792031</v>
          </cell>
          <cell r="BT147">
            <v>1.7243168713963402</v>
          </cell>
          <cell r="BU147">
            <v>16.740504219938163</v>
          </cell>
          <cell r="BV147">
            <v>0</v>
          </cell>
          <cell r="BW147">
            <v>16.740504219938163</v>
          </cell>
          <cell r="BX147">
            <v>0</v>
          </cell>
          <cell r="BY147">
            <v>10.313504972006353</v>
          </cell>
          <cell r="BZ147">
            <v>0</v>
          </cell>
          <cell r="CA147">
            <v>2.6606731845909586</v>
          </cell>
          <cell r="CB147">
            <v>0</v>
          </cell>
          <cell r="CC147">
            <v>12.97417815659731</v>
          </cell>
          <cell r="CD147">
            <v>0</v>
          </cell>
          <cell r="CE147">
            <v>12.97417815659731</v>
          </cell>
          <cell r="CF147">
            <v>0</v>
          </cell>
          <cell r="CG147">
            <v>0</v>
          </cell>
          <cell r="CH147">
            <v>0</v>
          </cell>
          <cell r="CI147">
            <v>0</v>
          </cell>
          <cell r="CJ147">
            <v>29.714682376535375</v>
          </cell>
          <cell r="CK147">
            <v>0.89350965154173989</v>
          </cell>
          <cell r="CL147">
            <v>0</v>
          </cell>
          <cell r="CM147">
            <v>30.608192028077109</v>
          </cell>
          <cell r="CN147">
            <v>0</v>
          </cell>
          <cell r="CO147">
            <v>30.608192028077109</v>
          </cell>
          <cell r="CP147">
            <v>1.1986614857524862</v>
          </cell>
          <cell r="CQ147">
            <v>0</v>
          </cell>
          <cell r="CR147">
            <v>1.8810729506141891E-2</v>
          </cell>
          <cell r="CS147">
            <v>5.2252026405949703E-3</v>
          </cell>
          <cell r="CT147">
            <v>10.413828862705776</v>
          </cell>
          <cell r="CU147">
            <v>0</v>
          </cell>
          <cell r="CV147">
            <v>15.722634745550266</v>
          </cell>
          <cell r="CW147">
            <v>15.758166123506312</v>
          </cell>
          <cell r="CX147">
            <v>43.117327149661577</v>
          </cell>
          <cell r="CY147">
            <v>3.6283807136291473</v>
          </cell>
          <cell r="CZ147">
            <v>46.745707863290725</v>
          </cell>
          <cell r="DA147">
            <v>9.4408961310269923</v>
          </cell>
          <cell r="DB147">
            <v>4.7005922954792352</v>
          </cell>
          <cell r="DC147">
            <v>21.658464945266154</v>
          </cell>
          <cell r="DD147">
            <v>27.43962914682043</v>
          </cell>
          <cell r="DE147">
            <v>4.7915108214255877</v>
          </cell>
          <cell r="DF147">
            <v>68.031093340018401</v>
          </cell>
          <cell r="DG147">
            <v>0</v>
          </cell>
          <cell r="DH147">
            <v>68.031093340018401</v>
          </cell>
          <cell r="DI147">
            <v>3.6409211999665754</v>
          </cell>
          <cell r="DJ147">
            <v>0</v>
          </cell>
          <cell r="DK147">
            <v>0</v>
          </cell>
          <cell r="DL147">
            <v>3.6409211999665754</v>
          </cell>
          <cell r="DM147">
            <v>111.13588000334255</v>
          </cell>
          <cell r="DN147">
            <v>1.8580820589955716</v>
          </cell>
          <cell r="DO147">
            <v>0</v>
          </cell>
          <cell r="DP147">
            <v>112.99396206233811</v>
          </cell>
          <cell r="DQ147">
            <v>0</v>
          </cell>
          <cell r="DR147">
            <v>112.99396206233811</v>
          </cell>
          <cell r="DS147">
            <v>5.6735250271580187</v>
          </cell>
          <cell r="DT147">
            <v>0</v>
          </cell>
          <cell r="DU147">
            <v>0.10032389069942343</v>
          </cell>
          <cell r="DV147">
            <v>1.4087146319044039</v>
          </cell>
          <cell r="DW147">
            <v>10.414873903233895</v>
          </cell>
          <cell r="DX147">
            <v>0</v>
          </cell>
          <cell r="DY147">
            <v>24.778955962229468</v>
          </cell>
          <cell r="DZ147">
            <v>17.48248299490265</v>
          </cell>
          <cell r="EA147">
            <v>59.858876410127856</v>
          </cell>
          <cell r="EB147">
            <v>3.6283807136291473</v>
          </cell>
          <cell r="EC147">
            <v>63.487257123757011</v>
          </cell>
          <cell r="ED147">
            <v>9.4419411715551114</v>
          </cell>
          <cell r="EE147">
            <v>15.014097267485589</v>
          </cell>
          <cell r="EF147">
            <v>21.658464945266154</v>
          </cell>
          <cell r="EG147">
            <v>30.100302331411388</v>
          </cell>
          <cell r="EH147">
            <v>4.7915108214255877</v>
          </cell>
          <cell r="EI147">
            <v>81.006316537143832</v>
          </cell>
          <cell r="EJ147">
            <v>0</v>
          </cell>
          <cell r="EK147">
            <v>81.006316537143832</v>
          </cell>
          <cell r="EL147">
            <v>3.6409211999665754</v>
          </cell>
          <cell r="EM147">
            <v>0</v>
          </cell>
          <cell r="EN147">
            <v>0</v>
          </cell>
          <cell r="EO147">
            <v>3.6409211999665754</v>
          </cell>
          <cell r="EP147">
            <v>140.85265246093414</v>
          </cell>
          <cell r="EQ147">
            <v>2.7515917105373116</v>
          </cell>
          <cell r="ER147">
            <v>0</v>
          </cell>
          <cell r="ES147">
            <v>143.60424417147146</v>
          </cell>
          <cell r="ET147">
            <v>0</v>
          </cell>
          <cell r="EU147">
            <v>143.60424417147146</v>
          </cell>
          <cell r="EV147">
            <v>7.6026698420656817</v>
          </cell>
          <cell r="EW147">
            <v>0</v>
          </cell>
          <cell r="EX147">
            <v>2.4819712542826</v>
          </cell>
          <cell r="EY147">
            <v>1.4087146319043937</v>
          </cell>
          <cell r="EZ147">
            <v>10.987556112643103</v>
          </cell>
          <cell r="FA147">
            <v>0</v>
          </cell>
          <cell r="FB147">
            <v>27.535772875407375</v>
          </cell>
          <cell r="FC147">
            <v>18.317470376869725</v>
          </cell>
          <cell r="FD147">
            <v>68.334155093172896</v>
          </cell>
          <cell r="FE147">
            <v>4.3661793264811575</v>
          </cell>
          <cell r="FF147">
            <v>72.700334419654055</v>
          </cell>
          <cell r="FG147">
            <v>9.9613263140302521</v>
          </cell>
          <cell r="FH147">
            <v>15.571103868972909</v>
          </cell>
          <cell r="FI147">
            <v>22.199795938831791</v>
          </cell>
          <cell r="FJ147">
            <v>31.030388401437293</v>
          </cell>
          <cell r="FK147">
            <v>4.7915108214255877</v>
          </cell>
          <cell r="FL147">
            <v>83.554125344697937</v>
          </cell>
          <cell r="FM147">
            <v>0</v>
          </cell>
          <cell r="FN147">
            <v>83.554125344697937</v>
          </cell>
          <cell r="FO147">
            <v>3.6409211999665754</v>
          </cell>
          <cell r="FP147">
            <v>0</v>
          </cell>
          <cell r="FQ147">
            <v>0</v>
          </cell>
          <cell r="FR147">
            <v>3.6409211999665754</v>
          </cell>
          <cell r="FS147">
            <v>152.61353856438541</v>
          </cell>
          <cell r="FT147">
            <v>3.1560223949193622</v>
          </cell>
          <cell r="FU147">
            <v>0</v>
          </cell>
          <cell r="FV147">
            <v>155.76956095930478</v>
          </cell>
          <cell r="FW147">
            <v>0</v>
          </cell>
          <cell r="FX147">
            <v>155.76956095930478</v>
          </cell>
          <cell r="FY147">
            <v>0.11318291480482205</v>
          </cell>
          <cell r="FZ147">
            <v>0</v>
          </cell>
          <cell r="GA147">
            <v>1.2979403359237907</v>
          </cell>
          <cell r="GB147" t="e">
            <v>#N/A</v>
          </cell>
          <cell r="GC147" t="e">
            <v>#N/A</v>
          </cell>
          <cell r="GD147" t="e">
            <v>#N/A</v>
          </cell>
          <cell r="GE147">
            <v>0</v>
          </cell>
          <cell r="GF147">
            <v>0.76705974763934159</v>
          </cell>
          <cell r="GG147">
            <v>0.56641196624049484</v>
          </cell>
          <cell r="GH147">
            <v>0</v>
          </cell>
          <cell r="GI147">
            <v>0</v>
          </cell>
          <cell r="GJ147">
            <v>0</v>
          </cell>
          <cell r="GK147">
            <v>0</v>
          </cell>
          <cell r="GL147">
            <v>4.0014601821676283</v>
          </cell>
          <cell r="GM147">
            <v>0</v>
          </cell>
          <cell r="GN147">
            <v>0.3605389822010529</v>
          </cell>
          <cell r="GO147">
            <v>7.5242918024567562E-2</v>
          </cell>
          <cell r="GP147">
            <v>0.19751265981448987</v>
          </cell>
          <cell r="GQ147" t="e">
            <v>#N/A</v>
          </cell>
          <cell r="GR147" t="e">
            <v>#N/A</v>
          </cell>
          <cell r="GS147" t="e">
            <v>#N/A</v>
          </cell>
          <cell r="GT147" t="e">
            <v>#N/A</v>
          </cell>
          <cell r="GU147" t="e">
            <v>#N/A</v>
          </cell>
          <cell r="GV147">
            <v>0</v>
          </cell>
          <cell r="GW147">
            <v>2.0284236650789675</v>
          </cell>
          <cell r="GX147">
            <v>5.2252026405949703E-3</v>
          </cell>
          <cell r="GY147">
            <v>0</v>
          </cell>
          <cell r="GZ147">
            <v>0</v>
          </cell>
          <cell r="HA147">
            <v>0</v>
          </cell>
          <cell r="HB147">
            <v>48.583934152251935</v>
          </cell>
          <cell r="HC147">
            <v>1.1495445809308934E-2</v>
          </cell>
          <cell r="HD147">
            <v>4.3891702180997756E-2</v>
          </cell>
          <cell r="HE147">
            <v>7.6287958552686566E-2</v>
          </cell>
          <cell r="HF147">
            <v>1.0450405281189941E-2</v>
          </cell>
          <cell r="HG147">
            <v>0</v>
          </cell>
          <cell r="HH147">
            <v>0</v>
          </cell>
          <cell r="HI147" t="e">
            <v>#N/A</v>
          </cell>
          <cell r="HJ147" t="e">
            <v>#N/A</v>
          </cell>
          <cell r="HK147" t="e">
            <v>#N/A</v>
          </cell>
          <cell r="HL147" t="e">
            <v>#N/A</v>
          </cell>
          <cell r="HM147" t="e">
            <v>#N/A</v>
          </cell>
          <cell r="HN147" t="e">
            <v>#N/A</v>
          </cell>
          <cell r="HO147">
            <v>152.61353856438541</v>
          </cell>
          <cell r="HP147">
            <v>155.76956095930478</v>
          </cell>
          <cell r="HQ147">
            <v>11.760886103451158</v>
          </cell>
          <cell r="HR147">
            <v>143.60424417147146</v>
          </cell>
          <cell r="HS147">
            <v>58.025875323807142</v>
          </cell>
          <cell r="HT147">
            <v>0</v>
          </cell>
          <cell r="HU147">
            <v>0</v>
          </cell>
          <cell r="HV147">
            <v>2.3816473635831872</v>
          </cell>
          <cell r="HW147">
            <v>0</v>
          </cell>
          <cell r="HX147">
            <v>0</v>
          </cell>
          <cell r="HY147">
            <v>0</v>
          </cell>
          <cell r="HZ147">
            <v>0</v>
          </cell>
          <cell r="IA147">
            <v>0</v>
          </cell>
          <cell r="IB147">
            <v>0</v>
          </cell>
          <cell r="IC147">
            <v>0</v>
          </cell>
          <cell r="ID147">
            <v>0</v>
          </cell>
          <cell r="IE147">
            <v>0</v>
          </cell>
          <cell r="IF147">
            <v>8.151316119328153E-2</v>
          </cell>
          <cell r="IG147">
            <v>0</v>
          </cell>
          <cell r="IH147">
            <v>0</v>
          </cell>
          <cell r="II147">
            <v>0</v>
          </cell>
          <cell r="IJ147">
            <v>0</v>
          </cell>
          <cell r="IK147">
            <v>1.8810729506141891E-2</v>
          </cell>
          <cell r="IL147">
            <v>0</v>
          </cell>
          <cell r="IM147">
            <v>0</v>
          </cell>
          <cell r="IN147">
            <v>0</v>
          </cell>
          <cell r="IO147">
            <v>0</v>
          </cell>
          <cell r="IP147">
            <v>2.4819712542826</v>
          </cell>
          <cell r="IQ147">
            <v>0</v>
          </cell>
          <cell r="IR147">
            <v>0</v>
          </cell>
          <cell r="IS147">
            <v>0</v>
          </cell>
          <cell r="IT147">
            <v>0</v>
          </cell>
          <cell r="IU147">
            <v>0</v>
          </cell>
          <cell r="IV147">
            <v>4.0014601821676283</v>
          </cell>
          <cell r="IW147">
            <v>4.0014601821676283</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4.8047682924218051</v>
          </cell>
          <cell r="JL147">
            <v>4.8047682924218051</v>
          </cell>
          <cell r="JM147">
            <v>0</v>
          </cell>
          <cell r="JN147">
            <v>0</v>
          </cell>
          <cell r="JO147">
            <v>0</v>
          </cell>
          <cell r="JP147">
            <v>0</v>
          </cell>
          <cell r="JQ147">
            <v>0</v>
          </cell>
          <cell r="JR147">
            <v>0</v>
          </cell>
          <cell r="JS147">
            <v>1.5304403542906355E-2</v>
          </cell>
          <cell r="JT147">
            <v>0</v>
          </cell>
          <cell r="JU147">
            <v>0</v>
          </cell>
          <cell r="JV147">
            <v>0</v>
          </cell>
          <cell r="JW147">
            <v>6.3350356814573416</v>
          </cell>
          <cell r="JX147">
            <v>45.370115990518151</v>
          </cell>
          <cell r="JY147">
            <v>70.620385230929188</v>
          </cell>
          <cell r="JZ147">
            <v>76.955420912386529</v>
          </cell>
          <cell r="KA147">
            <v>31.585304921868378</v>
          </cell>
          <cell r="KB147">
            <v>1161019.3359999999</v>
          </cell>
          <cell r="KC147">
            <v>50.414999999999999</v>
          </cell>
          <cell r="KD147">
            <v>551.84199999999998</v>
          </cell>
          <cell r="KE147">
            <v>11687.9</v>
          </cell>
          <cell r="KF147">
            <v>0</v>
          </cell>
          <cell r="KG147">
            <v>0.76500000000000001</v>
          </cell>
          <cell r="KH147">
            <v>0</v>
          </cell>
          <cell r="KI147">
            <v>0</v>
          </cell>
          <cell r="KJ147">
            <v>0</v>
          </cell>
          <cell r="KK147">
            <v>0</v>
          </cell>
          <cell r="KL147">
            <v>0</v>
          </cell>
          <cell r="KM147">
            <v>0</v>
          </cell>
          <cell r="KN147">
            <v>1.5917752419532301</v>
          </cell>
          <cell r="KO147">
            <v>77.020131435184894</v>
          </cell>
          <cell r="KP147">
            <v>0</v>
          </cell>
          <cell r="KQ147">
            <v>83.555495304374006</v>
          </cell>
          <cell r="KR147">
            <v>6.8295656549176904</v>
          </cell>
          <cell r="KS147">
            <v>84.336406545386097</v>
          </cell>
          <cell r="KT147">
            <v>16.728390454784599</v>
          </cell>
          <cell r="KU147">
            <v>42.720406890542101</v>
          </cell>
          <cell r="KV147">
            <v>17.657828472857499</v>
          </cell>
          <cell r="KW147">
            <v>0</v>
          </cell>
          <cell r="KX147">
            <v>283</v>
          </cell>
          <cell r="KY147">
            <v>602257</v>
          </cell>
          <cell r="KZ147">
            <v>11687.9</v>
          </cell>
          <cell r="LA147">
            <v>47.124601287774567</v>
          </cell>
          <cell r="LB147">
            <v>155.71853249532234</v>
          </cell>
          <cell r="LC147">
            <v>330.44000000000011</v>
          </cell>
          <cell r="LD147">
            <v>3.6519975734785035</v>
          </cell>
          <cell r="LE147">
            <v>2.4213075060532687E-2</v>
          </cell>
          <cell r="LF147">
            <v>283</v>
          </cell>
          <cell r="LG147">
            <v>51.528247161594471</v>
          </cell>
          <cell r="LH147">
            <v>257.01599835198613</v>
          </cell>
          <cell r="LI147" t="str">
            <v>Historical (£m)</v>
          </cell>
          <cell r="LJ147" t="str">
            <v>PR09 (£m)</v>
          </cell>
        </row>
        <row r="148">
          <cell r="A148" t="str">
            <v>WSX16</v>
          </cell>
          <cell r="B148" t="str">
            <v>WSX</v>
          </cell>
          <cell r="C148" t="str">
            <v>2015-16</v>
          </cell>
          <cell r="D148" t="str">
            <v>WSX</v>
          </cell>
          <cell r="E148" t="str">
            <v>WSX16</v>
          </cell>
          <cell r="F148">
            <v>1.0404326123128118</v>
          </cell>
          <cell r="G148">
            <v>2.1890702163061562</v>
          </cell>
          <cell r="H148">
            <v>0</v>
          </cell>
          <cell r="I148">
            <v>2.1197701212978362</v>
          </cell>
          <cell r="J148">
            <v>0</v>
          </cell>
          <cell r="K148">
            <v>5.2021630615640595E-3</v>
          </cell>
          <cell r="L148">
            <v>0</v>
          </cell>
          <cell r="M148">
            <v>2.8102084858569047</v>
          </cell>
          <cell r="N148">
            <v>0.84899301164725438</v>
          </cell>
          <cell r="O148">
            <v>7.9732439981697159</v>
          </cell>
          <cell r="P148">
            <v>0.80633527454242915</v>
          </cell>
          <cell r="Q148">
            <v>8.7795792727121444</v>
          </cell>
          <cell r="R148">
            <v>4.1617304492512471E-3</v>
          </cell>
          <cell r="S148">
            <v>1.1642440931780365</v>
          </cell>
          <cell r="T148">
            <v>3.1212978369384352E-2</v>
          </cell>
          <cell r="U148">
            <v>1.1767292845257902</v>
          </cell>
          <cell r="V148">
            <v>0</v>
          </cell>
          <cell r="W148">
            <v>2.3763480865224618</v>
          </cell>
          <cell r="X148">
            <v>0</v>
          </cell>
          <cell r="Y148">
            <v>2.3763480865224618</v>
          </cell>
          <cell r="Z148">
            <v>0</v>
          </cell>
          <cell r="AA148">
            <v>0</v>
          </cell>
          <cell r="AB148">
            <v>0</v>
          </cell>
          <cell r="AC148">
            <v>0</v>
          </cell>
          <cell r="AD148">
            <v>11.155927359234607</v>
          </cell>
          <cell r="AE148">
            <v>0.35270665557404324</v>
          </cell>
          <cell r="AF148">
            <v>0</v>
          </cell>
          <cell r="AG148">
            <v>11.508634014808651</v>
          </cell>
          <cell r="AH148">
            <v>-0.79113767537437585</v>
          </cell>
          <cell r="AI148">
            <v>10.717496339434275</v>
          </cell>
          <cell r="AJ148">
            <v>0</v>
          </cell>
          <cell r="AK148">
            <v>0</v>
          </cell>
          <cell r="AL148">
            <v>0</v>
          </cell>
          <cell r="AM148">
            <v>0</v>
          </cell>
          <cell r="AN148">
            <v>5.6183361064891836E-2</v>
          </cell>
          <cell r="AO148">
            <v>0</v>
          </cell>
          <cell r="AP148">
            <v>0</v>
          </cell>
          <cell r="AQ148">
            <v>0</v>
          </cell>
          <cell r="AR148">
            <v>5.6183361064891836E-2</v>
          </cell>
          <cell r="AS148">
            <v>0</v>
          </cell>
          <cell r="AT148">
            <v>5.6183361064891836E-2</v>
          </cell>
          <cell r="AU148">
            <v>4.8900332778702156E-2</v>
          </cell>
          <cell r="AV148">
            <v>2.2889517470881859E-2</v>
          </cell>
          <cell r="AW148">
            <v>0</v>
          </cell>
          <cell r="AX148">
            <v>3.1212978369384355E-3</v>
          </cell>
          <cell r="AY148">
            <v>0</v>
          </cell>
          <cell r="AZ148">
            <v>7.4911148086522439E-2</v>
          </cell>
          <cell r="BA148">
            <v>0</v>
          </cell>
          <cell r="BB148">
            <v>7.4911148086522439E-2</v>
          </cell>
          <cell r="BC148">
            <v>0</v>
          </cell>
          <cell r="BD148">
            <v>0</v>
          </cell>
          <cell r="BE148">
            <v>0</v>
          </cell>
          <cell r="BF148">
            <v>0</v>
          </cell>
          <cell r="BG148">
            <v>0.1310945091514143</v>
          </cell>
          <cell r="BH148">
            <v>0</v>
          </cell>
          <cell r="BI148">
            <v>0</v>
          </cell>
          <cell r="BJ148">
            <v>0.1310945091514143</v>
          </cell>
          <cell r="BK148">
            <v>0</v>
          </cell>
          <cell r="BL148">
            <v>0.1310945091514143</v>
          </cell>
          <cell r="BM148">
            <v>4.848415973377703</v>
          </cell>
          <cell r="BN148">
            <v>0</v>
          </cell>
          <cell r="BO148">
            <v>6.8668552412645578E-2</v>
          </cell>
          <cell r="BP148">
            <v>1.5450424292845257</v>
          </cell>
          <cell r="BQ148">
            <v>0</v>
          </cell>
          <cell r="BR148">
            <v>0</v>
          </cell>
          <cell r="BS148">
            <v>9.0933810316139763</v>
          </cell>
          <cell r="BT148">
            <v>1.7624928452579032</v>
          </cell>
          <cell r="BU148">
            <v>17.318000831946751</v>
          </cell>
          <cell r="BV148">
            <v>0</v>
          </cell>
          <cell r="BW148">
            <v>17.318000831946751</v>
          </cell>
          <cell r="BX148">
            <v>0</v>
          </cell>
          <cell r="BY148">
            <v>13.115693510815305</v>
          </cell>
          <cell r="BZ148">
            <v>0</v>
          </cell>
          <cell r="CA148">
            <v>17.719607820299498</v>
          </cell>
          <cell r="CB148">
            <v>0</v>
          </cell>
          <cell r="CC148">
            <v>30.835301331114803</v>
          </cell>
          <cell r="CD148">
            <v>0</v>
          </cell>
          <cell r="CE148">
            <v>30.835301331114803</v>
          </cell>
          <cell r="CF148">
            <v>0</v>
          </cell>
          <cell r="CG148">
            <v>0</v>
          </cell>
          <cell r="CH148">
            <v>0</v>
          </cell>
          <cell r="CI148">
            <v>0</v>
          </cell>
          <cell r="CJ148">
            <v>48.153302163061554</v>
          </cell>
          <cell r="CK148">
            <v>0.77824359400998322</v>
          </cell>
          <cell r="CL148">
            <v>0</v>
          </cell>
          <cell r="CM148">
            <v>48.93154575707144</v>
          </cell>
          <cell r="CN148">
            <v>0</v>
          </cell>
          <cell r="CO148">
            <v>48.93154575707144</v>
          </cell>
          <cell r="CP148">
            <v>1.3754519134775374</v>
          </cell>
          <cell r="CQ148">
            <v>0</v>
          </cell>
          <cell r="CR148">
            <v>1.5606489184692176E-2</v>
          </cell>
          <cell r="CS148">
            <v>0</v>
          </cell>
          <cell r="CT148">
            <v>10.981766222961728</v>
          </cell>
          <cell r="CU148">
            <v>0</v>
          </cell>
          <cell r="CV148">
            <v>16.141271547420963</v>
          </cell>
          <cell r="CW148">
            <v>16.049713477537434</v>
          </cell>
          <cell r="CX148">
            <v>44.563809650582357</v>
          </cell>
          <cell r="CY148">
            <v>2.7394590682196336</v>
          </cell>
          <cell r="CZ148">
            <v>47.303268718801995</v>
          </cell>
          <cell r="DA148">
            <v>9.4783410981697145</v>
          </cell>
          <cell r="DB148">
            <v>9.6448103161397647</v>
          </cell>
          <cell r="DC148">
            <v>19.445685524126453</v>
          </cell>
          <cell r="DD148">
            <v>15.03425124792013</v>
          </cell>
          <cell r="DE148">
            <v>7.5587429284525776</v>
          </cell>
          <cell r="DF148">
            <v>61.161831114808642</v>
          </cell>
          <cell r="DG148">
            <v>0</v>
          </cell>
          <cell r="DH148">
            <v>61.161831114808642</v>
          </cell>
          <cell r="DI148">
            <v>8.0643931780366049</v>
          </cell>
          <cell r="DJ148">
            <v>0</v>
          </cell>
          <cell r="DK148">
            <v>0</v>
          </cell>
          <cell r="DL148">
            <v>8.0643931780366049</v>
          </cell>
          <cell r="DM148">
            <v>100.40070665557403</v>
          </cell>
          <cell r="DN148">
            <v>1.6168322795341097</v>
          </cell>
          <cell r="DO148">
            <v>0</v>
          </cell>
          <cell r="DP148">
            <v>102.01753893510813</v>
          </cell>
          <cell r="DQ148">
            <v>0</v>
          </cell>
          <cell r="DR148">
            <v>102.01753893510813</v>
          </cell>
          <cell r="DS148">
            <v>6.2238678868552402</v>
          </cell>
          <cell r="DT148">
            <v>0</v>
          </cell>
          <cell r="DU148">
            <v>8.4275041597337758E-2</v>
          </cell>
          <cell r="DV148">
            <v>1.5450424292845257</v>
          </cell>
          <cell r="DW148">
            <v>11.03794958402662</v>
          </cell>
          <cell r="DX148">
            <v>0</v>
          </cell>
          <cell r="DY148">
            <v>25.234652579034936</v>
          </cell>
          <cell r="DZ148">
            <v>17.81220632279534</v>
          </cell>
          <cell r="EA148">
            <v>61.937993843594001</v>
          </cell>
          <cell r="EB148">
            <v>2.7394590682196336</v>
          </cell>
          <cell r="EC148">
            <v>64.677452911813631</v>
          </cell>
          <cell r="ED148">
            <v>9.5272414309484184</v>
          </cell>
          <cell r="EE148">
            <v>22.783393344425953</v>
          </cell>
          <cell r="EF148">
            <v>19.445685524126453</v>
          </cell>
          <cell r="EG148">
            <v>32.756980366056567</v>
          </cell>
          <cell r="EH148">
            <v>7.5587429284525776</v>
          </cell>
          <cell r="EI148">
            <v>92.072043594009969</v>
          </cell>
          <cell r="EJ148">
            <v>0</v>
          </cell>
          <cell r="EK148">
            <v>92.072043594009969</v>
          </cell>
          <cell r="EL148">
            <v>8.0643931780366049</v>
          </cell>
          <cell r="EM148">
            <v>0</v>
          </cell>
          <cell r="EN148">
            <v>0</v>
          </cell>
          <cell r="EO148">
            <v>8.0643931780366049</v>
          </cell>
          <cell r="EP148">
            <v>148.68510332778698</v>
          </cell>
          <cell r="EQ148">
            <v>2.3950758735440929</v>
          </cell>
          <cell r="ER148">
            <v>0</v>
          </cell>
          <cell r="ES148">
            <v>151.08017920133096</v>
          </cell>
          <cell r="ET148">
            <v>0</v>
          </cell>
          <cell r="EU148">
            <v>151.08017920133096</v>
          </cell>
          <cell r="EV148">
            <v>8.4129381031613963</v>
          </cell>
          <cell r="EW148">
            <v>0</v>
          </cell>
          <cell r="EX148">
            <v>2.2040451628951638</v>
          </cell>
          <cell r="EY148">
            <v>1.5450424292845257</v>
          </cell>
          <cell r="EZ148">
            <v>11.04315174708808</v>
          </cell>
          <cell r="FA148">
            <v>0</v>
          </cell>
          <cell r="FB148">
            <v>28.04486106489184</v>
          </cell>
          <cell r="FC148">
            <v>18.661199334442593</v>
          </cell>
          <cell r="FD148">
            <v>69.911237841763722</v>
          </cell>
          <cell r="FE148">
            <v>3.5457943427620626</v>
          </cell>
          <cell r="FF148">
            <v>73.457032184525787</v>
          </cell>
          <cell r="FG148">
            <v>9.5314031613976677</v>
          </cell>
          <cell r="FH148">
            <v>23.947637437603991</v>
          </cell>
          <cell r="FI148">
            <v>19.476898502495835</v>
          </cell>
          <cell r="FJ148">
            <v>33.933709650582259</v>
          </cell>
          <cell r="FK148">
            <v>7.5587429284525776</v>
          </cell>
          <cell r="FL148">
            <v>94.448391680532339</v>
          </cell>
          <cell r="FM148">
            <v>0</v>
          </cell>
          <cell r="FN148">
            <v>94.448391680532339</v>
          </cell>
          <cell r="FO148">
            <v>8.0643931780366049</v>
          </cell>
          <cell r="FP148">
            <v>0</v>
          </cell>
          <cell r="FQ148">
            <v>0</v>
          </cell>
          <cell r="FR148">
            <v>8.0643931780366049</v>
          </cell>
          <cell r="FS148">
            <v>159.8410306870216</v>
          </cell>
          <cell r="FT148">
            <v>2.7477825291181359</v>
          </cell>
          <cell r="FU148">
            <v>0</v>
          </cell>
          <cell r="FV148">
            <v>162.5888132161387</v>
          </cell>
          <cell r="FW148">
            <v>-0.79113767537437585</v>
          </cell>
          <cell r="FX148">
            <v>161.79767554076537</v>
          </cell>
          <cell r="FY148">
            <v>0.28071518452355687</v>
          </cell>
          <cell r="FZ148">
            <v>0</v>
          </cell>
          <cell r="GA148">
            <v>0.10768943568013205</v>
          </cell>
          <cell r="GB148" t="e">
            <v>#N/A</v>
          </cell>
          <cell r="GC148" t="e">
            <v>#N/A</v>
          </cell>
          <cell r="GD148" t="e">
            <v>#N/A</v>
          </cell>
          <cell r="GE148">
            <v>0</v>
          </cell>
          <cell r="GF148">
            <v>0.13096172872525788</v>
          </cell>
          <cell r="GG148">
            <v>0.56102398760732097</v>
          </cell>
          <cell r="GH148">
            <v>0</v>
          </cell>
          <cell r="GI148">
            <v>0</v>
          </cell>
          <cell r="GJ148">
            <v>0</v>
          </cell>
          <cell r="GK148">
            <v>0</v>
          </cell>
          <cell r="GL148">
            <v>7.5507618531181349</v>
          </cell>
          <cell r="GM148">
            <v>0</v>
          </cell>
          <cell r="GN148">
            <v>0.1850337611148076</v>
          </cell>
          <cell r="GO148">
            <v>8.8126556658901914E-2</v>
          </cell>
          <cell r="GP148">
            <v>-1.4595166836439265E-2</v>
          </cell>
          <cell r="GQ148" t="e">
            <v>#N/A</v>
          </cell>
          <cell r="GR148" t="e">
            <v>#N/A</v>
          </cell>
          <cell r="GS148" t="e">
            <v>#N/A</v>
          </cell>
          <cell r="GT148" t="e">
            <v>#N/A</v>
          </cell>
          <cell r="GU148" t="e">
            <v>#N/A</v>
          </cell>
          <cell r="GV148">
            <v>0</v>
          </cell>
          <cell r="GW148">
            <v>2.0219035859517467</v>
          </cell>
          <cell r="GX148">
            <v>4.1617304492512476E-2</v>
          </cell>
          <cell r="GY148">
            <v>4.1617304492512471E-3</v>
          </cell>
          <cell r="GZ148">
            <v>7.9854826069883506E-2</v>
          </cell>
          <cell r="HA148">
            <v>0</v>
          </cell>
          <cell r="HB148">
            <v>49.455323630529108</v>
          </cell>
          <cell r="HC148">
            <v>3.5577083366056562E-2</v>
          </cell>
          <cell r="HD148">
            <v>0.16162880292346088</v>
          </cell>
          <cell r="HE148">
            <v>0.52871304070216307</v>
          </cell>
          <cell r="HF148">
            <v>3.137092644425956E-2</v>
          </cell>
          <cell r="HG148">
            <v>0</v>
          </cell>
          <cell r="HH148">
            <v>0</v>
          </cell>
          <cell r="HI148" t="e">
            <v>#N/A</v>
          </cell>
          <cell r="HJ148" t="e">
            <v>#N/A</v>
          </cell>
          <cell r="HK148" t="e">
            <v>#N/A</v>
          </cell>
          <cell r="HL148" t="e">
            <v>#N/A</v>
          </cell>
          <cell r="HM148" t="e">
            <v>#N/A</v>
          </cell>
          <cell r="HN148" t="e">
            <v>#N/A</v>
          </cell>
          <cell r="HO148">
            <v>159.8410306870216</v>
          </cell>
          <cell r="HP148">
            <v>161.79767554076537</v>
          </cell>
          <cell r="HQ148">
            <v>11.155927359234607</v>
          </cell>
          <cell r="HR148">
            <v>151.08017920133096</v>
          </cell>
          <cell r="HS148">
            <v>60.969153086996563</v>
          </cell>
          <cell r="HT148">
            <v>0</v>
          </cell>
          <cell r="HU148">
            <v>0</v>
          </cell>
          <cell r="HV148">
            <v>2.1197701212978362</v>
          </cell>
          <cell r="HW148">
            <v>0</v>
          </cell>
          <cell r="HX148">
            <v>0</v>
          </cell>
          <cell r="HY148">
            <v>0</v>
          </cell>
          <cell r="HZ148">
            <v>0</v>
          </cell>
          <cell r="IA148">
            <v>0</v>
          </cell>
          <cell r="IB148">
            <v>0</v>
          </cell>
          <cell r="IC148">
            <v>0</v>
          </cell>
          <cell r="ID148">
            <v>0</v>
          </cell>
          <cell r="IE148">
            <v>0</v>
          </cell>
          <cell r="IF148">
            <v>6.8668552412645578E-2</v>
          </cell>
          <cell r="IG148">
            <v>0</v>
          </cell>
          <cell r="IH148">
            <v>0</v>
          </cell>
          <cell r="II148">
            <v>0</v>
          </cell>
          <cell r="IJ148">
            <v>0</v>
          </cell>
          <cell r="IK148">
            <v>1.5606489184692176E-2</v>
          </cell>
          <cell r="IL148">
            <v>0</v>
          </cell>
          <cell r="IM148">
            <v>0</v>
          </cell>
          <cell r="IN148">
            <v>0</v>
          </cell>
          <cell r="IO148">
            <v>0</v>
          </cell>
          <cell r="IP148">
            <v>2.2040451628951638</v>
          </cell>
          <cell r="IQ148">
            <v>0</v>
          </cell>
          <cell r="IR148">
            <v>0</v>
          </cell>
          <cell r="IS148">
            <v>0</v>
          </cell>
          <cell r="IT148">
            <v>0</v>
          </cell>
          <cell r="IU148">
            <v>0</v>
          </cell>
          <cell r="IV148">
            <v>7.5507618531181349</v>
          </cell>
          <cell r="IW148">
            <v>7.5507618531181349</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4.8047682924218051</v>
          </cell>
          <cell r="JL148">
            <v>4.8047682924218051</v>
          </cell>
          <cell r="JM148">
            <v>0</v>
          </cell>
          <cell r="JN148">
            <v>0</v>
          </cell>
          <cell r="JO148">
            <v>0</v>
          </cell>
          <cell r="JP148">
            <v>0</v>
          </cell>
          <cell r="JQ148">
            <v>0</v>
          </cell>
          <cell r="JR148">
            <v>0</v>
          </cell>
          <cell r="JS148">
            <v>1.5304403542906355E-2</v>
          </cell>
          <cell r="JT148">
            <v>0</v>
          </cell>
          <cell r="JU148">
            <v>0</v>
          </cell>
          <cell r="JV148">
            <v>0</v>
          </cell>
          <cell r="JW148">
            <v>6.1728866888519125</v>
          </cell>
          <cell r="JX148">
            <v>54.891687766764278</v>
          </cell>
          <cell r="JY148">
            <v>83.622193923170158</v>
          </cell>
          <cell r="JZ148">
            <v>89.795080612022076</v>
          </cell>
          <cell r="KA148">
            <v>34.903392845257798</v>
          </cell>
          <cell r="KB148">
            <v>1170193.932</v>
          </cell>
          <cell r="KC148">
            <v>49.813000000000002</v>
          </cell>
          <cell r="KD148">
            <v>557.49300000000005</v>
          </cell>
          <cell r="KE148">
            <v>11762</v>
          </cell>
          <cell r="KF148">
            <v>0</v>
          </cell>
          <cell r="KG148">
            <v>0.754</v>
          </cell>
          <cell r="KH148">
            <v>0</v>
          </cell>
          <cell r="KI148">
            <v>0</v>
          </cell>
          <cell r="KJ148">
            <v>0</v>
          </cell>
          <cell r="KK148">
            <v>0</v>
          </cell>
          <cell r="KL148">
            <v>0</v>
          </cell>
          <cell r="KM148">
            <v>0</v>
          </cell>
          <cell r="KN148">
            <v>0.25569605024910103</v>
          </cell>
          <cell r="KO148">
            <v>82.868583061711504</v>
          </cell>
          <cell r="KP148">
            <v>0</v>
          </cell>
          <cell r="KQ148">
            <v>81.961112765729396</v>
          </cell>
          <cell r="KR148">
            <v>5.6012275402763603</v>
          </cell>
          <cell r="KS148">
            <v>85.909861965262607</v>
          </cell>
          <cell r="KT148">
            <v>7.5242793617946004</v>
          </cell>
          <cell r="KU148">
            <v>50.079008993470701</v>
          </cell>
          <cell r="KV148">
            <v>18.452230261505701</v>
          </cell>
          <cell r="KW148">
            <v>0</v>
          </cell>
          <cell r="KX148">
            <v>286</v>
          </cell>
          <cell r="KY148">
            <v>607306</v>
          </cell>
          <cell r="KZ148">
            <v>11762</v>
          </cell>
          <cell r="LA148">
            <v>47.851748292128597</v>
          </cell>
          <cell r="LB148">
            <v>159.17979772873161</v>
          </cell>
          <cell r="LC148">
            <v>332.65199999999999</v>
          </cell>
          <cell r="LD148">
            <v>3.7293888999529559</v>
          </cell>
          <cell r="LE148">
            <v>2.4315592586294846E-2</v>
          </cell>
          <cell r="LF148">
            <v>286</v>
          </cell>
          <cell r="LG148">
            <v>51.632885563679643</v>
          </cell>
          <cell r="LH148">
            <v>258.7177683262845</v>
          </cell>
          <cell r="LI148" t="str">
            <v>Historical (£m)</v>
          </cell>
          <cell r="LJ148" t="str">
            <v>PR14 (£m)</v>
          </cell>
        </row>
        <row r="149">
          <cell r="A149" t="str">
            <v>WSX17</v>
          </cell>
          <cell r="B149" t="str">
            <v>WSX</v>
          </cell>
          <cell r="C149" t="str">
            <v>2016-17</v>
          </cell>
          <cell r="D149" t="str">
            <v>WSX</v>
          </cell>
          <cell r="E149" t="str">
            <v>WSX17</v>
          </cell>
          <cell r="F149">
            <v>1.0263438654082888</v>
          </cell>
          <cell r="G149">
            <v>2.2712989741485434</v>
          </cell>
          <cell r="H149">
            <v>0</v>
          </cell>
          <cell r="I149">
            <v>2.3195371358227326</v>
          </cell>
          <cell r="J149">
            <v>0</v>
          </cell>
          <cell r="K149">
            <v>5.4396224866639309E-2</v>
          </cell>
          <cell r="L149">
            <v>0</v>
          </cell>
          <cell r="M149">
            <v>2.9938450553959783</v>
          </cell>
          <cell r="N149">
            <v>0.84468100123102163</v>
          </cell>
          <cell r="O149">
            <v>8.4837583914649155</v>
          </cell>
          <cell r="P149">
            <v>0.57167353303241697</v>
          </cell>
          <cell r="Q149">
            <v>9.0554319244973325</v>
          </cell>
          <cell r="R149">
            <v>-0.4474859253180139</v>
          </cell>
          <cell r="S149">
            <v>1.5877539597866228</v>
          </cell>
          <cell r="T149">
            <v>0.12726663931062782</v>
          </cell>
          <cell r="U149">
            <v>1.2952459581452604</v>
          </cell>
          <cell r="V149">
            <v>0</v>
          </cell>
          <cell r="W149">
            <v>2.5627806319244972</v>
          </cell>
          <cell r="X149">
            <v>0</v>
          </cell>
          <cell r="Y149">
            <v>2.5627806319244972</v>
          </cell>
          <cell r="Z149">
            <v>0</v>
          </cell>
          <cell r="AA149">
            <v>0</v>
          </cell>
          <cell r="AB149">
            <v>0</v>
          </cell>
          <cell r="AC149">
            <v>0</v>
          </cell>
          <cell r="AD149">
            <v>11.618212556421829</v>
          </cell>
          <cell r="AE149">
            <v>0.46493377102995487</v>
          </cell>
          <cell r="AF149">
            <v>0</v>
          </cell>
          <cell r="AG149">
            <v>12.083146327451784</v>
          </cell>
          <cell r="AH149">
            <v>0</v>
          </cell>
          <cell r="AI149">
            <v>12.083146327451784</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5.0403747230201059</v>
          </cell>
          <cell r="BN149">
            <v>0</v>
          </cell>
          <cell r="BO149">
            <v>8.108116536725482E-2</v>
          </cell>
          <cell r="BP149">
            <v>1.5189889208042675</v>
          </cell>
          <cell r="BQ149">
            <v>6.1580631924497333E-3</v>
          </cell>
          <cell r="BR149">
            <v>0</v>
          </cell>
          <cell r="BS149">
            <v>10.096144604021337</v>
          </cell>
          <cell r="BT149">
            <v>1.7488899466557242</v>
          </cell>
          <cell r="BU149">
            <v>18.491637423061139</v>
          </cell>
          <cell r="BV149">
            <v>0</v>
          </cell>
          <cell r="BW149">
            <v>18.491637423061139</v>
          </cell>
          <cell r="BX149">
            <v>4.105375461633155E-3</v>
          </cell>
          <cell r="BY149">
            <v>16.83614476815757</v>
          </cell>
          <cell r="BZ149">
            <v>0</v>
          </cell>
          <cell r="CA149">
            <v>17.751643496101764</v>
          </cell>
          <cell r="CB149">
            <v>0</v>
          </cell>
          <cell r="CC149">
            <v>34.591893639720965</v>
          </cell>
          <cell r="CD149">
            <v>0</v>
          </cell>
          <cell r="CE149">
            <v>34.591893639720965</v>
          </cell>
          <cell r="CF149">
            <v>0</v>
          </cell>
          <cell r="CG149">
            <v>0</v>
          </cell>
          <cell r="CH149">
            <v>0</v>
          </cell>
          <cell r="CI149">
            <v>0</v>
          </cell>
          <cell r="CJ149">
            <v>53.0835310627821</v>
          </cell>
          <cell r="CK149">
            <v>0.7553890849405005</v>
          </cell>
          <cell r="CL149">
            <v>0</v>
          </cell>
          <cell r="CM149">
            <v>53.838920147722604</v>
          </cell>
          <cell r="CN149">
            <v>0</v>
          </cell>
          <cell r="CO149">
            <v>53.838920147722604</v>
          </cell>
          <cell r="CP149">
            <v>1.2736927369716866</v>
          </cell>
          <cell r="CQ149">
            <v>0</v>
          </cell>
          <cell r="CR149">
            <v>1.8474189577349198E-2</v>
          </cell>
          <cell r="CS149">
            <v>0</v>
          </cell>
          <cell r="CT149">
            <v>13.535422897004514</v>
          </cell>
          <cell r="CU149">
            <v>0</v>
          </cell>
          <cell r="CV149">
            <v>15.472133771029954</v>
          </cell>
          <cell r="CW149">
            <v>15.950410012310217</v>
          </cell>
          <cell r="CX149">
            <v>46.250133606893719</v>
          </cell>
          <cell r="CY149">
            <v>2.0352398851046369</v>
          </cell>
          <cell r="CZ149">
            <v>48.285373491998357</v>
          </cell>
          <cell r="DA149">
            <v>10.306545096430035</v>
          </cell>
          <cell r="DB149">
            <v>11.521736233073451</v>
          </cell>
          <cell r="DC149">
            <v>8.2025401723430438</v>
          </cell>
          <cell r="DD149">
            <v>8.3072272466146888</v>
          </cell>
          <cell r="DE149">
            <v>7.5805757899056214</v>
          </cell>
          <cell r="DF149">
            <v>45.918624538366842</v>
          </cell>
          <cell r="DG149">
            <v>0</v>
          </cell>
          <cell r="DH149">
            <v>45.918624538366842</v>
          </cell>
          <cell r="DI149">
            <v>4.2562480098481741</v>
          </cell>
          <cell r="DJ149">
            <v>0</v>
          </cell>
          <cell r="DK149">
            <v>0</v>
          </cell>
          <cell r="DL149">
            <v>4.2562480098481741</v>
          </cell>
          <cell r="DM149">
            <v>89.94775002051702</v>
          </cell>
          <cell r="DN149">
            <v>1.673966844480919</v>
          </cell>
          <cell r="DO149">
            <v>0</v>
          </cell>
          <cell r="DP149">
            <v>91.621716864997936</v>
          </cell>
          <cell r="DQ149">
            <v>0</v>
          </cell>
          <cell r="DR149">
            <v>91.621716864997936</v>
          </cell>
          <cell r="DS149">
            <v>6.3140674599917919</v>
          </cell>
          <cell r="DT149">
            <v>0</v>
          </cell>
          <cell r="DU149">
            <v>9.9555354944604019E-2</v>
          </cell>
          <cell r="DV149">
            <v>1.5189889208042675</v>
          </cell>
          <cell r="DW149">
            <v>13.541580960196963</v>
          </cell>
          <cell r="DX149">
            <v>0</v>
          </cell>
          <cell r="DY149">
            <v>25.568278375051289</v>
          </cell>
          <cell r="DZ149">
            <v>17.699299958965941</v>
          </cell>
          <cell r="EA149">
            <v>64.741771029954862</v>
          </cell>
          <cell r="EB149">
            <v>2.0352398851046369</v>
          </cell>
          <cell r="EC149">
            <v>66.777010915059492</v>
          </cell>
          <cell r="ED149">
            <v>10.31065047189167</v>
          </cell>
          <cell r="EE149">
            <v>28.357881001231021</v>
          </cell>
          <cell r="EF149">
            <v>8.2025401723430438</v>
          </cell>
          <cell r="EG149">
            <v>26.058870742716454</v>
          </cell>
          <cell r="EH149">
            <v>7.5805757899056214</v>
          </cell>
          <cell r="EI149">
            <v>80.510518178087807</v>
          </cell>
          <cell r="EJ149">
            <v>0</v>
          </cell>
          <cell r="EK149">
            <v>80.510518178087807</v>
          </cell>
          <cell r="EL149">
            <v>4.2562480098481741</v>
          </cell>
          <cell r="EM149">
            <v>0</v>
          </cell>
          <cell r="EN149">
            <v>0</v>
          </cell>
          <cell r="EO149">
            <v>4.2562480098481741</v>
          </cell>
          <cell r="EP149">
            <v>143.03128108329912</v>
          </cell>
          <cell r="EQ149">
            <v>2.4293559294214195</v>
          </cell>
          <cell r="ER149">
            <v>0</v>
          </cell>
          <cell r="ES149">
            <v>145.46063701272055</v>
          </cell>
          <cell r="ET149">
            <v>0</v>
          </cell>
          <cell r="EU149">
            <v>145.46063701272055</v>
          </cell>
          <cell r="EV149">
            <v>8.5853664341403366</v>
          </cell>
          <cell r="EW149">
            <v>0</v>
          </cell>
          <cell r="EX149">
            <v>2.4190924907673264</v>
          </cell>
          <cell r="EY149">
            <v>1.5189889208042675</v>
          </cell>
          <cell r="EZ149">
            <v>13.595977185063601</v>
          </cell>
          <cell r="FA149">
            <v>0</v>
          </cell>
          <cell r="FB149">
            <v>28.562123430447269</v>
          </cell>
          <cell r="FC149">
            <v>18.543980960196965</v>
          </cell>
          <cell r="FD149">
            <v>73.225529421419779</v>
          </cell>
          <cell r="FE149">
            <v>2.6069134181370535</v>
          </cell>
          <cell r="FF149">
            <v>75.832442839556819</v>
          </cell>
          <cell r="FG149">
            <v>9.863164546573655</v>
          </cell>
          <cell r="FH149">
            <v>29.945634961017642</v>
          </cell>
          <cell r="FI149">
            <v>8.3298068116536719</v>
          </cell>
          <cell r="FJ149">
            <v>27.354116700861713</v>
          </cell>
          <cell r="FK149">
            <v>7.5805757899056214</v>
          </cell>
          <cell r="FL149">
            <v>83.073298810012304</v>
          </cell>
          <cell r="FM149">
            <v>0</v>
          </cell>
          <cell r="FN149">
            <v>83.073298810012304</v>
          </cell>
          <cell r="FO149">
            <v>4.2562480098481741</v>
          </cell>
          <cell r="FP149">
            <v>0</v>
          </cell>
          <cell r="FQ149">
            <v>0</v>
          </cell>
          <cell r="FR149">
            <v>4.2562480098481741</v>
          </cell>
          <cell r="FS149">
            <v>154.64949363972096</v>
          </cell>
          <cell r="FT149">
            <v>2.8942897004513743</v>
          </cell>
          <cell r="FU149">
            <v>0</v>
          </cell>
          <cell r="FV149">
            <v>157.54378334017233</v>
          </cell>
          <cell r="FW149">
            <v>0</v>
          </cell>
          <cell r="FX149">
            <v>157.54378334017233</v>
          </cell>
          <cell r="FY149">
            <v>0.12208333045429012</v>
          </cell>
          <cell r="FZ149">
            <v>0</v>
          </cell>
          <cell r="GA149">
            <v>0.19500533442757487</v>
          </cell>
          <cell r="GB149" t="e">
            <v>#N/A</v>
          </cell>
          <cell r="GC149" t="e">
            <v>#N/A</v>
          </cell>
          <cell r="GD149" t="e">
            <v>#N/A</v>
          </cell>
          <cell r="GE149">
            <v>0</v>
          </cell>
          <cell r="GF149">
            <v>1.0006852687730816</v>
          </cell>
          <cell r="GG149">
            <v>-8.3133853098071392E-2</v>
          </cell>
          <cell r="GH149">
            <v>0</v>
          </cell>
          <cell r="GI149">
            <v>0</v>
          </cell>
          <cell r="GJ149">
            <v>0</v>
          </cell>
          <cell r="GK149">
            <v>0</v>
          </cell>
          <cell r="GL149">
            <v>7.586733853098071</v>
          </cell>
          <cell r="GM149">
            <v>0</v>
          </cell>
          <cell r="GN149">
            <v>0.16421501846532621</v>
          </cell>
          <cell r="GO149">
            <v>1.2316126384899467E-2</v>
          </cell>
          <cell r="GP149">
            <v>0</v>
          </cell>
          <cell r="GQ149" t="e">
            <v>#N/A</v>
          </cell>
          <cell r="GR149" t="e">
            <v>#N/A</v>
          </cell>
          <cell r="GS149" t="e">
            <v>#N/A</v>
          </cell>
          <cell r="GT149" t="e">
            <v>#N/A</v>
          </cell>
          <cell r="GU149" t="e">
            <v>#N/A</v>
          </cell>
          <cell r="GV149">
            <v>0</v>
          </cell>
          <cell r="GW149">
            <v>2.6028080426754205</v>
          </cell>
          <cell r="GX149">
            <v>3.3869347558473532E-2</v>
          </cell>
          <cell r="GY149">
            <v>0</v>
          </cell>
          <cell r="GZ149">
            <v>0.16010964300369304</v>
          </cell>
          <cell r="HA149">
            <v>0</v>
          </cell>
          <cell r="HB149">
            <v>30.694865982765695</v>
          </cell>
          <cell r="HC149">
            <v>4.8238161674189574E-2</v>
          </cell>
          <cell r="HD149">
            <v>0.22682199425523183</v>
          </cell>
          <cell r="HE149">
            <v>0.54293590480098486</v>
          </cell>
          <cell r="HF149">
            <v>7.6975789905621664E-2</v>
          </cell>
          <cell r="HG149">
            <v>0</v>
          </cell>
          <cell r="HH149">
            <v>0</v>
          </cell>
          <cell r="HI149" t="e">
            <v>#N/A</v>
          </cell>
          <cell r="HJ149" t="e">
            <v>#N/A</v>
          </cell>
          <cell r="HK149" t="e">
            <v>#N/A</v>
          </cell>
          <cell r="HL149" t="e">
            <v>#N/A</v>
          </cell>
          <cell r="HM149" t="e">
            <v>#N/A</v>
          </cell>
          <cell r="HN149" t="e">
            <v>#N/A</v>
          </cell>
          <cell r="HO149">
            <v>154.64949363972096</v>
          </cell>
          <cell r="HP149">
            <v>157.54378334017233</v>
          </cell>
          <cell r="HQ149">
            <v>11.618212556421829</v>
          </cell>
          <cell r="HR149">
            <v>145.46063701272055</v>
          </cell>
          <cell r="HS149">
            <v>43.262446614690191</v>
          </cell>
          <cell r="HT149">
            <v>0</v>
          </cell>
          <cell r="HU149">
            <v>0</v>
          </cell>
          <cell r="HV149">
            <v>2.3195371358227326</v>
          </cell>
          <cell r="HW149">
            <v>0</v>
          </cell>
          <cell r="HX149">
            <v>0</v>
          </cell>
          <cell r="HY149">
            <v>0</v>
          </cell>
          <cell r="HZ149">
            <v>0</v>
          </cell>
          <cell r="IA149">
            <v>0</v>
          </cell>
          <cell r="IB149">
            <v>0</v>
          </cell>
          <cell r="IC149">
            <v>0</v>
          </cell>
          <cell r="ID149">
            <v>0</v>
          </cell>
          <cell r="IE149">
            <v>0</v>
          </cell>
          <cell r="IF149">
            <v>8.108116536725482E-2</v>
          </cell>
          <cell r="IG149">
            <v>0</v>
          </cell>
          <cell r="IH149">
            <v>0</v>
          </cell>
          <cell r="II149">
            <v>0</v>
          </cell>
          <cell r="IJ149">
            <v>0</v>
          </cell>
          <cell r="IK149">
            <v>1.8474189577349198E-2</v>
          </cell>
          <cell r="IL149">
            <v>0</v>
          </cell>
          <cell r="IM149">
            <v>0</v>
          </cell>
          <cell r="IN149">
            <v>0</v>
          </cell>
          <cell r="IO149">
            <v>0</v>
          </cell>
          <cell r="IP149">
            <v>2.4190924907673264</v>
          </cell>
          <cell r="IQ149">
            <v>0</v>
          </cell>
          <cell r="IR149">
            <v>0</v>
          </cell>
          <cell r="IS149">
            <v>0</v>
          </cell>
          <cell r="IT149">
            <v>0</v>
          </cell>
          <cell r="IU149">
            <v>0</v>
          </cell>
          <cell r="IV149">
            <v>7.586733853098071</v>
          </cell>
          <cell r="IW149">
            <v>7.586733853098071</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4.8047682924218051</v>
          </cell>
          <cell r="JL149">
            <v>4.8047682924218051</v>
          </cell>
          <cell r="JM149">
            <v>0</v>
          </cell>
          <cell r="JN149">
            <v>0</v>
          </cell>
          <cell r="JO149">
            <v>0</v>
          </cell>
          <cell r="JP149">
            <v>0</v>
          </cell>
          <cell r="JQ149">
            <v>0</v>
          </cell>
          <cell r="JR149">
            <v>0</v>
          </cell>
          <cell r="JS149">
            <v>1.5304403542906355E-2</v>
          </cell>
          <cell r="JT149">
            <v>0</v>
          </cell>
          <cell r="JU149">
            <v>0</v>
          </cell>
          <cell r="JV149">
            <v>0</v>
          </cell>
          <cell r="JW149">
            <v>6.4598082888797697</v>
          </cell>
          <cell r="JX149">
            <v>59.574181257153427</v>
          </cell>
          <cell r="JY149">
            <v>93.076097711810789</v>
          </cell>
          <cell r="JZ149">
            <v>99.535906000690559</v>
          </cell>
          <cell r="KA149">
            <v>39.961724743537133</v>
          </cell>
          <cell r="KB149">
            <v>1179272.42</v>
          </cell>
          <cell r="KC149">
            <v>49.567999999999998</v>
          </cell>
          <cell r="KD149">
            <v>562.55499999999995</v>
          </cell>
          <cell r="KE149">
            <v>11894.6</v>
          </cell>
          <cell r="KF149">
            <v>0</v>
          </cell>
          <cell r="KG149">
            <v>0.748</v>
          </cell>
          <cell r="KH149">
            <v>0</v>
          </cell>
          <cell r="KI149">
            <v>0</v>
          </cell>
          <cell r="KJ149">
            <v>0</v>
          </cell>
          <cell r="KK149">
            <v>0</v>
          </cell>
          <cell r="KL149">
            <v>0</v>
          </cell>
          <cell r="KM149">
            <v>0</v>
          </cell>
          <cell r="KN149">
            <v>0.27811972149325698</v>
          </cell>
          <cell r="KO149">
            <v>85.7701009285922</v>
          </cell>
          <cell r="KP149">
            <v>0</v>
          </cell>
          <cell r="KQ149">
            <v>80.800936586623806</v>
          </cell>
          <cell r="KR149">
            <v>6.2762060775601798</v>
          </cell>
          <cell r="KS149">
            <v>84.640420241797301</v>
          </cell>
          <cell r="KT149">
            <v>8.4734049772694995</v>
          </cell>
          <cell r="KU149">
            <v>53.869008856028998</v>
          </cell>
          <cell r="KV149">
            <v>16.922358054093401</v>
          </cell>
          <cell r="KW149">
            <v>0</v>
          </cell>
          <cell r="KX149">
            <v>288</v>
          </cell>
          <cell r="KY149">
            <v>612122.99999999988</v>
          </cell>
          <cell r="KZ149">
            <v>11894.6</v>
          </cell>
          <cell r="LA149">
            <v>49.049853156477617</v>
          </cell>
          <cell r="LB149">
            <v>165.31299253747736</v>
          </cell>
          <cell r="LC149">
            <v>337.03055544345864</v>
          </cell>
          <cell r="LD149">
            <v>3.7624441038927481</v>
          </cell>
          <cell r="LE149">
            <v>2.4212667933347906E-2</v>
          </cell>
          <cell r="LF149">
            <v>288</v>
          </cell>
          <cell r="LG149">
            <v>51.462260185294156</v>
          </cell>
          <cell r="LH149">
            <v>260.59915954788465</v>
          </cell>
          <cell r="LI149" t="str">
            <v>Historical (£m)</v>
          </cell>
          <cell r="LJ149" t="str">
            <v>PR14 (£m)</v>
          </cell>
        </row>
        <row r="150">
          <cell r="A150" t="str">
            <v>WSX18</v>
          </cell>
          <cell r="B150" t="str">
            <v>WSX</v>
          </cell>
          <cell r="C150" t="str">
            <v>2017-18</v>
          </cell>
          <cell r="D150" t="str">
            <v>WSX</v>
          </cell>
          <cell r="E150" t="str">
            <v>WSX18</v>
          </cell>
          <cell r="F150">
            <v>1</v>
          </cell>
          <cell r="G150">
            <v>2.26784170945121</v>
          </cell>
          <cell r="H150">
            <v>0</v>
          </cell>
          <cell r="I150">
            <v>2.5666369216362401</v>
          </cell>
          <cell r="J150">
            <v>2.13753149050291E-5</v>
          </cell>
          <cell r="K150">
            <v>0.38550558000000001</v>
          </cell>
          <cell r="L150">
            <v>0</v>
          </cell>
          <cell r="M150">
            <v>3.3310608069235101</v>
          </cell>
          <cell r="N150">
            <v>0.74431950534895797</v>
          </cell>
          <cell r="O150">
            <v>9.2953858986748301</v>
          </cell>
          <cell r="P150">
            <v>0.53605731999999995</v>
          </cell>
          <cell r="Q150">
            <v>9.8314432186748295</v>
          </cell>
          <cell r="R150">
            <v>0.435017757609648</v>
          </cell>
          <cell r="S150">
            <v>1.41131507246513</v>
          </cell>
          <cell r="T150">
            <v>1.3013100385</v>
          </cell>
          <cell r="U150">
            <v>1.2185528415</v>
          </cell>
          <cell r="V150">
            <v>0</v>
          </cell>
          <cell r="W150">
            <v>4.3661957100747699</v>
          </cell>
          <cell r="X150">
            <v>0</v>
          </cell>
          <cell r="Y150">
            <v>4.3661957100747699</v>
          </cell>
          <cell r="Z150">
            <v>0</v>
          </cell>
          <cell r="AA150">
            <v>0</v>
          </cell>
          <cell r="AB150">
            <v>0</v>
          </cell>
          <cell r="AC150">
            <v>0</v>
          </cell>
          <cell r="AD150">
            <v>14.197638928749599</v>
          </cell>
          <cell r="AE150">
            <v>0.48899999999999999</v>
          </cell>
          <cell r="AF150">
            <v>0</v>
          </cell>
          <cell r="AG150">
            <v>14.6866389287496</v>
          </cell>
          <cell r="AH150">
            <v>-1.86963273309859</v>
          </cell>
          <cell r="AI150">
            <v>12.817006195651</v>
          </cell>
          <cell r="AJ150">
            <v>0</v>
          </cell>
          <cell r="AK150">
            <v>0</v>
          </cell>
          <cell r="AL150">
            <v>0</v>
          </cell>
          <cell r="AM150">
            <v>0</v>
          </cell>
          <cell r="AN150">
            <v>1.91701E-3</v>
          </cell>
          <cell r="AO150">
            <v>0</v>
          </cell>
          <cell r="AP150">
            <v>0</v>
          </cell>
          <cell r="AQ150">
            <v>0</v>
          </cell>
          <cell r="AR150">
            <v>1.91701E-3</v>
          </cell>
          <cell r="AS150">
            <v>0</v>
          </cell>
          <cell r="AT150">
            <v>1.91701E-3</v>
          </cell>
          <cell r="AU150">
            <v>2.1632253085076001E-3</v>
          </cell>
          <cell r="AV150">
            <v>0</v>
          </cell>
          <cell r="AW150">
            <v>0</v>
          </cell>
          <cell r="AX150">
            <v>0</v>
          </cell>
          <cell r="AY150">
            <v>0</v>
          </cell>
          <cell r="AZ150">
            <v>2.1632253085076001E-3</v>
          </cell>
          <cell r="BA150">
            <v>0</v>
          </cell>
          <cell r="BB150">
            <v>2.1632253085076001E-3</v>
          </cell>
          <cell r="BC150">
            <v>0</v>
          </cell>
          <cell r="BD150">
            <v>0</v>
          </cell>
          <cell r="BE150">
            <v>0</v>
          </cell>
          <cell r="BF150">
            <v>0</v>
          </cell>
          <cell r="BG150">
            <v>4.0802353085076003E-3</v>
          </cell>
          <cell r="BH150">
            <v>0</v>
          </cell>
          <cell r="BI150">
            <v>0</v>
          </cell>
          <cell r="BJ150">
            <v>4.0802353085076003E-3</v>
          </cell>
          <cell r="BK150">
            <v>0</v>
          </cell>
          <cell r="BL150">
            <v>4.0802353085076003E-3</v>
          </cell>
          <cell r="BM150">
            <v>5.1473839578173202</v>
          </cell>
          <cell r="BN150">
            <v>0</v>
          </cell>
          <cell r="BO150">
            <v>8.9494961925748406E-2</v>
          </cell>
          <cell r="BP150">
            <v>1.7058147234348</v>
          </cell>
          <cell r="BQ150">
            <v>-3.2285000000000001E-4</v>
          </cell>
          <cell r="BR150">
            <v>0</v>
          </cell>
          <cell r="BS150">
            <v>10.504344702761101</v>
          </cell>
          <cell r="BT150">
            <v>1.53517264900126</v>
          </cell>
          <cell r="BU150">
            <v>18.9818881449402</v>
          </cell>
          <cell r="BV150">
            <v>0</v>
          </cell>
          <cell r="BW150">
            <v>18.9818881449402</v>
          </cell>
          <cell r="BX150">
            <v>-3.6431236961406298E-4</v>
          </cell>
          <cell r="BY150">
            <v>20.198405102244799</v>
          </cell>
          <cell r="BZ150">
            <v>0</v>
          </cell>
          <cell r="CA150">
            <v>6.2787900893000002</v>
          </cell>
          <cell r="CB150">
            <v>0</v>
          </cell>
          <cell r="CC150">
            <v>26.4768308791752</v>
          </cell>
          <cell r="CD150">
            <v>0</v>
          </cell>
          <cell r="CE150">
            <v>26.4768308791752</v>
          </cell>
          <cell r="CF150">
            <v>0</v>
          </cell>
          <cell r="CG150">
            <v>0</v>
          </cell>
          <cell r="CH150">
            <v>0</v>
          </cell>
          <cell r="CI150">
            <v>0</v>
          </cell>
          <cell r="CJ150">
            <v>45.458719024115403</v>
          </cell>
          <cell r="CK150">
            <v>1.18392665474061</v>
          </cell>
          <cell r="CL150">
            <v>0</v>
          </cell>
          <cell r="CM150">
            <v>46.642645678855999</v>
          </cell>
          <cell r="CN150">
            <v>-4.6220054410428402</v>
          </cell>
          <cell r="CO150">
            <v>42.020640237813197</v>
          </cell>
          <cell r="CP150">
            <v>1.63425855147901</v>
          </cell>
          <cell r="CQ150">
            <v>0</v>
          </cell>
          <cell r="CR150">
            <v>1.7845932621826099E-2</v>
          </cell>
          <cell r="CS150">
            <v>2.7125515313890201E-3</v>
          </cell>
          <cell r="CT150">
            <v>10.33589448</v>
          </cell>
          <cell r="CU150">
            <v>0</v>
          </cell>
          <cell r="CV150">
            <v>22.589529800534699</v>
          </cell>
          <cell r="CW150">
            <v>14.0308280964556</v>
          </cell>
          <cell r="CX150">
            <v>48.611069412622498</v>
          </cell>
          <cell r="CY150">
            <v>0.41003188000000002</v>
          </cell>
          <cell r="CZ150">
            <v>49.021101292622497</v>
          </cell>
          <cell r="DA150">
            <v>11.6633788032251</v>
          </cell>
          <cell r="DB150">
            <v>11.9037345745965</v>
          </cell>
          <cell r="DC150">
            <v>13.771861940100001</v>
          </cell>
          <cell r="DD150">
            <v>3.8930352599</v>
          </cell>
          <cell r="DE150">
            <v>0.18547253</v>
          </cell>
          <cell r="DF150">
            <v>41.417483107821603</v>
          </cell>
          <cell r="DG150">
            <v>0</v>
          </cell>
          <cell r="DH150">
            <v>41.417483107821603</v>
          </cell>
          <cell r="DI150">
            <v>7.3</v>
          </cell>
          <cell r="DJ150">
            <v>3.5</v>
          </cell>
          <cell r="DK150">
            <v>3.8</v>
          </cell>
          <cell r="DL150">
            <v>7.3</v>
          </cell>
          <cell r="DM150">
            <v>83.138584400444103</v>
          </cell>
          <cell r="DN150">
            <v>2.4618157423971399</v>
          </cell>
          <cell r="DO150">
            <v>0</v>
          </cell>
          <cell r="DP150">
            <v>85.600400142841195</v>
          </cell>
          <cell r="DQ150">
            <v>-5.2596247006961896</v>
          </cell>
          <cell r="DR150">
            <v>80.340775442145002</v>
          </cell>
          <cell r="DS150">
            <v>6.7816425092963302</v>
          </cell>
          <cell r="DT150">
            <v>0</v>
          </cell>
          <cell r="DU150">
            <v>0.10734089454757451</v>
          </cell>
          <cell r="DV150">
            <v>1.7085272749661891</v>
          </cell>
          <cell r="DW150">
            <v>10.33748864</v>
          </cell>
          <cell r="DX150">
            <v>0</v>
          </cell>
          <cell r="DY150">
            <v>33.093874503295801</v>
          </cell>
          <cell r="DZ150">
            <v>15.566000745456861</v>
          </cell>
          <cell r="EA150">
            <v>67.594874567562698</v>
          </cell>
          <cell r="EB150">
            <v>0.41003188000000002</v>
          </cell>
          <cell r="EC150">
            <v>68.004906447562689</v>
          </cell>
          <cell r="ED150">
            <v>11.665177716163994</v>
          </cell>
          <cell r="EE150">
            <v>32.102139676841297</v>
          </cell>
          <cell r="EF150">
            <v>13.771861940100001</v>
          </cell>
          <cell r="EG150">
            <v>10.171825349200001</v>
          </cell>
          <cell r="EH150">
            <v>0.18547253</v>
          </cell>
          <cell r="EI150">
            <v>67.896477212305314</v>
          </cell>
          <cell r="EJ150">
            <v>0</v>
          </cell>
          <cell r="EK150">
            <v>67.896477212305314</v>
          </cell>
          <cell r="EL150">
            <v>7.3</v>
          </cell>
          <cell r="EM150">
            <v>3.5</v>
          </cell>
          <cell r="EN150">
            <v>3.8</v>
          </cell>
          <cell r="EO150">
            <v>7.3</v>
          </cell>
          <cell r="EP150">
            <v>128.60138365986802</v>
          </cell>
          <cell r="EQ150">
            <v>3.6457423971377496</v>
          </cell>
          <cell r="ER150">
            <v>0</v>
          </cell>
          <cell r="ES150">
            <v>132.24712605700569</v>
          </cell>
          <cell r="ET150">
            <v>-9.8816301417390306</v>
          </cell>
          <cell r="EU150">
            <v>122.36549591526671</v>
          </cell>
          <cell r="EV150">
            <v>9.0494842187475406</v>
          </cell>
          <cell r="EW150">
            <v>0</v>
          </cell>
          <cell r="EX150">
            <v>2.6739778161838199</v>
          </cell>
          <cell r="EY150">
            <v>1.7085486502811</v>
          </cell>
          <cell r="EZ150">
            <v>10.72299422</v>
          </cell>
          <cell r="FA150">
            <v>0</v>
          </cell>
          <cell r="FB150">
            <v>36.424935310219297</v>
          </cell>
          <cell r="FC150">
            <v>16.310320250805901</v>
          </cell>
          <cell r="FD150">
            <v>76.890260466237606</v>
          </cell>
          <cell r="FE150">
            <v>0.94608919999999996</v>
          </cell>
          <cell r="FF150">
            <v>77.836349666237595</v>
          </cell>
          <cell r="FG150">
            <v>12.100195473773599</v>
          </cell>
          <cell r="FH150">
            <v>33.513454749306398</v>
          </cell>
          <cell r="FI150">
            <v>15.0731719786</v>
          </cell>
          <cell r="FJ150">
            <v>11.3903781907</v>
          </cell>
          <cell r="FK150">
            <v>0.18547253</v>
          </cell>
          <cell r="FL150">
            <v>72.262672922380006</v>
          </cell>
          <cell r="FM150">
            <v>0</v>
          </cell>
          <cell r="FN150">
            <v>72.262672922380006</v>
          </cell>
          <cell r="FO150">
            <v>7.3</v>
          </cell>
          <cell r="FP150">
            <v>3.5</v>
          </cell>
          <cell r="FQ150">
            <v>3.8</v>
          </cell>
          <cell r="FR150">
            <v>7.3</v>
          </cell>
          <cell r="FS150">
            <v>142.79902258861799</v>
          </cell>
          <cell r="FT150">
            <v>4.1347423971377504</v>
          </cell>
          <cell r="FU150">
            <v>0</v>
          </cell>
          <cell r="FV150">
            <v>146.933764985755</v>
          </cell>
          <cell r="FW150">
            <v>-11.7512628748376</v>
          </cell>
          <cell r="FX150">
            <v>135.18250211091799</v>
          </cell>
          <cell r="FY150">
            <v>0.28940037146183001</v>
          </cell>
          <cell r="FZ150">
            <v>0</v>
          </cell>
          <cell r="GA150">
            <v>0.32838993999999999</v>
          </cell>
          <cell r="GB150" t="e">
            <v>#N/A</v>
          </cell>
          <cell r="GC150">
            <v>2.1058339999999998E-2</v>
          </cell>
          <cell r="GD150">
            <v>0</v>
          </cell>
          <cell r="GE150">
            <v>0</v>
          </cell>
          <cell r="GF150">
            <v>1.7062792668</v>
          </cell>
          <cell r="GG150">
            <v>0.29445155000000001</v>
          </cell>
          <cell r="GH150">
            <v>0</v>
          </cell>
          <cell r="GI150">
            <v>0</v>
          </cell>
          <cell r="GJ150">
            <v>-2.04749999999694E-6</v>
          </cell>
          <cell r="GK150">
            <v>5.7547500000000003E-3</v>
          </cell>
          <cell r="GL150">
            <v>1.7205885299999999</v>
          </cell>
          <cell r="GM150">
            <v>0</v>
          </cell>
          <cell r="GN150">
            <v>0.44214149000000003</v>
          </cell>
          <cell r="GO150">
            <v>2.6289590000000099E-2</v>
          </cell>
          <cell r="GP150">
            <v>0.41401128999999998</v>
          </cell>
          <cell r="GQ150">
            <v>0</v>
          </cell>
          <cell r="GR150">
            <v>0.13967589999999999</v>
          </cell>
          <cell r="GS150">
            <v>0</v>
          </cell>
          <cell r="GT150" t="e">
            <v>#N/A</v>
          </cell>
          <cell r="GU150">
            <v>5.8455380000000001E-2</v>
          </cell>
          <cell r="GV150">
            <v>0</v>
          </cell>
          <cell r="GW150">
            <v>1.3456685286427399</v>
          </cell>
          <cell r="GX150">
            <v>1.5943314713572601</v>
          </cell>
          <cell r="GY150">
            <v>0</v>
          </cell>
          <cell r="GZ150">
            <v>0</v>
          </cell>
          <cell r="HA150">
            <v>0</v>
          </cell>
          <cell r="HB150">
            <v>16.324117449999999</v>
          </cell>
          <cell r="HC150">
            <v>4.756473E-2</v>
          </cell>
          <cell r="HD150">
            <v>5.2941000000000004E-3</v>
          </cell>
          <cell r="HE150">
            <v>1.84387484</v>
          </cell>
          <cell r="HF150">
            <v>0.33055433000000001</v>
          </cell>
          <cell r="HG150">
            <v>0</v>
          </cell>
          <cell r="HH150">
            <v>0</v>
          </cell>
          <cell r="HI150">
            <v>0</v>
          </cell>
          <cell r="HJ150">
            <v>0</v>
          </cell>
          <cell r="HK150">
            <v>0</v>
          </cell>
          <cell r="HL150">
            <v>0</v>
          </cell>
          <cell r="HM150">
            <v>0</v>
          </cell>
          <cell r="HN150" t="e">
            <v>#N/A</v>
          </cell>
          <cell r="HO150">
            <v>142.79902258861799</v>
          </cell>
          <cell r="HP150">
            <v>135.18250211091799</v>
          </cell>
          <cell r="HQ150">
            <v>14.197638928749599</v>
          </cell>
          <cell r="HR150">
            <v>122.36549591526671</v>
          </cell>
          <cell r="HS150">
            <v>26.648499429299999</v>
          </cell>
          <cell r="HT150">
            <v>0</v>
          </cell>
          <cell r="HU150">
            <v>0.23378436999999999</v>
          </cell>
          <cell r="HV150">
            <v>2.3328525516362402</v>
          </cell>
          <cell r="HW150">
            <v>0</v>
          </cell>
          <cell r="HX150">
            <v>0</v>
          </cell>
          <cell r="HY150">
            <v>0</v>
          </cell>
          <cell r="HZ150">
            <v>0</v>
          </cell>
          <cell r="IA150">
            <v>0</v>
          </cell>
          <cell r="IB150">
            <v>0</v>
          </cell>
          <cell r="IC150">
            <v>0</v>
          </cell>
          <cell r="ID150">
            <v>0</v>
          </cell>
          <cell r="IE150">
            <v>0</v>
          </cell>
          <cell r="IF150">
            <v>8.9494961925748406E-2</v>
          </cell>
          <cell r="IG150">
            <v>0</v>
          </cell>
          <cell r="IH150">
            <v>0</v>
          </cell>
          <cell r="II150">
            <v>0</v>
          </cell>
          <cell r="IJ150">
            <v>0</v>
          </cell>
          <cell r="IK150">
            <v>1.7845932621826099E-2</v>
          </cell>
          <cell r="IL150">
            <v>0</v>
          </cell>
          <cell r="IM150">
            <v>0</v>
          </cell>
          <cell r="IN150">
            <v>0</v>
          </cell>
          <cell r="IO150">
            <v>0.23378436999999999</v>
          </cell>
          <cell r="IP150">
            <v>2.4401934461838199</v>
          </cell>
          <cell r="IQ150">
            <v>0</v>
          </cell>
          <cell r="IR150">
            <v>0</v>
          </cell>
          <cell r="IS150">
            <v>0</v>
          </cell>
          <cell r="IT150">
            <v>0</v>
          </cell>
          <cell r="IU150">
            <v>0</v>
          </cell>
          <cell r="IV150">
            <v>1.7205885299999999</v>
          </cell>
          <cell r="IW150">
            <v>1.7205885299999999</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4.8047682924218051</v>
          </cell>
          <cell r="JL150">
            <v>4.8047682924218051</v>
          </cell>
          <cell r="JM150">
            <v>0</v>
          </cell>
          <cell r="JN150">
            <v>0</v>
          </cell>
          <cell r="JO150">
            <v>0</v>
          </cell>
          <cell r="JP150">
            <v>0</v>
          </cell>
          <cell r="JQ150">
            <v>0</v>
          </cell>
          <cell r="JR150">
            <v>0</v>
          </cell>
          <cell r="JS150">
            <v>1.5304403542906355E-2</v>
          </cell>
          <cell r="JT150">
            <v>0</v>
          </cell>
          <cell r="JU150">
            <v>0</v>
          </cell>
          <cell r="JV150">
            <v>0</v>
          </cell>
          <cell r="JW150">
            <v>7.8307623017644037</v>
          </cell>
          <cell r="JX150">
            <v>59.560696919904863</v>
          </cell>
          <cell r="JY150">
            <v>97.120038479101709</v>
          </cell>
          <cell r="JZ150">
            <v>104.95080078086612</v>
          </cell>
          <cell r="KA150">
            <v>45.390103860961254</v>
          </cell>
          <cell r="KB150">
            <v>1187798.236</v>
          </cell>
          <cell r="KC150">
            <v>47.779000000000003</v>
          </cell>
          <cell r="KD150">
            <v>567.62900000000002</v>
          </cell>
          <cell r="KE150">
            <v>11935.02</v>
          </cell>
          <cell r="KF150">
            <v>0</v>
          </cell>
          <cell r="KG150">
            <v>0.74399999999999999</v>
          </cell>
          <cell r="KH150">
            <v>0</v>
          </cell>
          <cell r="KI150">
            <v>0</v>
          </cell>
          <cell r="KJ150">
            <v>0</v>
          </cell>
          <cell r="KK150">
            <v>0</v>
          </cell>
          <cell r="KL150">
            <v>0</v>
          </cell>
          <cell r="KM150">
            <v>0</v>
          </cell>
          <cell r="KN150">
            <v>83.09</v>
          </cell>
          <cell r="KO150">
            <v>0</v>
          </cell>
          <cell r="KP150">
            <v>0</v>
          </cell>
          <cell r="KQ150">
            <v>90.84</v>
          </cell>
          <cell r="KR150">
            <v>16.149999999999999</v>
          </cell>
          <cell r="KS150">
            <v>70.11</v>
          </cell>
          <cell r="KT150">
            <v>1.05</v>
          </cell>
          <cell r="KU150">
            <v>73.010000000000005</v>
          </cell>
          <cell r="KV150">
            <v>6.56</v>
          </cell>
          <cell r="KW150">
            <v>0</v>
          </cell>
          <cell r="KX150">
            <v>290</v>
          </cell>
          <cell r="KY150">
            <v>615408</v>
          </cell>
          <cell r="KZ150">
            <v>11935.02</v>
          </cell>
          <cell r="LA150">
            <v>48.035562336785894</v>
          </cell>
          <cell r="LB150">
            <v>163.71</v>
          </cell>
          <cell r="LC150">
            <v>340.81</v>
          </cell>
          <cell r="LD150">
            <v>3.3964085560869695</v>
          </cell>
          <cell r="LE150">
            <v>2.429824164517529E-2</v>
          </cell>
          <cell r="LF150">
            <v>290</v>
          </cell>
          <cell r="LG150">
            <v>51.563214808186331</v>
          </cell>
          <cell r="LH150">
            <v>262.08934082303182</v>
          </cell>
          <cell r="LI150" t="str">
            <v>Historical (£m)</v>
          </cell>
          <cell r="LJ150" t="str">
            <v>PR14 (£m)</v>
          </cell>
        </row>
        <row r="151">
          <cell r="A151" t="str">
            <v>WSX19</v>
          </cell>
          <cell r="B151" t="str">
            <v>WSX</v>
          </cell>
          <cell r="C151" t="str">
            <v>2018-19</v>
          </cell>
          <cell r="D151" t="str">
            <v>WSX</v>
          </cell>
          <cell r="E151" t="str">
            <v>WSX19</v>
          </cell>
          <cell r="F151">
            <v>0.97917319135609127</v>
          </cell>
          <cell r="G151">
            <v>2.4884606458401617</v>
          </cell>
          <cell r="H151">
            <v>0</v>
          </cell>
          <cell r="I151">
            <v>2.2655931648801295</v>
          </cell>
          <cell r="J151">
            <v>-3.5202195700139425E-3</v>
          </cell>
          <cell r="K151">
            <v>0</v>
          </cell>
          <cell r="L151">
            <v>0</v>
          </cell>
          <cell r="M151">
            <v>3.443479189983131</v>
          </cell>
          <cell r="N151">
            <v>0.77809905635640486</v>
          </cell>
          <cell r="O151">
            <v>8.972111837489809</v>
          </cell>
          <cell r="P151">
            <v>0.55480093043599665</v>
          </cell>
          <cell r="Q151">
            <v>9.5269127679258094</v>
          </cell>
          <cell r="R151">
            <v>0.19265957128092698</v>
          </cell>
          <cell r="S151">
            <v>1.6398465318445956</v>
          </cell>
          <cell r="T151">
            <v>0.31909699673019098</v>
          </cell>
          <cell r="U151">
            <v>0.81583751399483229</v>
          </cell>
          <cell r="V151">
            <v>0</v>
          </cell>
          <cell r="W151">
            <v>2.9674406138505462</v>
          </cell>
          <cell r="X151">
            <v>0</v>
          </cell>
          <cell r="Y151">
            <v>2.9674406138505462</v>
          </cell>
          <cell r="Z151">
            <v>0</v>
          </cell>
          <cell r="AA151">
            <v>0</v>
          </cell>
          <cell r="AB151">
            <v>0</v>
          </cell>
          <cell r="AC151">
            <v>0</v>
          </cell>
          <cell r="AD151">
            <v>12.494353381776355</v>
          </cell>
          <cell r="AE151">
            <v>0.63254588161603498</v>
          </cell>
          <cell r="AF151">
            <v>0</v>
          </cell>
          <cell r="AG151">
            <v>13.12689926339239</v>
          </cell>
          <cell r="AH151">
            <v>-0.15709994326511123</v>
          </cell>
          <cell r="AI151">
            <v>12.969799320127288</v>
          </cell>
          <cell r="AJ151">
            <v>0</v>
          </cell>
          <cell r="AK151">
            <v>0</v>
          </cell>
          <cell r="AL151">
            <v>0</v>
          </cell>
          <cell r="AM151">
            <v>0</v>
          </cell>
          <cell r="AN151">
            <v>0</v>
          </cell>
          <cell r="AO151">
            <v>0</v>
          </cell>
          <cell r="AP151">
            <v>0</v>
          </cell>
          <cell r="AQ151">
            <v>0</v>
          </cell>
          <cell r="AR151">
            <v>0</v>
          </cell>
          <cell r="AS151">
            <v>0</v>
          </cell>
          <cell r="AT151">
            <v>0</v>
          </cell>
          <cell r="AU151">
            <v>1.0519923432508611E-2</v>
          </cell>
          <cell r="AV151">
            <v>6.5379174652051351E-5</v>
          </cell>
          <cell r="AW151">
            <v>0</v>
          </cell>
          <cell r="AX151">
            <v>0</v>
          </cell>
          <cell r="AY151">
            <v>0</v>
          </cell>
          <cell r="AZ151">
            <v>1.0585302607160662E-2</v>
          </cell>
          <cell r="BA151">
            <v>0</v>
          </cell>
          <cell r="BB151">
            <v>1.0585302607160662E-2</v>
          </cell>
          <cell r="BC151">
            <v>0</v>
          </cell>
          <cell r="BD151">
            <v>0</v>
          </cell>
          <cell r="BE151">
            <v>0</v>
          </cell>
          <cell r="BF151">
            <v>0</v>
          </cell>
          <cell r="BG151">
            <v>1.0585302607160662E-2</v>
          </cell>
          <cell r="BH151">
            <v>0</v>
          </cell>
          <cell r="BI151">
            <v>0</v>
          </cell>
          <cell r="BJ151">
            <v>1.0585302607160662E-2</v>
          </cell>
          <cell r="BK151">
            <v>0</v>
          </cell>
          <cell r="BL151">
            <v>1.0585302607160662E-2</v>
          </cell>
          <cell r="BM151">
            <v>5.4987592746502774</v>
          </cell>
          <cell r="BN151">
            <v>0</v>
          </cell>
          <cell r="BO151">
            <v>7.522839176822374E-2</v>
          </cell>
          <cell r="BP151">
            <v>1.8476241102730293</v>
          </cell>
          <cell r="BQ151">
            <v>0</v>
          </cell>
          <cell r="BR151">
            <v>0</v>
          </cell>
          <cell r="BS151">
            <v>11.504710214247504</v>
          </cell>
          <cell r="BT151">
            <v>1.5968414992081721</v>
          </cell>
          <cell r="BU151">
            <v>20.523163490147226</v>
          </cell>
          <cell r="BV151">
            <v>5.7904227064045501E-2</v>
          </cell>
          <cell r="BW151">
            <v>20.58106771721128</v>
          </cell>
          <cell r="BX151">
            <v>5.084748465392987E-4</v>
          </cell>
          <cell r="BY151">
            <v>22.621288608873556</v>
          </cell>
          <cell r="BZ151">
            <v>0</v>
          </cell>
          <cell r="CA151">
            <v>2.1926783410507356</v>
          </cell>
          <cell r="CB151">
            <v>0</v>
          </cell>
          <cell r="CC151">
            <v>24.814475424770833</v>
          </cell>
          <cell r="CD151">
            <v>0</v>
          </cell>
          <cell r="CE151">
            <v>24.814475424770833</v>
          </cell>
          <cell r="CF151">
            <v>0</v>
          </cell>
          <cell r="CG151">
            <v>0</v>
          </cell>
          <cell r="CH151">
            <v>0</v>
          </cell>
          <cell r="CI151">
            <v>0</v>
          </cell>
          <cell r="CJ151">
            <v>45.39554314198211</v>
          </cell>
          <cell r="CK151">
            <v>1.3008354083130707</v>
          </cell>
          <cell r="CL151">
            <v>0</v>
          </cell>
          <cell r="CM151">
            <v>46.696378550295186</v>
          </cell>
          <cell r="CN151">
            <v>-0.32317702614537197</v>
          </cell>
          <cell r="CO151">
            <v>46.373201524149785</v>
          </cell>
          <cell r="CP151">
            <v>1.8672179716522561</v>
          </cell>
          <cell r="CQ151">
            <v>0</v>
          </cell>
          <cell r="CR151">
            <v>7.4494129513628738E-3</v>
          </cell>
          <cell r="CS151">
            <v>5.1476395139005702E-4</v>
          </cell>
          <cell r="CT151">
            <v>7.8791364190416511</v>
          </cell>
          <cell r="CU151">
            <v>0</v>
          </cell>
          <cell r="CV151">
            <v>22.94767911248918</v>
          </cell>
          <cell r="CW151">
            <v>14.601084696995475</v>
          </cell>
          <cell r="CX151">
            <v>47.303082377081353</v>
          </cell>
          <cell r="CY151">
            <v>0.33506009203726894</v>
          </cell>
          <cell r="CZ151">
            <v>47.63814246911852</v>
          </cell>
          <cell r="DA151">
            <v>21.197192530672559</v>
          </cell>
          <cell r="DB151">
            <v>11.022934982194432</v>
          </cell>
          <cell r="DC151">
            <v>10.99479552361619</v>
          </cell>
          <cell r="DD151">
            <v>2.5349363169071246</v>
          </cell>
          <cell r="DE151">
            <v>0.39019671531132155</v>
          </cell>
          <cell r="DF151">
            <v>46.140056068701625</v>
          </cell>
          <cell r="DG151">
            <v>0</v>
          </cell>
          <cell r="DH151">
            <v>46.140056068701625</v>
          </cell>
          <cell r="DI151">
            <v>0.39166927654243655</v>
          </cell>
          <cell r="DJ151">
            <v>2.4594486619675577</v>
          </cell>
          <cell r="DK151">
            <v>0.39166927654243655</v>
          </cell>
          <cell r="DL151">
            <v>2.8511179385099941</v>
          </cell>
          <cell r="DM151">
            <v>93.386529261277815</v>
          </cell>
          <cell r="DN151">
            <v>2.2945291229966673</v>
          </cell>
          <cell r="DO151">
            <v>0</v>
          </cell>
          <cell r="DP151">
            <v>95.681058384274451</v>
          </cell>
          <cell r="DQ151">
            <v>-0.57004836556197613</v>
          </cell>
          <cell r="DR151">
            <v>95.111010018712435</v>
          </cell>
          <cell r="DS151">
            <v>7.3659772463025339</v>
          </cell>
          <cell r="DT151">
            <v>0</v>
          </cell>
          <cell r="DU151">
            <v>8.2677804719586606E-2</v>
          </cell>
          <cell r="DV151">
            <v>1.8481388742244194</v>
          </cell>
          <cell r="DW151">
            <v>7.8791364190416511</v>
          </cell>
          <cell r="DX151">
            <v>0</v>
          </cell>
          <cell r="DY151">
            <v>34.452389326736686</v>
          </cell>
          <cell r="DZ151">
            <v>16.197926196203646</v>
          </cell>
          <cell r="EA151">
            <v>67.826245867228579</v>
          </cell>
          <cell r="EB151">
            <v>0.39296431910131441</v>
          </cell>
          <cell r="EC151">
            <v>68.219210186329803</v>
          </cell>
          <cell r="ED151">
            <v>21.208220928951608</v>
          </cell>
          <cell r="EE151">
            <v>33.644288970242641</v>
          </cell>
          <cell r="EF151">
            <v>10.99479552361619</v>
          </cell>
          <cell r="EG151">
            <v>4.7276146579578597</v>
          </cell>
          <cell r="EH151">
            <v>0.39019671531132155</v>
          </cell>
          <cell r="EI151">
            <v>70.965116796079627</v>
          </cell>
          <cell r="EJ151">
            <v>0</v>
          </cell>
          <cell r="EK151">
            <v>70.965116796079627</v>
          </cell>
          <cell r="EL151">
            <v>0.39166927654243655</v>
          </cell>
          <cell r="EM151">
            <v>2.4594486619675577</v>
          </cell>
          <cell r="EN151">
            <v>0.39166927654243655</v>
          </cell>
          <cell r="EO151">
            <v>2.8511179385099941</v>
          </cell>
          <cell r="EP151">
            <v>138.7926577058671</v>
          </cell>
          <cell r="EQ151">
            <v>3.595364531309738</v>
          </cell>
          <cell r="ER151">
            <v>0</v>
          </cell>
          <cell r="ES151">
            <v>142.38802223717678</v>
          </cell>
          <cell r="ET151">
            <v>-0.89322539170734805</v>
          </cell>
          <cell r="EU151">
            <v>141.49479684546938</v>
          </cell>
          <cell r="EV151">
            <v>9.8544378921427445</v>
          </cell>
          <cell r="EW151">
            <v>0</v>
          </cell>
          <cell r="EX151">
            <v>2.3482709695997173</v>
          </cell>
          <cell r="EY151">
            <v>1.8446186546544061</v>
          </cell>
          <cell r="EZ151">
            <v>7.8791364190416511</v>
          </cell>
          <cell r="FA151">
            <v>0</v>
          </cell>
          <cell r="FB151">
            <v>37.895868516719801</v>
          </cell>
          <cell r="FC151">
            <v>16.976025252560031</v>
          </cell>
          <cell r="FD151">
            <v>76.79835770471837</v>
          </cell>
          <cell r="FE151">
            <v>0.94776524953731045</v>
          </cell>
          <cell r="FF151">
            <v>77.746122954255597</v>
          </cell>
          <cell r="FG151">
            <v>21.400880500232535</v>
          </cell>
          <cell r="FH151">
            <v>35.284135502087238</v>
          </cell>
          <cell r="FI151">
            <v>11.31389252034638</v>
          </cell>
          <cell r="FJ151">
            <v>5.5434521719526924</v>
          </cell>
          <cell r="FK151">
            <v>0.39019671531132155</v>
          </cell>
          <cell r="FL151">
            <v>73.932557409930169</v>
          </cell>
          <cell r="FM151">
            <v>0</v>
          </cell>
          <cell r="FN151">
            <v>73.932557409930169</v>
          </cell>
          <cell r="FO151">
            <v>0.39166927654243655</v>
          </cell>
          <cell r="FP151">
            <v>2.4594486619675577</v>
          </cell>
          <cell r="FQ151">
            <v>0.39166927654243655</v>
          </cell>
          <cell r="FR151">
            <v>2.8511179385099941</v>
          </cell>
          <cell r="FS151">
            <v>151.28701108764295</v>
          </cell>
          <cell r="FT151">
            <v>4.2279104129257732</v>
          </cell>
          <cell r="FU151">
            <v>0</v>
          </cell>
          <cell r="FV151">
            <v>155.51492150056887</v>
          </cell>
          <cell r="FW151">
            <v>-1.0503253349724555</v>
          </cell>
          <cell r="FX151">
            <v>154.46459616559716</v>
          </cell>
          <cell r="FY151">
            <v>0.28338927382892304</v>
          </cell>
          <cell r="FZ151">
            <v>0</v>
          </cell>
          <cell r="GA151">
            <v>0.25593319456937047</v>
          </cell>
          <cell r="GB151" t="e">
            <v>#N/A</v>
          </cell>
          <cell r="GC151">
            <v>0.13015597958189787</v>
          </cell>
          <cell r="GD151">
            <v>0</v>
          </cell>
          <cell r="GE151">
            <v>0</v>
          </cell>
          <cell r="GF151">
            <v>0.31683179411525209</v>
          </cell>
          <cell r="GG151">
            <v>1.0914169697056058</v>
          </cell>
          <cell r="GH151">
            <v>0</v>
          </cell>
          <cell r="GI151">
            <v>0</v>
          </cell>
          <cell r="GJ151">
            <v>0</v>
          </cell>
          <cell r="GK151">
            <v>0</v>
          </cell>
          <cell r="GL151">
            <v>7.8029795301143112</v>
          </cell>
          <cell r="GM151">
            <v>0</v>
          </cell>
          <cell r="GN151">
            <v>0.41179689628719068</v>
          </cell>
          <cell r="GO151">
            <v>0.43511642480112739</v>
          </cell>
          <cell r="GP151">
            <v>0.87760516206075778</v>
          </cell>
          <cell r="GQ151">
            <v>0</v>
          </cell>
          <cell r="GR151">
            <v>9.8400355062637002E-2</v>
          </cell>
          <cell r="GS151">
            <v>0</v>
          </cell>
          <cell r="GT151" t="e">
            <v>#N/A</v>
          </cell>
          <cell r="GU151">
            <v>0.13743866831819604</v>
          </cell>
          <cell r="GV151">
            <v>0</v>
          </cell>
          <cell r="GW151">
            <v>1.3110801385104967</v>
          </cell>
          <cell r="GX151">
            <v>0.46370575730222124</v>
          </cell>
          <cell r="GY151">
            <v>0</v>
          </cell>
          <cell r="GZ151">
            <v>2.990912615267773</v>
          </cell>
          <cell r="HA151">
            <v>2.8478723517068583E-2</v>
          </cell>
          <cell r="HB151">
            <v>0.53909036096147811</v>
          </cell>
          <cell r="HC151">
            <v>0.15399997284058875</v>
          </cell>
          <cell r="HD151">
            <v>3.9180694829314112E-2</v>
          </cell>
          <cell r="HE151">
            <v>0.16341816976511114</v>
          </cell>
          <cell r="HF151">
            <v>0</v>
          </cell>
          <cell r="HG151">
            <v>0</v>
          </cell>
          <cell r="HH151">
            <v>0</v>
          </cell>
          <cell r="HI151">
            <v>0</v>
          </cell>
          <cell r="HJ151">
            <v>0</v>
          </cell>
          <cell r="HK151">
            <v>0</v>
          </cell>
          <cell r="HL151">
            <v>0</v>
          </cell>
          <cell r="HM151">
            <v>0</v>
          </cell>
          <cell r="HN151" t="e">
            <v>#N/A</v>
          </cell>
          <cell r="HO151">
            <v>151.28701108764295</v>
          </cell>
          <cell r="HP151">
            <v>154.46459616559716</v>
          </cell>
          <cell r="HQ151">
            <v>12.494353381776355</v>
          </cell>
          <cell r="HR151">
            <v>141.49479684546938</v>
          </cell>
          <cell r="HS151">
            <v>17.247541407610395</v>
          </cell>
          <cell r="HT151">
            <v>0</v>
          </cell>
          <cell r="HU151">
            <v>0.23617853210147194</v>
          </cell>
          <cell r="HV151">
            <v>2.0294146327786571</v>
          </cell>
          <cell r="HW151">
            <v>0</v>
          </cell>
          <cell r="HX151">
            <v>0</v>
          </cell>
          <cell r="HY151">
            <v>0</v>
          </cell>
          <cell r="HZ151">
            <v>0</v>
          </cell>
          <cell r="IA151">
            <v>0</v>
          </cell>
          <cell r="IB151">
            <v>0</v>
          </cell>
          <cell r="IC151">
            <v>0</v>
          </cell>
          <cell r="ID151">
            <v>0</v>
          </cell>
          <cell r="IE151">
            <v>0</v>
          </cell>
          <cell r="IF151">
            <v>7.522839176822374E-2</v>
          </cell>
          <cell r="IG151">
            <v>0</v>
          </cell>
          <cell r="IH151">
            <v>0</v>
          </cell>
          <cell r="II151">
            <v>0</v>
          </cell>
          <cell r="IJ151">
            <v>0</v>
          </cell>
          <cell r="IK151">
            <v>7.4494129513628738E-3</v>
          </cell>
          <cell r="IL151">
            <v>0</v>
          </cell>
          <cell r="IM151">
            <v>0</v>
          </cell>
          <cell r="IN151">
            <v>0</v>
          </cell>
          <cell r="IO151">
            <v>0.23617853210147194</v>
          </cell>
          <cell r="IP151">
            <v>2.1120924374982453</v>
          </cell>
          <cell r="IQ151">
            <v>0</v>
          </cell>
          <cell r="IR151">
            <v>0</v>
          </cell>
          <cell r="IS151">
            <v>0</v>
          </cell>
          <cell r="IT151">
            <v>0</v>
          </cell>
          <cell r="IU151">
            <v>0</v>
          </cell>
          <cell r="IV151">
            <v>7.8029795301143112</v>
          </cell>
          <cell r="IW151">
            <v>7.8029795301143112</v>
          </cell>
          <cell r="IX151">
            <v>0</v>
          </cell>
          <cell r="IY151">
            <v>0</v>
          </cell>
          <cell r="IZ151">
            <v>0</v>
          </cell>
          <cell r="JA151">
            <v>0</v>
          </cell>
          <cell r="JB151">
            <v>0</v>
          </cell>
          <cell r="JC151">
            <v>0</v>
          </cell>
          <cell r="JD151">
            <v>0.12243522834325084</v>
          </cell>
          <cell r="JE151">
            <v>0</v>
          </cell>
          <cell r="JF151">
            <v>0</v>
          </cell>
          <cell r="JG151">
            <v>0</v>
          </cell>
          <cell r="JH151">
            <v>0</v>
          </cell>
          <cell r="JI151">
            <v>0</v>
          </cell>
          <cell r="JJ151">
            <v>0</v>
          </cell>
          <cell r="JK151">
            <v>4.8047682924218051</v>
          </cell>
          <cell r="JL151">
            <v>4.8047682924218051</v>
          </cell>
          <cell r="JM151">
            <v>0</v>
          </cell>
          <cell r="JN151">
            <v>0</v>
          </cell>
          <cell r="JO151">
            <v>0</v>
          </cell>
          <cell r="JP151">
            <v>0</v>
          </cell>
          <cell r="JQ151">
            <v>0</v>
          </cell>
          <cell r="JR151">
            <v>0</v>
          </cell>
          <cell r="JS151">
            <v>1.5304403542906355E-2</v>
          </cell>
          <cell r="JT151">
            <v>0</v>
          </cell>
          <cell r="JU151">
            <v>0</v>
          </cell>
          <cell r="JV151">
            <v>0</v>
          </cell>
          <cell r="JW151">
            <v>7.7609257193788013</v>
          </cell>
          <cell r="JX151">
            <v>72.434266036286871</v>
          </cell>
          <cell r="JY151">
            <v>113.91774202178497</v>
          </cell>
          <cell r="JZ151">
            <v>121.67866774116378</v>
          </cell>
          <cell r="KA151">
            <v>49.244401704876907</v>
          </cell>
          <cell r="KB151">
            <v>1194438.0260000001</v>
          </cell>
          <cell r="KC151">
            <v>47.759</v>
          </cell>
          <cell r="KD151">
            <v>573.34699999999998</v>
          </cell>
          <cell r="KE151">
            <v>11976.629000000001</v>
          </cell>
          <cell r="KF151">
            <v>0</v>
          </cell>
          <cell r="KG151">
            <v>0.67296220332504797</v>
          </cell>
          <cell r="KH151">
            <v>0</v>
          </cell>
          <cell r="KI151">
            <v>0</v>
          </cell>
          <cell r="KJ151">
            <v>0</v>
          </cell>
          <cell r="KK151">
            <v>0</v>
          </cell>
          <cell r="KL151">
            <v>0</v>
          </cell>
          <cell r="KM151">
            <v>0</v>
          </cell>
          <cell r="KN151">
            <v>84.711301210937805</v>
          </cell>
          <cell r="KO151">
            <v>8.4577272196422992</v>
          </cell>
          <cell r="KP151">
            <v>0</v>
          </cell>
          <cell r="KQ151">
            <v>81.120810138698303</v>
          </cell>
          <cell r="KR151">
            <v>22.9630021289579</v>
          </cell>
          <cell r="KS151">
            <v>69.142391986760302</v>
          </cell>
          <cell r="KT151">
            <v>1.31138455435112</v>
          </cell>
          <cell r="KU151">
            <v>77.705212845838105</v>
          </cell>
          <cell r="KV151">
            <v>3.1121699148143498</v>
          </cell>
          <cell r="KW151">
            <v>0</v>
          </cell>
          <cell r="KX151">
            <v>291</v>
          </cell>
          <cell r="KY151">
            <v>621106</v>
          </cell>
          <cell r="KZ151">
            <v>11976.629000000001</v>
          </cell>
          <cell r="LA151">
            <v>50.29719495517773</v>
          </cell>
          <cell r="LB151">
            <v>175.29779574558367</v>
          </cell>
          <cell r="LC151">
            <v>348.52400000000011</v>
          </cell>
          <cell r="LD151">
            <v>3.5039810218662657</v>
          </cell>
          <cell r="LE151">
            <v>2.4297321057536306E-2</v>
          </cell>
          <cell r="LF151">
            <v>291</v>
          </cell>
          <cell r="LG151">
            <v>51.859834683031423</v>
          </cell>
          <cell r="LH151">
            <v>263.9381756253631</v>
          </cell>
          <cell r="LI151" t="str">
            <v>Historical (£m)</v>
          </cell>
          <cell r="LJ151" t="str">
            <v>PR14 (£m)</v>
          </cell>
        </row>
        <row r="152">
          <cell r="A152" t="str">
            <v>WSX19BP</v>
          </cell>
          <cell r="B152" t="str">
            <v>WSX</v>
          </cell>
          <cell r="C152" t="str">
            <v>BP2018-19</v>
          </cell>
          <cell r="D152" t="str">
            <v>WSX</v>
          </cell>
          <cell r="E152" t="str">
            <v>WSX19BP</v>
          </cell>
          <cell r="F152">
            <v>0.97917319135609127</v>
          </cell>
          <cell r="G152">
            <v>2.2215905586845577</v>
          </cell>
          <cell r="H152">
            <v>0</v>
          </cell>
          <cell r="I152">
            <v>2.2545476858059357</v>
          </cell>
          <cell r="J152">
            <v>1.6323548452741547E-7</v>
          </cell>
          <cell r="K152">
            <v>0.40859778978975508</v>
          </cell>
          <cell r="L152">
            <v>0</v>
          </cell>
          <cell r="M152">
            <v>3.335753597710851</v>
          </cell>
          <cell r="N152">
            <v>0.78015709485323337</v>
          </cell>
          <cell r="O152">
            <v>9.0006468900798264</v>
          </cell>
          <cell r="P152">
            <v>0.54036294991205802</v>
          </cell>
          <cell r="Q152">
            <v>9.5410098399918812</v>
          </cell>
          <cell r="R152">
            <v>0.38172675525812716</v>
          </cell>
          <cell r="S152">
            <v>1.4290158986351804</v>
          </cell>
          <cell r="T152">
            <v>0.24740594453672862</v>
          </cell>
          <cell r="U152">
            <v>0.85425857280274331</v>
          </cell>
          <cell r="V152">
            <v>0</v>
          </cell>
          <cell r="W152">
            <v>2.9124071712327804</v>
          </cell>
          <cell r="X152">
            <v>0</v>
          </cell>
          <cell r="Y152">
            <v>2.9124071712327804</v>
          </cell>
          <cell r="Z152">
            <v>0</v>
          </cell>
          <cell r="AA152">
            <v>0</v>
          </cell>
          <cell r="AB152">
            <v>0</v>
          </cell>
          <cell r="AC152">
            <v>0</v>
          </cell>
          <cell r="AD152">
            <v>12.453417011224643</v>
          </cell>
          <cell r="AE152">
            <v>0.49546163482618216</v>
          </cell>
          <cell r="AF152">
            <v>0</v>
          </cell>
          <cell r="AG152">
            <v>12.948878646050824</v>
          </cell>
          <cell r="AH152">
            <v>0</v>
          </cell>
          <cell r="AI152">
            <v>12.948878646050824</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5.5848220999033193</v>
          </cell>
          <cell r="BN152">
            <v>0</v>
          </cell>
          <cell r="BO152">
            <v>0.2766239087784278</v>
          </cell>
          <cell r="BP152">
            <v>1.6869156043101283</v>
          </cell>
          <cell r="BQ152">
            <v>0</v>
          </cell>
          <cell r="BR152">
            <v>0</v>
          </cell>
          <cell r="BS152">
            <v>10.262828637042753</v>
          </cell>
          <cell r="BT152">
            <v>1.6084960471705634</v>
          </cell>
          <cell r="BU152">
            <v>19.419686297205249</v>
          </cell>
          <cell r="BV152">
            <v>0</v>
          </cell>
          <cell r="BW152">
            <v>19.419686297205249</v>
          </cell>
          <cell r="BX152">
            <v>0</v>
          </cell>
          <cell r="BY152">
            <v>21.990429068729696</v>
          </cell>
          <cell r="BZ152">
            <v>0</v>
          </cell>
          <cell r="CA152">
            <v>1.1766360156839391</v>
          </cell>
          <cell r="CB152">
            <v>0</v>
          </cell>
          <cell r="CC152">
            <v>23.167065084413586</v>
          </cell>
          <cell r="CD152">
            <v>0</v>
          </cell>
          <cell r="CE152">
            <v>23.167065084413586</v>
          </cell>
          <cell r="CF152">
            <v>0</v>
          </cell>
          <cell r="CG152">
            <v>0</v>
          </cell>
          <cell r="CH152">
            <v>0</v>
          </cell>
          <cell r="CI152">
            <v>0</v>
          </cell>
          <cell r="CJ152">
            <v>42.586751381618832</v>
          </cell>
          <cell r="CK152">
            <v>1.1994164974283339</v>
          </cell>
          <cell r="CL152">
            <v>0</v>
          </cell>
          <cell r="CM152">
            <v>43.78616787904712</v>
          </cell>
          <cell r="CN152">
            <v>0</v>
          </cell>
          <cell r="CO152">
            <v>43.78616787904712</v>
          </cell>
          <cell r="CP152">
            <v>1.8392352025848846</v>
          </cell>
          <cell r="CQ152">
            <v>0</v>
          </cell>
          <cell r="CR152">
            <v>1.8171396078587351E-2</v>
          </cell>
          <cell r="CS152">
            <v>3.7425611450639537E-2</v>
          </cell>
          <cell r="CT152">
            <v>14.116643999871743</v>
          </cell>
          <cell r="CU152">
            <v>0</v>
          </cell>
          <cell r="CV152">
            <v>19.141673291208729</v>
          </cell>
          <cell r="CW152">
            <v>14.704124401664819</v>
          </cell>
          <cell r="CX152">
            <v>49.857273902859347</v>
          </cell>
          <cell r="CY152">
            <v>0.4976137255671173</v>
          </cell>
          <cell r="CZ152">
            <v>50.354887628426532</v>
          </cell>
          <cell r="DA152">
            <v>13.188276696205101</v>
          </cell>
          <cell r="DB152">
            <v>8.1939379872626628</v>
          </cell>
          <cell r="DC152">
            <v>5.7698477781747126</v>
          </cell>
          <cell r="DD152">
            <v>3.6444478361891774</v>
          </cell>
          <cell r="DE152">
            <v>0.50485012493271175</v>
          </cell>
          <cell r="DF152">
            <v>31.301360422764382</v>
          </cell>
          <cell r="DG152">
            <v>0</v>
          </cell>
          <cell r="DH152">
            <v>31.301360422764382</v>
          </cell>
          <cell r="DI152">
            <v>5.4322184709246502</v>
          </cell>
          <cell r="DJ152">
            <v>2.4594486619675577</v>
          </cell>
          <cell r="DK152">
            <v>2.9727698089570933</v>
          </cell>
          <cell r="DL152">
            <v>5.4322184709246502</v>
          </cell>
          <cell r="DM152">
            <v>76.224029580266262</v>
          </cell>
          <cell r="DN152">
            <v>2.4940247803668423</v>
          </cell>
          <cell r="DO152">
            <v>0</v>
          </cell>
          <cell r="DP152">
            <v>78.718054360633147</v>
          </cell>
          <cell r="DQ152">
            <v>0</v>
          </cell>
          <cell r="DR152">
            <v>78.718054360633147</v>
          </cell>
          <cell r="DS152">
            <v>7.4240573024882037</v>
          </cell>
          <cell r="DT152">
            <v>0</v>
          </cell>
          <cell r="DU152">
            <v>0.29479530485701516</v>
          </cell>
          <cell r="DV152">
            <v>1.7243412157607678</v>
          </cell>
          <cell r="DW152">
            <v>14.116643999871743</v>
          </cell>
          <cell r="DX152">
            <v>0</v>
          </cell>
          <cell r="DY152">
            <v>29.404501928251481</v>
          </cell>
          <cell r="DZ152">
            <v>16.312620448835382</v>
          </cell>
          <cell r="EA152">
            <v>69.276960200064607</v>
          </cell>
          <cell r="EB152">
            <v>0.4976137255671173</v>
          </cell>
          <cell r="EC152">
            <v>69.774573925631785</v>
          </cell>
          <cell r="ED152">
            <v>13.188276696205101</v>
          </cell>
          <cell r="EE152">
            <v>30.184367055992361</v>
          </cell>
          <cell r="EF152">
            <v>5.7698477781747126</v>
          </cell>
          <cell r="EG152">
            <v>4.8210838518731167</v>
          </cell>
          <cell r="EH152">
            <v>0.50485012493271175</v>
          </cell>
          <cell r="EI152">
            <v>54.468425507177969</v>
          </cell>
          <cell r="EJ152">
            <v>0</v>
          </cell>
          <cell r="EK152">
            <v>54.468425507177969</v>
          </cell>
          <cell r="EL152">
            <v>5.4322184709246502</v>
          </cell>
          <cell r="EM152">
            <v>2.4594486619675577</v>
          </cell>
          <cell r="EN152">
            <v>2.9727698089570933</v>
          </cell>
          <cell r="EO152">
            <v>5.4322184709246502</v>
          </cell>
          <cell r="EP152">
            <v>118.8107809618851</v>
          </cell>
          <cell r="EQ152">
            <v>3.6934412777951766</v>
          </cell>
          <cell r="ER152">
            <v>0</v>
          </cell>
          <cell r="ES152">
            <v>122.50422223968027</v>
          </cell>
          <cell r="ET152">
            <v>0</v>
          </cell>
          <cell r="EU152">
            <v>122.50422223968027</v>
          </cell>
          <cell r="EV152">
            <v>9.6456478611727618</v>
          </cell>
          <cell r="EW152">
            <v>0</v>
          </cell>
          <cell r="EX152">
            <v>2.5493429906629581</v>
          </cell>
          <cell r="EY152">
            <v>1.7243413789962529</v>
          </cell>
          <cell r="EZ152">
            <v>14.525241789661521</v>
          </cell>
          <cell r="FA152">
            <v>0</v>
          </cell>
          <cell r="FB152">
            <v>32.740255525962283</v>
          </cell>
          <cell r="FC152">
            <v>17.09277754368857</v>
          </cell>
          <cell r="FD152">
            <v>78.277607090144386</v>
          </cell>
          <cell r="FE152">
            <v>1.0379766754791802</v>
          </cell>
          <cell r="FF152">
            <v>79.315583765623572</v>
          </cell>
          <cell r="FG152">
            <v>13.5700034514633</v>
          </cell>
          <cell r="FH152">
            <v>31.613382954627504</v>
          </cell>
          <cell r="FI152">
            <v>6.0172537227114438</v>
          </cell>
          <cell r="FJ152">
            <v>5.675342424675855</v>
          </cell>
          <cell r="FK152">
            <v>0.50485012493271175</v>
          </cell>
          <cell r="FL152">
            <v>57.380832678410819</v>
          </cell>
          <cell r="FM152">
            <v>0</v>
          </cell>
          <cell r="FN152">
            <v>57.380832678410819</v>
          </cell>
          <cell r="FO152">
            <v>5.4322184709246502</v>
          </cell>
          <cell r="FP152">
            <v>2.4594486619675577</v>
          </cell>
          <cell r="FQ152">
            <v>2.9727698089570933</v>
          </cell>
          <cell r="FR152">
            <v>5.4322184709246502</v>
          </cell>
          <cell r="FS152">
            <v>131.26419797310993</v>
          </cell>
          <cell r="FT152">
            <v>4.1889029126213577</v>
          </cell>
          <cell r="FU152">
            <v>0</v>
          </cell>
          <cell r="FV152">
            <v>135.45310088573129</v>
          </cell>
          <cell r="FW152">
            <v>0</v>
          </cell>
          <cell r="FX152">
            <v>135.45310088573129</v>
          </cell>
          <cell r="FY152">
            <v>0.28338927382892304</v>
          </cell>
          <cell r="FZ152">
            <v>0</v>
          </cell>
          <cell r="GA152">
            <v>0.35715588794653969</v>
          </cell>
          <cell r="GB152" t="e">
            <v>#N/A</v>
          </cell>
          <cell r="GC152">
            <v>8.8508018878880018E-2</v>
          </cell>
          <cell r="GD152">
            <v>0</v>
          </cell>
          <cell r="GE152">
            <v>0</v>
          </cell>
          <cell r="GF152">
            <v>0</v>
          </cell>
          <cell r="GG152">
            <v>0.52063540516988249</v>
          </cell>
          <cell r="GH152">
            <v>0</v>
          </cell>
          <cell r="GI152">
            <v>0</v>
          </cell>
          <cell r="GJ152">
            <v>0</v>
          </cell>
          <cell r="GK152">
            <v>5.7269894568687071E-2</v>
          </cell>
          <cell r="GL152">
            <v>4.6836361049082633</v>
          </cell>
          <cell r="GM152">
            <v>0</v>
          </cell>
          <cell r="GN152">
            <v>0.37485749172231597</v>
          </cell>
          <cell r="GO152">
            <v>0.24782245286086452</v>
          </cell>
          <cell r="GP152">
            <v>0</v>
          </cell>
          <cell r="GQ152">
            <v>0</v>
          </cell>
          <cell r="GR152">
            <v>0.10412708103397648</v>
          </cell>
          <cell r="GS152">
            <v>0</v>
          </cell>
          <cell r="GT152" t="e">
            <v>#N/A</v>
          </cell>
          <cell r="GU152">
            <v>5.4146082137667792E-2</v>
          </cell>
          <cell r="GV152">
            <v>0</v>
          </cell>
          <cell r="GW152">
            <v>1.3389832975333076</v>
          </cell>
          <cell r="GX152">
            <v>1.5567908257365304</v>
          </cell>
          <cell r="GY152">
            <v>0</v>
          </cell>
          <cell r="GZ152">
            <v>0</v>
          </cell>
          <cell r="HA152">
            <v>0</v>
          </cell>
          <cell r="HB152">
            <v>1.7993159602671147</v>
          </cell>
          <cell r="HC152">
            <v>4.1650832413590598E-2</v>
          </cell>
          <cell r="HD152">
            <v>0.24053355718848546</v>
          </cell>
          <cell r="HE152">
            <v>0.45607661492881751</v>
          </cell>
          <cell r="HF152">
            <v>0.27593676474003809</v>
          </cell>
          <cell r="HG152">
            <v>0</v>
          </cell>
          <cell r="HH152">
            <v>0</v>
          </cell>
          <cell r="HI152">
            <v>0</v>
          </cell>
          <cell r="HJ152">
            <v>0</v>
          </cell>
          <cell r="HK152">
            <v>0</v>
          </cell>
          <cell r="HL152">
            <v>0</v>
          </cell>
          <cell r="HM152">
            <v>0</v>
          </cell>
          <cell r="HN152" t="e">
            <v>#N/A</v>
          </cell>
          <cell r="HO152">
            <v>131.26419797310993</v>
          </cell>
          <cell r="HP152">
            <v>135.45310088573129</v>
          </cell>
          <cell r="HQ152">
            <v>12.453417011224643</v>
          </cell>
          <cell r="HR152">
            <v>122.50422223968027</v>
          </cell>
          <cell r="HS152">
            <v>12.197446272034981</v>
          </cell>
          <cell r="HT152">
            <v>0</v>
          </cell>
          <cell r="HU152">
            <v>0.22891538766207323</v>
          </cell>
          <cell r="HV152">
            <v>2.0256322981438624</v>
          </cell>
          <cell r="HW152">
            <v>0</v>
          </cell>
          <cell r="HX152">
            <v>0</v>
          </cell>
          <cell r="HY152">
            <v>0</v>
          </cell>
          <cell r="HZ152">
            <v>0</v>
          </cell>
          <cell r="IA152">
            <v>0</v>
          </cell>
          <cell r="IB152">
            <v>0</v>
          </cell>
          <cell r="IC152">
            <v>0</v>
          </cell>
          <cell r="ID152">
            <v>0</v>
          </cell>
          <cell r="IE152">
            <v>0</v>
          </cell>
          <cell r="IF152">
            <v>0.2766239087784278</v>
          </cell>
          <cell r="IG152">
            <v>0</v>
          </cell>
          <cell r="IH152">
            <v>0</v>
          </cell>
          <cell r="II152">
            <v>0</v>
          </cell>
          <cell r="IJ152">
            <v>0</v>
          </cell>
          <cell r="IK152">
            <v>1.8171396078587351E-2</v>
          </cell>
          <cell r="IL152">
            <v>0</v>
          </cell>
          <cell r="IM152">
            <v>0</v>
          </cell>
          <cell r="IN152">
            <v>0</v>
          </cell>
          <cell r="IO152">
            <v>0.22891538766207323</v>
          </cell>
          <cell r="IP152">
            <v>2.3204276030008848</v>
          </cell>
          <cell r="IQ152">
            <v>0</v>
          </cell>
          <cell r="IR152">
            <v>0</v>
          </cell>
          <cell r="IS152">
            <v>0</v>
          </cell>
          <cell r="IT152">
            <v>0</v>
          </cell>
          <cell r="IU152">
            <v>0</v>
          </cell>
          <cell r="IV152">
            <v>4.6836361049082633</v>
          </cell>
          <cell r="IW152">
            <v>4.6836361049082633</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4.6836361049082633</v>
          </cell>
          <cell r="JL152">
            <v>4.6836361049082633</v>
          </cell>
          <cell r="JM152">
            <v>0</v>
          </cell>
          <cell r="JN152">
            <v>0</v>
          </cell>
          <cell r="JO152">
            <v>0</v>
          </cell>
          <cell r="JP152">
            <v>0</v>
          </cell>
          <cell r="JQ152">
            <v>0</v>
          </cell>
          <cell r="JR152">
            <v>0</v>
          </cell>
          <cell r="JS152">
            <v>0</v>
          </cell>
          <cell r="JT152">
            <v>0</v>
          </cell>
          <cell r="JU152">
            <v>0</v>
          </cell>
          <cell r="JV152">
            <v>0</v>
          </cell>
          <cell r="JW152">
            <v>7.7766847633139555</v>
          </cell>
          <cell r="JX152">
            <v>60.917439619663106</v>
          </cell>
          <cell r="JY152">
            <v>100.442435029649</v>
          </cell>
          <cell r="JZ152">
            <v>108.21911979296296</v>
          </cell>
          <cell r="KA152">
            <v>47.30168017329985</v>
          </cell>
          <cell r="KB152">
            <v>1194438.0260000001</v>
          </cell>
          <cell r="KC152">
            <v>47.64</v>
          </cell>
          <cell r="KD152">
            <v>575.67399999999998</v>
          </cell>
          <cell r="KE152">
            <v>11980.016100000001</v>
          </cell>
          <cell r="KF152">
            <v>0</v>
          </cell>
          <cell r="KG152">
            <v>0.749</v>
          </cell>
          <cell r="KH152">
            <v>0</v>
          </cell>
          <cell r="KI152">
            <v>0</v>
          </cell>
          <cell r="KJ152">
            <v>0</v>
          </cell>
          <cell r="KK152">
            <v>0</v>
          </cell>
          <cell r="KL152">
            <v>0</v>
          </cell>
          <cell r="KM152">
            <v>0</v>
          </cell>
          <cell r="KN152">
            <v>81.876901054285398</v>
          </cell>
          <cell r="KO152">
            <v>0</v>
          </cell>
          <cell r="KP152">
            <v>0</v>
          </cell>
          <cell r="KQ152">
            <v>89.507096272940402</v>
          </cell>
          <cell r="KR152">
            <v>15.9178952685988</v>
          </cell>
          <cell r="KS152">
            <v>69.079366908501001</v>
          </cell>
          <cell r="KT152">
            <v>1.0367160266108</v>
          </cell>
          <cell r="KU152">
            <v>71.938706673517203</v>
          </cell>
          <cell r="KV152">
            <v>6.4647403776361303</v>
          </cell>
          <cell r="KW152">
            <v>0</v>
          </cell>
          <cell r="KX152">
            <v>292</v>
          </cell>
          <cell r="KY152">
            <v>623314</v>
          </cell>
          <cell r="KZ152">
            <v>11980.016100000001</v>
          </cell>
          <cell r="LA152">
            <v>48.036561483094928</v>
          </cell>
          <cell r="LB152">
            <v>161.31706413204955</v>
          </cell>
          <cell r="LC152">
            <v>335.82142258208972</v>
          </cell>
          <cell r="LD152">
            <v>3.3964311263320379</v>
          </cell>
          <cell r="LE152">
            <v>2.4373923838048931E-2</v>
          </cell>
          <cell r="LF152">
            <v>292</v>
          </cell>
          <cell r="LG152">
            <v>52.029479325991886</v>
          </cell>
          <cell r="LH152">
            <v>263.9381756253631</v>
          </cell>
          <cell r="LI152" t="e">
            <v>#N/A</v>
          </cell>
          <cell r="LJ152" t="e">
            <v>#N/A</v>
          </cell>
        </row>
        <row r="153">
          <cell r="A153" t="str">
            <v>WSX20BP</v>
          </cell>
          <cell r="B153" t="str">
            <v>WSX</v>
          </cell>
          <cell r="C153" t="str">
            <v>BP2019-20</v>
          </cell>
          <cell r="D153" t="str">
            <v>WSX</v>
          </cell>
          <cell r="E153" t="str">
            <v>WSX20BP</v>
          </cell>
          <cell r="F153">
            <v>0.96281468935252923</v>
          </cell>
          <cell r="G153">
            <v>2.3081256001105208</v>
          </cell>
          <cell r="H153">
            <v>0</v>
          </cell>
          <cell r="I153">
            <v>2.298028823768905</v>
          </cell>
          <cell r="J153">
            <v>1.6477855510694016E-7</v>
          </cell>
          <cell r="K153">
            <v>5.750254656381764E-2</v>
          </cell>
          <cell r="L153">
            <v>0</v>
          </cell>
          <cell r="M153">
            <v>3.4000868399419599</v>
          </cell>
          <cell r="N153">
            <v>0.78753194636888768</v>
          </cell>
          <cell r="O153">
            <v>8.8512759215326433</v>
          </cell>
          <cell r="P153">
            <v>0.5507843732969453</v>
          </cell>
          <cell r="Q153">
            <v>9.4020602948295871</v>
          </cell>
          <cell r="R153">
            <v>5.3720947756912774E-2</v>
          </cell>
          <cell r="S153">
            <v>0.84489827951374974</v>
          </cell>
          <cell r="T153">
            <v>0</v>
          </cell>
          <cell r="U153">
            <v>0.5918314376699414</v>
          </cell>
          <cell r="V153">
            <v>0</v>
          </cell>
          <cell r="W153">
            <v>1.4904506649406046</v>
          </cell>
          <cell r="X153">
            <v>0</v>
          </cell>
          <cell r="Y153">
            <v>1.4904506649406046</v>
          </cell>
          <cell r="Z153">
            <v>0</v>
          </cell>
          <cell r="AA153">
            <v>0</v>
          </cell>
          <cell r="AB153">
            <v>0</v>
          </cell>
          <cell r="AC153">
            <v>0</v>
          </cell>
          <cell r="AD153">
            <v>10.892510959770201</v>
          </cell>
          <cell r="AE153">
            <v>0.50355208253137285</v>
          </cell>
          <cell r="AF153">
            <v>0</v>
          </cell>
          <cell r="AG153">
            <v>11.396063042301574</v>
          </cell>
          <cell r="AH153">
            <v>0</v>
          </cell>
          <cell r="AI153">
            <v>11.396063042301574</v>
          </cell>
          <cell r="AJ153">
            <v>0</v>
          </cell>
          <cell r="AK153">
            <v>0</v>
          </cell>
          <cell r="AL153">
            <v>0</v>
          </cell>
          <cell r="AM153">
            <v>0</v>
          </cell>
          <cell r="AN153">
            <v>1.3294166728515597</v>
          </cell>
          <cell r="AO153">
            <v>0</v>
          </cell>
          <cell r="AP153">
            <v>0</v>
          </cell>
          <cell r="AQ153">
            <v>0</v>
          </cell>
          <cell r="AR153">
            <v>1.3294166728515597</v>
          </cell>
          <cell r="AS153">
            <v>0</v>
          </cell>
          <cell r="AT153">
            <v>1.3294166728515597</v>
          </cell>
          <cell r="AU153">
            <v>1.2419888839212847</v>
          </cell>
          <cell r="AV153">
            <v>0</v>
          </cell>
          <cell r="AW153">
            <v>0</v>
          </cell>
          <cell r="AX153">
            <v>0</v>
          </cell>
          <cell r="AY153">
            <v>0</v>
          </cell>
          <cell r="AZ153">
            <v>1.2419888839212847</v>
          </cell>
          <cell r="BA153">
            <v>0</v>
          </cell>
          <cell r="BB153">
            <v>1.2419888839212847</v>
          </cell>
          <cell r="BC153">
            <v>0</v>
          </cell>
          <cell r="BD153">
            <v>0</v>
          </cell>
          <cell r="BE153">
            <v>0</v>
          </cell>
          <cell r="BF153">
            <v>0</v>
          </cell>
          <cell r="BG153">
            <v>2.571405556772854</v>
          </cell>
          <cell r="BH153">
            <v>0</v>
          </cell>
          <cell r="BI153">
            <v>0</v>
          </cell>
          <cell r="BJ153">
            <v>2.571405556772854</v>
          </cell>
          <cell r="BK153">
            <v>0</v>
          </cell>
          <cell r="BL153">
            <v>2.571405556772854</v>
          </cell>
          <cell r="BM153">
            <v>5.8042868297623169</v>
          </cell>
          <cell r="BN153">
            <v>0</v>
          </cell>
          <cell r="BO153">
            <v>0.28195886905324236</v>
          </cell>
          <cell r="BP153">
            <v>1.7028620748137009</v>
          </cell>
          <cell r="BQ153">
            <v>0</v>
          </cell>
          <cell r="BR153">
            <v>0</v>
          </cell>
          <cell r="BS153">
            <v>10.469422569589687</v>
          </cell>
          <cell r="BT153">
            <v>1.6237012149369712</v>
          </cell>
          <cell r="BU153">
            <v>19.882231558155965</v>
          </cell>
          <cell r="BV153">
            <v>0</v>
          </cell>
          <cell r="BW153">
            <v>19.882231558155965</v>
          </cell>
          <cell r="BX153">
            <v>0</v>
          </cell>
          <cell r="BY153">
            <v>33.347566698850713</v>
          </cell>
          <cell r="BZ153">
            <v>0</v>
          </cell>
          <cell r="CA153">
            <v>0.56938265899970264</v>
          </cell>
          <cell r="CB153">
            <v>0</v>
          </cell>
          <cell r="CC153">
            <v>33.916949357850427</v>
          </cell>
          <cell r="CD153">
            <v>0</v>
          </cell>
          <cell r="CE153">
            <v>33.916949357850427</v>
          </cell>
          <cell r="CF153">
            <v>0</v>
          </cell>
          <cell r="CG153">
            <v>0</v>
          </cell>
          <cell r="CH153">
            <v>0</v>
          </cell>
          <cell r="CI153">
            <v>0</v>
          </cell>
          <cell r="CJ153">
            <v>53.7991809160063</v>
          </cell>
          <cell r="CK153">
            <v>1.2197125077285895</v>
          </cell>
          <cell r="CL153">
            <v>0</v>
          </cell>
          <cell r="CM153">
            <v>55.018893423734916</v>
          </cell>
          <cell r="CN153">
            <v>0</v>
          </cell>
          <cell r="CO153">
            <v>55.018893423734916</v>
          </cell>
          <cell r="CP153">
            <v>1.9108767991093272</v>
          </cell>
          <cell r="CQ153">
            <v>0</v>
          </cell>
          <cell r="CR153">
            <v>1.8521849069600659E-2</v>
          </cell>
          <cell r="CS153">
            <v>3.7779397026841958E-2</v>
          </cell>
          <cell r="CT153">
            <v>13.762078965458404</v>
          </cell>
          <cell r="CU153">
            <v>0</v>
          </cell>
          <cell r="CV153">
            <v>19.510839018976164</v>
          </cell>
          <cell r="CW153">
            <v>14.843122989058756</v>
          </cell>
          <cell r="CX153">
            <v>50.083219018699104</v>
          </cell>
          <cell r="CY153">
            <v>0.50721068871403563</v>
          </cell>
          <cell r="CZ153">
            <v>50.590429707413122</v>
          </cell>
          <cell r="DA153">
            <v>12.8570292849447</v>
          </cell>
          <cell r="DB153">
            <v>10.348065700718822</v>
          </cell>
          <cell r="DC153">
            <v>2.6265875347637571</v>
          </cell>
          <cell r="DD153">
            <v>3.0662990865485726</v>
          </cell>
          <cell r="DE153">
            <v>0.26185600077469878</v>
          </cell>
          <cell r="DF153">
            <v>29.15983760775045</v>
          </cell>
          <cell r="DG153">
            <v>0</v>
          </cell>
          <cell r="DH153">
            <v>29.15983760775045</v>
          </cell>
          <cell r="DI153">
            <v>5.3051837593925972</v>
          </cell>
          <cell r="DJ153">
            <v>2.3820783625183179</v>
          </cell>
          <cell r="DK153">
            <v>2.9231053968742788</v>
          </cell>
          <cell r="DL153">
            <v>5.3051837593925963</v>
          </cell>
          <cell r="DM153">
            <v>74.445083555771049</v>
          </cell>
          <cell r="DN153">
            <v>2.5362275954356268</v>
          </cell>
          <cell r="DO153">
            <v>0</v>
          </cell>
          <cell r="DP153">
            <v>76.98131115120664</v>
          </cell>
          <cell r="DQ153">
            <v>0</v>
          </cell>
          <cell r="DR153">
            <v>76.98131115120664</v>
          </cell>
          <cell r="DS153">
            <v>7.7151636288716432</v>
          </cell>
          <cell r="DT153">
            <v>0</v>
          </cell>
          <cell r="DU153">
            <v>0.30048071812284305</v>
          </cell>
          <cell r="DV153">
            <v>1.7406414718405427</v>
          </cell>
          <cell r="DW153">
            <v>15.091495638309965</v>
          </cell>
          <cell r="DX153">
            <v>0</v>
          </cell>
          <cell r="DY153">
            <v>29.980261588565853</v>
          </cell>
          <cell r="DZ153">
            <v>16.466824203995728</v>
          </cell>
          <cell r="EA153">
            <v>71.294867249706627</v>
          </cell>
          <cell r="EB153">
            <v>0.50721068871403563</v>
          </cell>
          <cell r="EC153">
            <v>71.802077938420652</v>
          </cell>
          <cell r="ED153">
            <v>14.099018168865985</v>
          </cell>
          <cell r="EE153">
            <v>43.695632399569533</v>
          </cell>
          <cell r="EF153">
            <v>2.6265875347637571</v>
          </cell>
          <cell r="EG153">
            <v>3.6356817455482751</v>
          </cell>
          <cell r="EH153">
            <v>0.26185600077469878</v>
          </cell>
          <cell r="EI153">
            <v>64.318775849522169</v>
          </cell>
          <cell r="EJ153">
            <v>0</v>
          </cell>
          <cell r="EK153">
            <v>64.318775849522169</v>
          </cell>
          <cell r="EL153">
            <v>5.3051837593925972</v>
          </cell>
          <cell r="EM153">
            <v>2.3820783625183179</v>
          </cell>
          <cell r="EN153">
            <v>2.9231053968742788</v>
          </cell>
          <cell r="EO153">
            <v>5.3051837593925963</v>
          </cell>
          <cell r="EP153">
            <v>130.81567002855022</v>
          </cell>
          <cell r="EQ153">
            <v>3.7559401031642161</v>
          </cell>
          <cell r="ER153">
            <v>0</v>
          </cell>
          <cell r="ES153">
            <v>134.57161013171441</v>
          </cell>
          <cell r="ET153">
            <v>0</v>
          </cell>
          <cell r="EU153">
            <v>134.57161013171441</v>
          </cell>
          <cell r="EV153">
            <v>10.023289228982135</v>
          </cell>
          <cell r="EW153">
            <v>0</v>
          </cell>
          <cell r="EX153">
            <v>2.598509541891751</v>
          </cell>
          <cell r="EY153">
            <v>1.7406416366191018</v>
          </cell>
          <cell r="EZ153">
            <v>15.148998184873703</v>
          </cell>
          <cell r="FA153">
            <v>0</v>
          </cell>
          <cell r="FB153">
            <v>33.380348428507851</v>
          </cell>
          <cell r="FC153">
            <v>17.254356150364703</v>
          </cell>
          <cell r="FD153">
            <v>80.146143171239231</v>
          </cell>
          <cell r="FE153">
            <v>1.0579950620109828</v>
          </cell>
          <cell r="FF153">
            <v>81.204138233250205</v>
          </cell>
          <cell r="FG153">
            <v>14.152739116622822</v>
          </cell>
          <cell r="FH153">
            <v>44.540530679083261</v>
          </cell>
          <cell r="FI153">
            <v>2.6265875347637571</v>
          </cell>
          <cell r="FJ153">
            <v>4.2275131832182211</v>
          </cell>
          <cell r="FK153">
            <v>0.26185600077469878</v>
          </cell>
          <cell r="FL153">
            <v>65.809226514462765</v>
          </cell>
          <cell r="FM153">
            <v>0</v>
          </cell>
          <cell r="FN153">
            <v>65.809226514462765</v>
          </cell>
          <cell r="FO153">
            <v>5.3051837593925972</v>
          </cell>
          <cell r="FP153">
            <v>2.3820783625183179</v>
          </cell>
          <cell r="FQ153">
            <v>2.9231053968742788</v>
          </cell>
          <cell r="FR153">
            <v>5.3051837593925963</v>
          </cell>
          <cell r="FS153">
            <v>141.70818098832081</v>
          </cell>
          <cell r="FT153">
            <v>4.2594921856955894</v>
          </cell>
          <cell r="FU153">
            <v>0</v>
          </cell>
          <cell r="FV153">
            <v>145.9676731740164</v>
          </cell>
          <cell r="FW153">
            <v>0</v>
          </cell>
          <cell r="FX153">
            <v>145.9676731740164</v>
          </cell>
          <cell r="FY153">
            <v>5.6304486548604364E-2</v>
          </cell>
          <cell r="FZ153">
            <v>0</v>
          </cell>
          <cell r="GA153">
            <v>0.32754808877939839</v>
          </cell>
          <cell r="GB153" t="e">
            <v>#N/A</v>
          </cell>
          <cell r="GC153">
            <v>6.6325936980252118E-2</v>
          </cell>
          <cell r="GD153">
            <v>0</v>
          </cell>
          <cell r="GE153">
            <v>0</v>
          </cell>
          <cell r="GF153">
            <v>0</v>
          </cell>
          <cell r="GG153">
            <v>0.45917956370943702</v>
          </cell>
          <cell r="GH153">
            <v>0</v>
          </cell>
          <cell r="GI153">
            <v>0</v>
          </cell>
          <cell r="GJ153">
            <v>0</v>
          </cell>
          <cell r="GK153">
            <v>5.6121946675597917E-2</v>
          </cell>
          <cell r="GL153">
            <v>2.4292639718290197</v>
          </cell>
          <cell r="GM153">
            <v>0</v>
          </cell>
          <cell r="GN153">
            <v>0.31530330041381366</v>
          </cell>
          <cell r="GO153">
            <v>0</v>
          </cell>
          <cell r="GP153">
            <v>0</v>
          </cell>
          <cell r="GQ153">
            <v>0</v>
          </cell>
          <cell r="GR153">
            <v>0.10203990304654209</v>
          </cell>
          <cell r="GS153">
            <v>0</v>
          </cell>
          <cell r="GT153" t="e">
            <v>#N/A</v>
          </cell>
          <cell r="GU153">
            <v>4.4897557340478296E-2</v>
          </cell>
          <cell r="GV153">
            <v>0</v>
          </cell>
          <cell r="GW153">
            <v>1.3226455761296025</v>
          </cell>
          <cell r="GX153">
            <v>1.4640641762143889</v>
          </cell>
          <cell r="GY153">
            <v>0</v>
          </cell>
          <cell r="GZ153">
            <v>0</v>
          </cell>
          <cell r="HA153">
            <v>0</v>
          </cell>
          <cell r="HB153">
            <v>0.22346738767192662</v>
          </cell>
          <cell r="HC153">
            <v>4.081596121861665E-2</v>
          </cell>
          <cell r="HD153">
            <v>0</v>
          </cell>
          <cell r="HE153">
            <v>0.11938668656445389</v>
          </cell>
          <cell r="HF153">
            <v>0.14489666232608917</v>
          </cell>
          <cell r="HG153">
            <v>0</v>
          </cell>
          <cell r="HH153">
            <v>0</v>
          </cell>
          <cell r="HI153">
            <v>0</v>
          </cell>
          <cell r="HJ153">
            <v>0</v>
          </cell>
          <cell r="HK153">
            <v>0</v>
          </cell>
          <cell r="HL153">
            <v>0</v>
          </cell>
          <cell r="HM153">
            <v>0</v>
          </cell>
          <cell r="HN153" t="e">
            <v>#N/A</v>
          </cell>
          <cell r="HO153">
            <v>141.70818098832081</v>
          </cell>
          <cell r="HP153">
            <v>145.9676731740164</v>
          </cell>
          <cell r="HQ153">
            <v>10.892510959770201</v>
          </cell>
          <cell r="HR153">
            <v>134.57161013171441</v>
          </cell>
          <cell r="HS153">
            <v>7.115956718899616</v>
          </cell>
          <cell r="HT153">
            <v>0</v>
          </cell>
          <cell r="HU153">
            <v>0.22509102557702673</v>
          </cell>
          <cell r="HV153">
            <v>2.0729377981918784</v>
          </cell>
          <cell r="HW153">
            <v>0</v>
          </cell>
          <cell r="HX153">
            <v>0</v>
          </cell>
          <cell r="HY153">
            <v>0</v>
          </cell>
          <cell r="HZ153">
            <v>0</v>
          </cell>
          <cell r="IA153">
            <v>0</v>
          </cell>
          <cell r="IB153">
            <v>0</v>
          </cell>
          <cell r="IC153">
            <v>0</v>
          </cell>
          <cell r="ID153">
            <v>0</v>
          </cell>
          <cell r="IE153">
            <v>0</v>
          </cell>
          <cell r="IF153">
            <v>0.28195886905324236</v>
          </cell>
          <cell r="IG153">
            <v>0</v>
          </cell>
          <cell r="IH153">
            <v>0</v>
          </cell>
          <cell r="II153">
            <v>0</v>
          </cell>
          <cell r="IJ153">
            <v>0</v>
          </cell>
          <cell r="IK153">
            <v>1.8521849069600659E-2</v>
          </cell>
          <cell r="IL153">
            <v>0</v>
          </cell>
          <cell r="IM153">
            <v>0</v>
          </cell>
          <cell r="IN153">
            <v>0</v>
          </cell>
          <cell r="IO153">
            <v>0.22509102557702673</v>
          </cell>
          <cell r="IP153">
            <v>2.3734185163147243</v>
          </cell>
          <cell r="IQ153">
            <v>0</v>
          </cell>
          <cell r="IR153">
            <v>0</v>
          </cell>
          <cell r="IS153">
            <v>0</v>
          </cell>
          <cell r="IT153">
            <v>0</v>
          </cell>
          <cell r="IU153">
            <v>0</v>
          </cell>
          <cell r="IV153">
            <v>2.4292639718290197</v>
          </cell>
          <cell r="IW153">
            <v>2.4292639718290197</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2.4292639718290197</v>
          </cell>
          <cell r="JL153">
            <v>2.4292639718290197</v>
          </cell>
          <cell r="JM153">
            <v>0</v>
          </cell>
          <cell r="JN153">
            <v>0</v>
          </cell>
          <cell r="JO153">
            <v>0</v>
          </cell>
          <cell r="JP153">
            <v>0</v>
          </cell>
          <cell r="JQ153">
            <v>0</v>
          </cell>
          <cell r="JR153">
            <v>0</v>
          </cell>
          <cell r="JS153">
            <v>0</v>
          </cell>
          <cell r="JT153">
            <v>0</v>
          </cell>
          <cell r="JU153">
            <v>0</v>
          </cell>
          <cell r="JV153">
            <v>0</v>
          </cell>
          <cell r="JW153">
            <v>6.6643343786655169</v>
          </cell>
          <cell r="JX153">
            <v>60.799628651514674</v>
          </cell>
          <cell r="JY153">
            <v>114.69517238130378</v>
          </cell>
          <cell r="JZ153">
            <v>121.35950675996929</v>
          </cell>
          <cell r="KA153">
            <v>60.559878108454619</v>
          </cell>
          <cell r="KB153" t="str">
            <v/>
          </cell>
          <cell r="KC153">
            <v>47.438000000000002</v>
          </cell>
          <cell r="KD153">
            <v>582.23299999999995</v>
          </cell>
          <cell r="KE153">
            <v>12025.016100000001</v>
          </cell>
          <cell r="KF153">
            <v>0</v>
          </cell>
          <cell r="KG153">
            <v>0.749</v>
          </cell>
          <cell r="KH153">
            <v>0</v>
          </cell>
          <cell r="KI153">
            <v>0</v>
          </cell>
          <cell r="KJ153">
            <v>0</v>
          </cell>
          <cell r="KK153">
            <v>0</v>
          </cell>
          <cell r="KL153">
            <v>0</v>
          </cell>
          <cell r="KM153">
            <v>0</v>
          </cell>
          <cell r="KN153">
            <v>81.736442339618606</v>
          </cell>
          <cell r="KO153">
            <v>0</v>
          </cell>
          <cell r="KP153">
            <v>0</v>
          </cell>
          <cell r="KQ153">
            <v>89.353548061733505</v>
          </cell>
          <cell r="KR153">
            <v>15.8905883348869</v>
          </cell>
          <cell r="KS153">
            <v>68.960862190307907</v>
          </cell>
          <cell r="KT153">
            <v>1.0349375543103501</v>
          </cell>
          <cell r="KU153">
            <v>71.815296796689296</v>
          </cell>
          <cell r="KV153">
            <v>6.45365020308867</v>
          </cell>
          <cell r="KW153">
            <v>0</v>
          </cell>
          <cell r="KX153">
            <v>293</v>
          </cell>
          <cell r="KY153">
            <v>629670.99999999988</v>
          </cell>
          <cell r="KZ153">
            <v>12025.016100000001</v>
          </cell>
          <cell r="LA153">
            <v>48.036561483094886</v>
          </cell>
          <cell r="LB153">
            <v>161.04032689370692</v>
          </cell>
          <cell r="LC153">
            <v>335.24532548063524</v>
          </cell>
          <cell r="LD153">
            <v>3.3964311263320361</v>
          </cell>
          <cell r="LE153">
            <v>2.4365871742990847E-2</v>
          </cell>
          <cell r="LF153">
            <v>293</v>
          </cell>
          <cell r="LG153">
            <v>52.363422615292784</v>
          </cell>
          <cell r="LH153" t="str">
            <v/>
          </cell>
          <cell r="LI153" t="e">
            <v>#N/A</v>
          </cell>
          <cell r="LJ153" t="e">
            <v>#N/A</v>
          </cell>
        </row>
        <row r="154">
          <cell r="A154" t="str">
            <v>WSX20</v>
          </cell>
          <cell r="B154" t="str">
            <v>WSX</v>
          </cell>
          <cell r="C154" t="str">
            <v>2019-20</v>
          </cell>
          <cell r="D154" t="str">
            <v>WSX</v>
          </cell>
          <cell r="E154" t="str">
            <v>WSX20</v>
          </cell>
          <cell r="F154">
            <v>0.96281468935252923</v>
          </cell>
          <cell r="G154">
            <v>2.5542703693333721</v>
          </cell>
          <cell r="H154">
            <v>0</v>
          </cell>
          <cell r="I154">
            <v>2.3275843450905458</v>
          </cell>
          <cell r="J154">
            <v>-2.9883235971749104E-3</v>
          </cell>
          <cell r="K154">
            <v>5.0295513742397418E-3</v>
          </cell>
          <cell r="L154">
            <v>0</v>
          </cell>
          <cell r="M154">
            <v>3.5944713774609425</v>
          </cell>
          <cell r="N154">
            <v>0.73131212680357072</v>
          </cell>
          <cell r="O154">
            <v>9.2096794464654916</v>
          </cell>
          <cell r="P154">
            <v>0.54024859034621731</v>
          </cell>
          <cell r="Q154">
            <v>9.7499280368116708</v>
          </cell>
          <cell r="R154">
            <v>0.41490469424282089</v>
          </cell>
          <cell r="S154">
            <v>1.4914381370388443</v>
          </cell>
          <cell r="T154">
            <v>2.8926323119560305E-3</v>
          </cell>
          <cell r="U154">
            <v>0.78538556296161377</v>
          </cell>
          <cell r="V154">
            <v>0</v>
          </cell>
          <cell r="W154">
            <v>2.6946210265552351</v>
          </cell>
          <cell r="X154">
            <v>0</v>
          </cell>
          <cell r="Y154">
            <v>2.6946210265552351</v>
          </cell>
          <cell r="Z154">
            <v>0</v>
          </cell>
          <cell r="AA154">
            <v>0</v>
          </cell>
          <cell r="AB154">
            <v>0</v>
          </cell>
          <cell r="AC154">
            <v>0</v>
          </cell>
          <cell r="AD154">
            <v>12.444549063366908</v>
          </cell>
          <cell r="AE154">
            <v>0.74906982831626778</v>
          </cell>
          <cell r="AF154">
            <v>0</v>
          </cell>
          <cell r="AG154">
            <v>13.193618891683174</v>
          </cell>
          <cell r="AH154">
            <v>0</v>
          </cell>
          <cell r="AI154">
            <v>13.193618891683174</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5.6350510857325986</v>
          </cell>
          <cell r="BN154">
            <v>0</v>
          </cell>
          <cell r="BO154">
            <v>0.11455487617895625</v>
          </cell>
          <cell r="BP154">
            <v>1.5692263734576311</v>
          </cell>
          <cell r="BQ154">
            <v>7.6301234783278165E-3</v>
          </cell>
          <cell r="BR154">
            <v>0</v>
          </cell>
          <cell r="BS154">
            <v>10.42391778596976</v>
          </cell>
          <cell r="BT154">
            <v>1.5206864617584923</v>
          </cell>
          <cell r="BU154">
            <v>19.27106670657577</v>
          </cell>
          <cell r="BV154">
            <v>6.3824765125795879E-2</v>
          </cell>
          <cell r="BW154">
            <v>19.334891471701557</v>
          </cell>
          <cell r="BX154">
            <v>9.5524908408653492E-2</v>
          </cell>
          <cell r="BY154">
            <v>30.523904103362806</v>
          </cell>
          <cell r="BZ154">
            <v>1.798345276772654E-5</v>
          </cell>
          <cell r="CA154">
            <v>1.954468684558627</v>
          </cell>
          <cell r="CB154">
            <v>0</v>
          </cell>
          <cell r="CC154">
            <v>32.573915679782857</v>
          </cell>
          <cell r="CD154">
            <v>0</v>
          </cell>
          <cell r="CE154">
            <v>32.573915679782857</v>
          </cell>
          <cell r="CF154">
            <v>0</v>
          </cell>
          <cell r="CG154">
            <v>0</v>
          </cell>
          <cell r="CH154">
            <v>0</v>
          </cell>
          <cell r="CI154">
            <v>0</v>
          </cell>
          <cell r="CJ154">
            <v>51.90880715148441</v>
          </cell>
          <cell r="CK154">
            <v>1.5751675137158054</v>
          </cell>
          <cell r="CL154">
            <v>0</v>
          </cell>
          <cell r="CM154">
            <v>53.483974665200201</v>
          </cell>
          <cell r="CN154">
            <v>0</v>
          </cell>
          <cell r="CO154">
            <v>53.483974665200201</v>
          </cell>
          <cell r="CP154">
            <v>1.8659389731381517</v>
          </cell>
          <cell r="CQ154">
            <v>0</v>
          </cell>
          <cell r="CR154">
            <v>1.1205627167304087E-2</v>
          </cell>
          <cell r="CS154">
            <v>0.26347226400986529</v>
          </cell>
          <cell r="CT154">
            <v>8.1116656266887386</v>
          </cell>
          <cell r="CU154">
            <v>0</v>
          </cell>
          <cell r="CV154">
            <v>21.575048339279427</v>
          </cell>
          <cell r="CW154">
            <v>13.83356840100298</v>
          </cell>
          <cell r="CX154">
            <v>45.660899231286471</v>
          </cell>
          <cell r="CY154">
            <v>1.4121952659877539</v>
          </cell>
          <cell r="CZ154">
            <v>47.073094497274283</v>
          </cell>
          <cell r="DA154">
            <v>18.213203329215801</v>
          </cell>
          <cell r="DB154">
            <v>10.707196166925016</v>
          </cell>
          <cell r="DC154">
            <v>4.7150229156559957</v>
          </cell>
          <cell r="DD154">
            <v>3.3773586922264691</v>
          </cell>
          <cell r="DE154">
            <v>0.75106829828491817</v>
          </cell>
          <cell r="DF154">
            <v>37.763849402308189</v>
          </cell>
          <cell r="DG154">
            <v>0</v>
          </cell>
          <cell r="DH154">
            <v>37.763849402308189</v>
          </cell>
          <cell r="DI154">
            <v>7.8623447532527537</v>
          </cell>
          <cell r="DJ154">
            <v>0</v>
          </cell>
          <cell r="DK154">
            <v>7.8623447532527537</v>
          </cell>
          <cell r="DL154">
            <v>7.8623447532527537</v>
          </cell>
          <cell r="DM154">
            <v>76.974599146329723</v>
          </cell>
          <cell r="DN154">
            <v>3.6497783854390633</v>
          </cell>
          <cell r="DO154">
            <v>0</v>
          </cell>
          <cell r="DP154">
            <v>80.624377531768801</v>
          </cell>
          <cell r="DQ154">
            <v>0</v>
          </cell>
          <cell r="DR154">
            <v>80.624377531768801</v>
          </cell>
          <cell r="DS154">
            <v>7.5009900588707499</v>
          </cell>
          <cell r="DT154">
            <v>0</v>
          </cell>
          <cell r="DU154">
            <v>0.12576050334626035</v>
          </cell>
          <cell r="DV154">
            <v>1.8326986374674965</v>
          </cell>
          <cell r="DW154">
            <v>8.1192957501670655</v>
          </cell>
          <cell r="DX154">
            <v>0</v>
          </cell>
          <cell r="DY154">
            <v>31.998966125249186</v>
          </cell>
          <cell r="DZ154">
            <v>15.35425486276147</v>
          </cell>
          <cell r="EA154">
            <v>64.931965937862245</v>
          </cell>
          <cell r="EB154">
            <v>1.4760200311135498</v>
          </cell>
          <cell r="EC154">
            <v>66.407985968975836</v>
          </cell>
          <cell r="ED154">
            <v>18.308728237624457</v>
          </cell>
          <cell r="EE154">
            <v>41.231100270287818</v>
          </cell>
          <cell r="EF154">
            <v>4.7150408991087636</v>
          </cell>
          <cell r="EG154">
            <v>5.331827376785097</v>
          </cell>
          <cell r="EH154">
            <v>0.75106829828491817</v>
          </cell>
          <cell r="EI154">
            <v>70.337765082091039</v>
          </cell>
          <cell r="EJ154">
            <v>0</v>
          </cell>
          <cell r="EK154">
            <v>70.337765082091039</v>
          </cell>
          <cell r="EL154">
            <v>7.8623447532527537</v>
          </cell>
          <cell r="EM154" t="e">
            <v>#VALUE!</v>
          </cell>
          <cell r="EN154">
            <v>7.8623447532527537</v>
          </cell>
          <cell r="EO154">
            <v>7.8623447532527537</v>
          </cell>
          <cell r="EP154">
            <v>128.88340629781413</v>
          </cell>
          <cell r="EQ154">
            <v>5.2249458991548687</v>
          </cell>
          <cell r="ER154">
            <v>0</v>
          </cell>
          <cell r="ES154">
            <v>134.10835219696901</v>
          </cell>
          <cell r="ET154">
            <v>0</v>
          </cell>
          <cell r="EU154">
            <v>134.10835219696901</v>
          </cell>
          <cell r="EV154">
            <v>10.055260428204132</v>
          </cell>
          <cell r="EW154">
            <v>0</v>
          </cell>
          <cell r="EX154">
            <v>2.4533448484368088</v>
          </cell>
          <cell r="EY154">
            <v>1.8297103138703279</v>
          </cell>
          <cell r="EZ154">
            <v>8.1243253015413046</v>
          </cell>
          <cell r="FA154">
            <v>0</v>
          </cell>
          <cell r="FB154">
            <v>35.593437502710138</v>
          </cell>
          <cell r="FC154">
            <v>16.085566989565109</v>
          </cell>
          <cell r="FD154">
            <v>74.141645384327774</v>
          </cell>
          <cell r="FE154">
            <v>2.0162686214597669</v>
          </cell>
          <cell r="FF154">
            <v>76.157914005787504</v>
          </cell>
          <cell r="FG154">
            <v>18.723632931867279</v>
          </cell>
          <cell r="FH154">
            <v>42.722538407326674</v>
          </cell>
          <cell r="FI154">
            <v>4.7179335314207203</v>
          </cell>
          <cell r="FJ154">
            <v>6.1172129397467101</v>
          </cell>
          <cell r="FK154">
            <v>0.75106829828491817</v>
          </cell>
          <cell r="FL154">
            <v>73.032386108646293</v>
          </cell>
          <cell r="FM154">
            <v>0</v>
          </cell>
          <cell r="FN154">
            <v>73.032386108646293</v>
          </cell>
          <cell r="FO154">
            <v>7.8623447532527537</v>
          </cell>
          <cell r="FP154">
            <v>0</v>
          </cell>
          <cell r="FQ154">
            <v>7.8623447532527537</v>
          </cell>
          <cell r="FR154">
            <v>7.8623447532527537</v>
          </cell>
          <cell r="FS154">
            <v>141.32795536118113</v>
          </cell>
          <cell r="FT154">
            <v>5.9740157274711363</v>
          </cell>
          <cell r="FU154">
            <v>0</v>
          </cell>
          <cell r="FV154">
            <v>147.3019710886521</v>
          </cell>
          <cell r="FW154">
            <v>0</v>
          </cell>
          <cell r="FX154">
            <v>147.3019710886521</v>
          </cell>
          <cell r="FY154">
            <v>0</v>
          </cell>
          <cell r="FZ154">
            <v>0</v>
          </cell>
          <cell r="GA154">
            <v>0.30605079176797295</v>
          </cell>
          <cell r="GB154" t="e">
            <v>#N/A</v>
          </cell>
          <cell r="GC154">
            <v>7.5151441481253287E-2</v>
          </cell>
          <cell r="GD154">
            <v>4.4185491723766268E-3</v>
          </cell>
          <cell r="GE154">
            <v>0</v>
          </cell>
          <cell r="GF154">
            <v>-2.562459084610055E-2</v>
          </cell>
          <cell r="GG154">
            <v>0.43068328211563639</v>
          </cell>
          <cell r="GH154">
            <v>0</v>
          </cell>
          <cell r="GI154">
            <v>0</v>
          </cell>
          <cell r="GJ154">
            <v>0</v>
          </cell>
          <cell r="GK154">
            <v>0</v>
          </cell>
          <cell r="GL154">
            <v>5.2972660982791604</v>
          </cell>
          <cell r="GM154">
            <v>0</v>
          </cell>
          <cell r="GN154">
            <v>0.25149416763723154</v>
          </cell>
          <cell r="GO154">
            <v>5.1389155691739075E-2</v>
          </cell>
          <cell r="GP154">
            <v>1.3803374500423438</v>
          </cell>
          <cell r="GQ154">
            <v>0</v>
          </cell>
          <cell r="GR154">
            <v>8.2352640643621536E-2</v>
          </cell>
          <cell r="GS154">
            <v>0</v>
          </cell>
          <cell r="GT154" t="e">
            <v>#N/A</v>
          </cell>
          <cell r="GU154">
            <v>0.31902225490139352</v>
          </cell>
          <cell r="GV154">
            <v>1.4895706058972978E-4</v>
          </cell>
          <cell r="GW154">
            <v>1.7277493596203346</v>
          </cell>
          <cell r="GX154">
            <v>1.1383594969521502</v>
          </cell>
          <cell r="GY154">
            <v>0</v>
          </cell>
          <cell r="GZ154">
            <v>0.21257394357995038</v>
          </cell>
          <cell r="HA154">
            <v>3.1836199442605288E-2</v>
          </cell>
          <cell r="HB154">
            <v>3.2825462651474333E-2</v>
          </cell>
          <cell r="HC154">
            <v>4.8184138153822186E-2</v>
          </cell>
          <cell r="HD154">
            <v>0.13750195356686429</v>
          </cell>
          <cell r="HE154">
            <v>1.0621964215874974E-3</v>
          </cell>
          <cell r="HF154">
            <v>8.3431821116329213E-2</v>
          </cell>
          <cell r="HG154">
            <v>0</v>
          </cell>
          <cell r="HH154">
            <v>0</v>
          </cell>
          <cell r="HI154">
            <v>0</v>
          </cell>
          <cell r="HJ154">
            <v>0</v>
          </cell>
          <cell r="HK154">
            <v>0</v>
          </cell>
          <cell r="HL154">
            <v>0</v>
          </cell>
          <cell r="HM154">
            <v>0</v>
          </cell>
          <cell r="HN154" t="e">
            <v>#N/A</v>
          </cell>
          <cell r="HO154">
            <v>141.32795536118113</v>
          </cell>
          <cell r="HP154">
            <v>147.3019710886521</v>
          </cell>
          <cell r="HQ154">
            <v>12.444549063366908</v>
          </cell>
          <cell r="HR154">
            <v>134.10835219696901</v>
          </cell>
          <cell r="HS154">
            <v>11.58621476945234</v>
          </cell>
          <cell r="HT154">
            <v>0</v>
          </cell>
          <cell r="HU154">
            <v>0.26192505164985763</v>
          </cell>
          <cell r="HV154">
            <v>2.0656592934406883</v>
          </cell>
          <cell r="HW154">
            <v>0</v>
          </cell>
          <cell r="HX154">
            <v>0</v>
          </cell>
          <cell r="HY154">
            <v>0</v>
          </cell>
          <cell r="HZ154">
            <v>0</v>
          </cell>
          <cell r="IA154">
            <v>0</v>
          </cell>
          <cell r="IB154">
            <v>0</v>
          </cell>
          <cell r="IC154">
            <v>0</v>
          </cell>
          <cell r="ID154">
            <v>0</v>
          </cell>
          <cell r="IE154">
            <v>0</v>
          </cell>
          <cell r="IF154">
            <v>0.11455487617895625</v>
          </cell>
          <cell r="IG154">
            <v>0</v>
          </cell>
          <cell r="IH154">
            <v>0</v>
          </cell>
          <cell r="II154">
            <v>0</v>
          </cell>
          <cell r="IJ154">
            <v>0</v>
          </cell>
          <cell r="IK154">
            <v>1.1205627167304087E-2</v>
          </cell>
          <cell r="IL154">
            <v>0</v>
          </cell>
          <cell r="IM154">
            <v>0</v>
          </cell>
          <cell r="IN154">
            <v>0</v>
          </cell>
          <cell r="IO154">
            <v>0.26192505164985763</v>
          </cell>
          <cell r="IP154">
            <v>2.1914197967869509</v>
          </cell>
          <cell r="IQ154">
            <v>0</v>
          </cell>
          <cell r="IR154">
            <v>0</v>
          </cell>
          <cell r="IS154">
            <v>0</v>
          </cell>
          <cell r="IT154">
            <v>0</v>
          </cell>
          <cell r="IU154">
            <v>0</v>
          </cell>
          <cell r="IV154">
            <v>5.2972660982791604</v>
          </cell>
          <cell r="IW154">
            <v>5.2972660982791604</v>
          </cell>
          <cell r="IX154">
            <v>0</v>
          </cell>
          <cell r="IY154">
            <v>0</v>
          </cell>
          <cell r="IZ154">
            <v>0</v>
          </cell>
          <cell r="JA154">
            <v>0</v>
          </cell>
          <cell r="JB154">
            <v>0</v>
          </cell>
          <cell r="JC154">
            <v>0</v>
          </cell>
          <cell r="JD154">
            <v>7.5017658380167745E-2</v>
          </cell>
          <cell r="JE154">
            <v>0</v>
          </cell>
          <cell r="JF154">
            <v>0</v>
          </cell>
          <cell r="JG154">
            <v>0</v>
          </cell>
          <cell r="JH154">
            <v>0</v>
          </cell>
          <cell r="JI154">
            <v>0</v>
          </cell>
          <cell r="JJ154">
            <v>0</v>
          </cell>
          <cell r="JK154">
            <v>5.2972660982791604</v>
          </cell>
          <cell r="JL154">
            <v>5.2972660982791604</v>
          </cell>
          <cell r="JM154">
            <v>0</v>
          </cell>
          <cell r="JN154">
            <v>0</v>
          </cell>
          <cell r="JO154">
            <v>0</v>
          </cell>
          <cell r="JP154">
            <v>0</v>
          </cell>
          <cell r="JQ154">
            <v>0</v>
          </cell>
          <cell r="JR154">
            <v>0</v>
          </cell>
          <cell r="JS154">
            <v>7.5017658380167745E-2</v>
          </cell>
          <cell r="JT154">
            <v>0</v>
          </cell>
          <cell r="JU154">
            <v>0</v>
          </cell>
          <cell r="JV154">
            <v>0</v>
          </cell>
          <cell r="JW154">
            <v>8.0571258058530439</v>
          </cell>
          <cell r="JX154">
            <v>66.03379079753617</v>
          </cell>
          <cell r="JY154">
            <v>114.28904517794597</v>
          </cell>
          <cell r="JZ154">
            <v>122.34617098379901</v>
          </cell>
          <cell r="KA154">
            <v>56.312380186262843</v>
          </cell>
          <cell r="KB154">
            <v>1200111.0200893742</v>
          </cell>
          <cell r="KC154">
            <v>47.823999999999998</v>
          </cell>
          <cell r="KD154">
            <v>577.68899999999996</v>
          </cell>
          <cell r="KE154">
            <v>12028.183999999999</v>
          </cell>
          <cell r="KF154">
            <v>0</v>
          </cell>
          <cell r="KG154">
            <v>0.73550000000000004</v>
          </cell>
          <cell r="KH154">
            <v>0</v>
          </cell>
          <cell r="KI154">
            <v>0</v>
          </cell>
          <cell r="KJ154">
            <v>0</v>
          </cell>
          <cell r="KK154">
            <v>0</v>
          </cell>
          <cell r="KL154">
            <v>0</v>
          </cell>
          <cell r="KM154">
            <v>0</v>
          </cell>
          <cell r="KN154">
            <v>82.38</v>
          </cell>
          <cell r="KO154">
            <v>6.69</v>
          </cell>
          <cell r="KP154">
            <v>0</v>
          </cell>
          <cell r="KQ154">
            <v>78.459999999999994</v>
          </cell>
          <cell r="KR154">
            <v>27.79</v>
          </cell>
          <cell r="KS154">
            <v>65.27</v>
          </cell>
          <cell r="KT154">
            <v>1.08</v>
          </cell>
          <cell r="KU154">
            <v>73.599999999999994</v>
          </cell>
          <cell r="KV154">
            <v>2.5</v>
          </cell>
          <cell r="KW154">
            <v>0</v>
          </cell>
          <cell r="KX154">
            <v>293</v>
          </cell>
          <cell r="KY154">
            <v>625512.99999999988</v>
          </cell>
          <cell r="KZ154">
            <v>12028.183999999999</v>
          </cell>
          <cell r="LA154">
            <v>49.219883352577199</v>
          </cell>
          <cell r="LB154">
            <v>166.25</v>
          </cell>
          <cell r="LC154">
            <v>337.77</v>
          </cell>
          <cell r="LD154">
            <v>3.4615566805814608</v>
          </cell>
          <cell r="LE154">
            <v>2.4359454428033361E-2</v>
          </cell>
          <cell r="LF154">
            <v>293</v>
          </cell>
          <cell r="LG154">
            <v>52.003943404922964</v>
          </cell>
          <cell r="LH154">
            <v>265.15671250318508</v>
          </cell>
          <cell r="LI154" t="str">
            <v>N/A</v>
          </cell>
          <cell r="LJ154" t="str">
            <v>PR14 (£m)</v>
          </cell>
        </row>
        <row r="155">
          <cell r="A155" t="str">
            <v>WSX21</v>
          </cell>
          <cell r="B155" t="str">
            <v>WSX</v>
          </cell>
          <cell r="C155" t="str">
            <v>2020-21</v>
          </cell>
          <cell r="D155" t="str">
            <v>WSX</v>
          </cell>
          <cell r="E155" t="str">
            <v>WSX21</v>
          </cell>
          <cell r="F155">
            <v>1</v>
          </cell>
          <cell r="G155">
            <v>2.3527460964607401</v>
          </cell>
          <cell r="H155">
            <v>0</v>
          </cell>
          <cell r="I155">
            <v>2.3053089154711501</v>
          </cell>
          <cell r="J155">
            <v>0</v>
          </cell>
          <cell r="K155">
            <v>0.14601024519230801</v>
          </cell>
          <cell r="L155">
            <v>0</v>
          </cell>
          <cell r="M155">
            <v>4.1256306009847696</v>
          </cell>
          <cell r="N155">
            <v>0.67400000000000004</v>
          </cell>
          <cell r="O155">
            <v>9.6036958581089706</v>
          </cell>
          <cell r="P155">
            <v>0.55315236690799996</v>
          </cell>
          <cell r="Q155">
            <v>10.156848225017001</v>
          </cell>
          <cell r="R155">
            <v>0.136408024038462</v>
          </cell>
          <cell r="S155">
            <v>2.7209801898995001</v>
          </cell>
          <cell r="T155">
            <v>0.55883976923076895</v>
          </cell>
          <cell r="U155">
            <v>11.545309093681301</v>
          </cell>
          <cell r="V155">
            <v>0</v>
          </cell>
          <cell r="W155">
            <v>14.96153707685</v>
          </cell>
          <cell r="X155">
            <v>0</v>
          </cell>
          <cell r="Y155">
            <v>14.96153707685</v>
          </cell>
          <cell r="Z155">
            <v>0</v>
          </cell>
          <cell r="AA155">
            <v>0</v>
          </cell>
          <cell r="AB155">
            <v>0</v>
          </cell>
          <cell r="AC155">
            <v>0</v>
          </cell>
          <cell r="AD155">
            <v>25.118385301867001</v>
          </cell>
          <cell r="AE155">
            <v>0.504</v>
          </cell>
          <cell r="AF155">
            <v>0</v>
          </cell>
          <cell r="AG155">
            <v>25.622385301866998</v>
          </cell>
          <cell r="AH155">
            <v>0</v>
          </cell>
          <cell r="AI155">
            <v>25.622385301866998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5.7762412898104198</v>
          </cell>
          <cell r="BN155">
            <v>0</v>
          </cell>
          <cell r="BO155">
            <v>0.284627760989067</v>
          </cell>
          <cell r="BP155">
            <v>1.69239726414</v>
          </cell>
          <cell r="BQ155">
            <v>0</v>
          </cell>
          <cell r="BR155">
            <v>0</v>
          </cell>
          <cell r="BS155">
            <v>10.5523609967622</v>
          </cell>
          <cell r="BT155">
            <v>14.093999999999999</v>
          </cell>
          <cell r="BU155">
            <v>32.3996273117016</v>
          </cell>
          <cell r="BV155">
            <v>0</v>
          </cell>
          <cell r="BW155">
            <v>32.3996273117016</v>
          </cell>
          <cell r="BX155">
            <v>0</v>
          </cell>
          <cell r="BY155">
            <v>10.489144251391</v>
          </cell>
          <cell r="BZ155">
            <v>0</v>
          </cell>
          <cell r="CA155">
            <v>3.2804861538461498</v>
          </cell>
          <cell r="CB155">
            <v>0</v>
          </cell>
          <cell r="CC155">
            <v>13.7696304052372</v>
          </cell>
          <cell r="CD155">
            <v>0</v>
          </cell>
          <cell r="CE155">
            <v>13.7696304052372</v>
          </cell>
          <cell r="CF155">
            <v>0</v>
          </cell>
          <cell r="CG155">
            <v>0</v>
          </cell>
          <cell r="CH155">
            <v>0</v>
          </cell>
          <cell r="CI155">
            <v>0</v>
          </cell>
          <cell r="CJ155">
            <v>46.169257716938802</v>
          </cell>
          <cell r="CK155">
            <v>1.2213556701030901</v>
          </cell>
          <cell r="CL155">
            <v>0</v>
          </cell>
          <cell r="CM155">
            <v>47.390613387041903</v>
          </cell>
          <cell r="CN155">
            <v>0</v>
          </cell>
          <cell r="CO155">
            <v>47.390613387041903</v>
          </cell>
          <cell r="CP155">
            <v>1.9580879323693601</v>
          </cell>
          <cell r="CQ155">
            <v>0</v>
          </cell>
          <cell r="CR155">
            <v>1.8602903441613802E-2</v>
          </cell>
          <cell r="CS155">
            <v>3.7818486089999999E-2</v>
          </cell>
          <cell r="CT155">
            <v>9.5474745246301804</v>
          </cell>
          <cell r="CU155">
            <v>0</v>
          </cell>
          <cell r="CV155">
            <v>19.063183408966399</v>
          </cell>
          <cell r="CW155">
            <v>0</v>
          </cell>
          <cell r="CX155">
            <v>30.625167255497601</v>
          </cell>
          <cell r="CY155">
            <v>0.51005</v>
          </cell>
          <cell r="CZ155">
            <v>31.135217255497601</v>
          </cell>
          <cell r="DA155">
            <v>8.9195941883875705</v>
          </cell>
          <cell r="DB155">
            <v>9.4343941684800896</v>
          </cell>
          <cell r="DC155">
            <v>5.2197230769230796</v>
          </cell>
          <cell r="DD155">
            <v>7.9077115384615402</v>
          </cell>
          <cell r="DE155">
            <v>0.84461538461538499</v>
          </cell>
          <cell r="DF155">
            <v>32.326038356867699</v>
          </cell>
          <cell r="DG155">
            <v>0</v>
          </cell>
          <cell r="DH155">
            <v>32.326038356867699</v>
          </cell>
          <cell r="DI155">
            <v>5.4567237933899504</v>
          </cell>
          <cell r="DJ155">
            <v>2.4583391780053301</v>
          </cell>
          <cell r="DK155">
            <v>2.29004543737928</v>
          </cell>
          <cell r="DL155">
            <v>4.7483846153846105</v>
          </cell>
          <cell r="DM155">
            <v>58.712870996980698</v>
          </cell>
          <cell r="DN155">
            <v>2.5396443298969098</v>
          </cell>
          <cell r="DO155">
            <v>0</v>
          </cell>
          <cell r="DP155">
            <v>61.252515326877599</v>
          </cell>
          <cell r="DQ155">
            <v>0</v>
          </cell>
          <cell r="DR155">
            <v>61.252515326877599</v>
          </cell>
          <cell r="DS155">
            <v>7.7343292221797801</v>
          </cell>
          <cell r="DT155">
            <v>0</v>
          </cell>
          <cell r="DU155">
            <v>0.30323066443068081</v>
          </cell>
          <cell r="DV155">
            <v>1.73021575023</v>
          </cell>
          <cell r="DW155">
            <v>9.5474745246301804</v>
          </cell>
          <cell r="DX155">
            <v>0</v>
          </cell>
          <cell r="DY155">
            <v>29.615544405728599</v>
          </cell>
          <cell r="DZ155">
            <v>14.093999999999999</v>
          </cell>
          <cell r="EA155">
            <v>63.024794567199201</v>
          </cell>
          <cell r="EB155">
            <v>0.51005</v>
          </cell>
          <cell r="EC155">
            <v>63.534844567199201</v>
          </cell>
          <cell r="ED155">
            <v>8.9195941883875705</v>
          </cell>
          <cell r="EE155">
            <v>19.92353841987109</v>
          </cell>
          <cell r="EF155">
            <v>5.2197230769230796</v>
          </cell>
          <cell r="EG155">
            <v>11.188197692307689</v>
          </cell>
          <cell r="EH155">
            <v>0.84461538461538499</v>
          </cell>
          <cell r="EI155">
            <v>46.0956687621049</v>
          </cell>
          <cell r="EJ155">
            <v>0</v>
          </cell>
          <cell r="EK155">
            <v>46.0956687621049</v>
          </cell>
          <cell r="EL155">
            <v>5.4567237933899504</v>
          </cell>
          <cell r="EM155">
            <v>2.4583391780053301</v>
          </cell>
          <cell r="EN155">
            <v>2.29004543737928</v>
          </cell>
          <cell r="EO155">
            <v>4.7483846153846105</v>
          </cell>
          <cell r="EP155">
            <v>104.8821287139195</v>
          </cell>
          <cell r="EQ155">
            <v>3.7610000000000001</v>
          </cell>
          <cell r="ER155">
            <v>0</v>
          </cell>
          <cell r="ES155">
            <v>108.64312871391951</v>
          </cell>
          <cell r="ET155">
            <v>0</v>
          </cell>
          <cell r="EU155">
            <v>108.64312871391951</v>
          </cell>
          <cell r="EV155">
            <v>10.087075318640499</v>
          </cell>
          <cell r="EW155">
            <v>0</v>
          </cell>
          <cell r="EX155">
            <v>2.6085395799018301</v>
          </cell>
          <cell r="EY155">
            <v>1.73021575023</v>
          </cell>
          <cell r="EZ155">
            <v>9.69348476982249</v>
          </cell>
          <cell r="FA155">
            <v>0</v>
          </cell>
          <cell r="FB155">
            <v>33.741175006713398</v>
          </cell>
          <cell r="FC155">
            <v>14.768000000000001</v>
          </cell>
          <cell r="FD155">
            <v>72.6284904253082</v>
          </cell>
          <cell r="FE155">
            <v>1.063202366908</v>
          </cell>
          <cell r="FF155">
            <v>73.691692792216202</v>
          </cell>
          <cell r="FG155">
            <v>9.0560022124260406</v>
          </cell>
          <cell r="FH155">
            <v>22.6445186097706</v>
          </cell>
          <cell r="FI155">
            <v>5.7785628461538501</v>
          </cell>
          <cell r="FJ155">
            <v>22.733506785989</v>
          </cell>
          <cell r="FK155">
            <v>0.84461538461538499</v>
          </cell>
          <cell r="FL155">
            <v>61.0572058389549</v>
          </cell>
          <cell r="FM155">
            <v>0</v>
          </cell>
          <cell r="FN155">
            <v>61.0572058389549</v>
          </cell>
          <cell r="FO155">
            <v>5.4567237933899504</v>
          </cell>
          <cell r="FP155">
            <v>2.4583391780053301</v>
          </cell>
          <cell r="FQ155">
            <v>2.29004543737928</v>
          </cell>
          <cell r="FR155">
            <v>4.7483846153846105</v>
          </cell>
          <cell r="FS155">
            <v>130.000514015786</v>
          </cell>
          <cell r="FT155">
            <v>4.2649999999999997</v>
          </cell>
          <cell r="FU155">
            <v>0</v>
          </cell>
          <cell r="FV155">
            <v>134.26551401578601</v>
          </cell>
          <cell r="FW155">
            <v>0</v>
          </cell>
          <cell r="FX155">
            <v>134.26551401578601</v>
          </cell>
          <cell r="FY155">
            <v>0.21540598843783501</v>
          </cell>
          <cell r="FZ155">
            <v>0</v>
          </cell>
          <cell r="GA155">
            <v>0.48675184615384598</v>
          </cell>
          <cell r="GB155" t="e">
            <v>#N/A</v>
          </cell>
          <cell r="GC155">
            <v>4.95789230769231</v>
          </cell>
          <cell r="GD155">
            <v>0.23550958627858601</v>
          </cell>
          <cell r="GE155">
            <v>0</v>
          </cell>
          <cell r="GF155">
            <v>0</v>
          </cell>
          <cell r="GG155">
            <v>0.70103076923076901</v>
          </cell>
          <cell r="GH155">
            <v>0</v>
          </cell>
          <cell r="GI155">
            <v>3.9696923076923101</v>
          </cell>
          <cell r="GJ155">
            <v>0</v>
          </cell>
          <cell r="GK155">
            <v>0.57011538461538502</v>
          </cell>
          <cell r="GL155">
            <v>3.37846153846154</v>
          </cell>
          <cell r="GM155">
            <v>0</v>
          </cell>
          <cell r="GN155">
            <v>1.14783230769231</v>
          </cell>
          <cell r="GO155">
            <v>1.16134615384615</v>
          </cell>
          <cell r="GP155">
            <v>0.422307692307692</v>
          </cell>
          <cell r="GQ155">
            <v>2.3438076923076898</v>
          </cell>
          <cell r="GR155">
            <v>1.1195465650950001</v>
          </cell>
          <cell r="GS155">
            <v>1.0366175769230801</v>
          </cell>
          <cell r="GT155" t="e">
            <v>#N/A</v>
          </cell>
          <cell r="GU155">
            <v>4.1622540576923104</v>
          </cell>
          <cell r="GV155">
            <v>0</v>
          </cell>
          <cell r="GW155">
            <v>1.22680384615385</v>
          </cell>
          <cell r="GX155">
            <v>1.0114269230769199</v>
          </cell>
          <cell r="GY155">
            <v>0</v>
          </cell>
          <cell r="GZ155">
            <v>1.42528846153846</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t="e">
            <v>#N/A</v>
          </cell>
          <cell r="HO155">
            <v>130.000514015786</v>
          </cell>
          <cell r="HP155">
            <v>134.26551401578601</v>
          </cell>
          <cell r="HQ155">
            <v>25.118385301867001</v>
          </cell>
          <cell r="HR155">
            <v>108.64312871391951</v>
          </cell>
          <cell r="HS155">
            <v>29.356685016758199</v>
          </cell>
          <cell r="HT155">
            <v>0</v>
          </cell>
          <cell r="HU155">
            <v>0.23378436999999999</v>
          </cell>
          <cell r="HV155">
            <v>2.0715245454711502</v>
          </cell>
          <cell r="HW155">
            <v>0</v>
          </cell>
          <cell r="HX155">
            <v>0</v>
          </cell>
          <cell r="HY155">
            <v>0</v>
          </cell>
          <cell r="HZ155">
            <v>0</v>
          </cell>
          <cell r="IA155">
            <v>0</v>
          </cell>
          <cell r="IB155">
            <v>0</v>
          </cell>
          <cell r="IC155">
            <v>0</v>
          </cell>
          <cell r="ID155">
            <v>0</v>
          </cell>
          <cell r="IE155">
            <v>0</v>
          </cell>
          <cell r="IF155">
            <v>0.284627760989067</v>
          </cell>
          <cell r="IG155">
            <v>0</v>
          </cell>
          <cell r="IH155">
            <v>0</v>
          </cell>
          <cell r="II155">
            <v>0</v>
          </cell>
          <cell r="IJ155">
            <v>0</v>
          </cell>
          <cell r="IK155">
            <v>1.8602903441613802E-2</v>
          </cell>
          <cell r="IL155">
            <v>0</v>
          </cell>
          <cell r="IM155">
            <v>0</v>
          </cell>
          <cell r="IN155">
            <v>0</v>
          </cell>
          <cell r="IO155">
            <v>0.23378436999999999</v>
          </cell>
          <cell r="IP155">
            <v>2.3747552099018301</v>
          </cell>
          <cell r="IQ155">
            <v>0</v>
          </cell>
          <cell r="IR155">
            <v>0</v>
          </cell>
          <cell r="IS155">
            <v>0</v>
          </cell>
          <cell r="IT155">
            <v>0</v>
          </cell>
          <cell r="IU155">
            <v>0</v>
          </cell>
          <cell r="IV155">
            <v>3.37846153846154</v>
          </cell>
          <cell r="IW155">
            <v>3.37846153846154</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3.37846153846154</v>
          </cell>
          <cell r="JL155">
            <v>3.37846153846154</v>
          </cell>
          <cell r="JM155">
            <v>0</v>
          </cell>
          <cell r="JN155">
            <v>0</v>
          </cell>
          <cell r="JO155">
            <v>0</v>
          </cell>
          <cell r="JP155">
            <v>0</v>
          </cell>
          <cell r="JQ155">
            <v>0</v>
          </cell>
          <cell r="JR155">
            <v>0</v>
          </cell>
          <cell r="JS155">
            <v>0</v>
          </cell>
          <cell r="JT155">
            <v>0</v>
          </cell>
          <cell r="JU155">
            <v>0</v>
          </cell>
          <cell r="JV155">
            <v>0</v>
          </cell>
          <cell r="JW155">
            <v>9.4817751565757806</v>
          </cell>
          <cell r="JX155">
            <v>52.1236082589473</v>
          </cell>
          <cell r="JY155">
            <v>80.633752061050942</v>
          </cell>
          <cell r="JZ155">
            <v>90.11552721762672</v>
          </cell>
          <cell r="KA155">
            <v>37.99191895867942</v>
          </cell>
          <cell r="KB155" t="str">
            <v/>
          </cell>
          <cell r="KC155">
            <v>47.268000000000001</v>
          </cell>
          <cell r="KD155">
            <v>588.80700000000002</v>
          </cell>
          <cell r="KE155">
            <v>12070.016100000001</v>
          </cell>
          <cell r="KF155">
            <v>0</v>
          </cell>
          <cell r="KG155">
            <v>0.749</v>
          </cell>
          <cell r="KH155">
            <v>0</v>
          </cell>
          <cell r="KI155">
            <v>0</v>
          </cell>
          <cell r="KJ155">
            <v>0</v>
          </cell>
          <cell r="KK155">
            <v>0</v>
          </cell>
          <cell r="KL155">
            <v>0</v>
          </cell>
          <cell r="KM155">
            <v>0</v>
          </cell>
          <cell r="KN155">
            <v>81.671591253398006</v>
          </cell>
          <cell r="KO155">
            <v>0</v>
          </cell>
          <cell r="KP155">
            <v>0</v>
          </cell>
          <cell r="KQ155">
            <v>89.282653434029996</v>
          </cell>
          <cell r="KR155">
            <v>15.877980471310901</v>
          </cell>
          <cell r="KS155">
            <v>68.906147467086001</v>
          </cell>
          <cell r="KT155">
            <v>1.0341164172184201</v>
          </cell>
          <cell r="KU155">
            <v>71.758317316408395</v>
          </cell>
          <cell r="KV155">
            <v>6.4485297670410704</v>
          </cell>
          <cell r="KW155">
            <v>0</v>
          </cell>
          <cell r="KX155">
            <v>293</v>
          </cell>
          <cell r="KY155">
            <v>636075</v>
          </cell>
          <cell r="KZ155">
            <v>12070.016100000001</v>
          </cell>
          <cell r="LA155">
            <v>48.036561483094907</v>
          </cell>
          <cell r="LB155">
            <v>160.91255475406587</v>
          </cell>
          <cell r="LC155">
            <v>334.9793361264928</v>
          </cell>
          <cell r="LD155">
            <v>3.3964311263320375</v>
          </cell>
          <cell r="LE155">
            <v>2.427502975741681E-2</v>
          </cell>
          <cell r="LF155">
            <v>293</v>
          </cell>
          <cell r="LG155">
            <v>52.698769805286339</v>
          </cell>
          <cell r="LH155" t="str">
            <v/>
          </cell>
          <cell r="LI155" t="str">
            <v>Business plans (£m)</v>
          </cell>
          <cell r="LJ155" t="str">
            <v>PR19 (£m)</v>
          </cell>
        </row>
        <row r="156">
          <cell r="A156" t="str">
            <v>WSX22</v>
          </cell>
          <cell r="B156" t="str">
            <v>WSX</v>
          </cell>
          <cell r="C156" t="str">
            <v>2021-22</v>
          </cell>
          <cell r="D156" t="str">
            <v>WSX</v>
          </cell>
          <cell r="E156" t="str">
            <v>WSX22</v>
          </cell>
          <cell r="F156">
            <v>1</v>
          </cell>
          <cell r="G156">
            <v>2.3974482722935</v>
          </cell>
          <cell r="H156">
            <v>0</v>
          </cell>
          <cell r="I156">
            <v>2.3053089154711501</v>
          </cell>
          <cell r="J156">
            <v>0</v>
          </cell>
          <cell r="K156">
            <v>0.14601024519230801</v>
          </cell>
          <cell r="L156">
            <v>0</v>
          </cell>
          <cell r="M156">
            <v>4.2330261523969499</v>
          </cell>
          <cell r="N156">
            <v>0.67400000000000004</v>
          </cell>
          <cell r="O156">
            <v>9.7557935853539099</v>
          </cell>
          <cell r="P156">
            <v>0.55315236690799996</v>
          </cell>
          <cell r="Q156">
            <v>10.308945952261899</v>
          </cell>
          <cell r="R156">
            <v>0.136408024038462</v>
          </cell>
          <cell r="S156">
            <v>4.1145955745148797</v>
          </cell>
          <cell r="T156">
            <v>0.18826476923076901</v>
          </cell>
          <cell r="U156">
            <v>2.48741405831045</v>
          </cell>
          <cell r="V156">
            <v>0</v>
          </cell>
          <cell r="W156">
            <v>6.9266824260945601</v>
          </cell>
          <cell r="X156">
            <v>0</v>
          </cell>
          <cell r="Y156">
            <v>6.9266824260945601</v>
          </cell>
          <cell r="Z156">
            <v>0</v>
          </cell>
          <cell r="AA156">
            <v>0</v>
          </cell>
          <cell r="AB156">
            <v>0</v>
          </cell>
          <cell r="AC156">
            <v>0</v>
          </cell>
          <cell r="AD156">
            <v>17.235628378356498</v>
          </cell>
          <cell r="AE156">
            <v>0.50600000000000001</v>
          </cell>
          <cell r="AF156">
            <v>0</v>
          </cell>
          <cell r="AG156">
            <v>17.741628378356499</v>
          </cell>
          <cell r="AH156">
            <v>0</v>
          </cell>
          <cell r="AI156">
            <v>17.741628378356499</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5.8859898743168202</v>
          </cell>
          <cell r="BN156">
            <v>0</v>
          </cell>
          <cell r="BO156">
            <v>0.284627760989067</v>
          </cell>
          <cell r="BP156">
            <v>1.6754732914985999</v>
          </cell>
          <cell r="BQ156">
            <v>0</v>
          </cell>
          <cell r="BR156">
            <v>0</v>
          </cell>
          <cell r="BS156">
            <v>10.5930997480418</v>
          </cell>
          <cell r="BT156">
            <v>14.093999999999999</v>
          </cell>
          <cell r="BU156">
            <v>32.533190674846303</v>
          </cell>
          <cell r="BV156">
            <v>0</v>
          </cell>
          <cell r="BW156">
            <v>32.533190674846303</v>
          </cell>
          <cell r="BX156">
            <v>0</v>
          </cell>
          <cell r="BY156">
            <v>9.1984663667756497</v>
          </cell>
          <cell r="BZ156">
            <v>0</v>
          </cell>
          <cell r="CA156">
            <v>5.5200894230769197</v>
          </cell>
          <cell r="CB156">
            <v>0</v>
          </cell>
          <cell r="CC156">
            <v>14.7185557898526</v>
          </cell>
          <cell r="CD156">
            <v>0</v>
          </cell>
          <cell r="CE156">
            <v>14.7185557898526</v>
          </cell>
          <cell r="CF156">
            <v>0</v>
          </cell>
          <cell r="CG156">
            <v>0</v>
          </cell>
          <cell r="CH156">
            <v>0</v>
          </cell>
          <cell r="CI156">
            <v>0</v>
          </cell>
          <cell r="CJ156">
            <v>47.251746464698897</v>
          </cell>
          <cell r="CK156">
            <v>1.2252525773195899</v>
          </cell>
          <cell r="CL156">
            <v>0</v>
          </cell>
          <cell r="CM156">
            <v>48.476999042018498</v>
          </cell>
          <cell r="CN156">
            <v>0</v>
          </cell>
          <cell r="CO156">
            <v>48.476999042018498</v>
          </cell>
          <cell r="CP156">
            <v>1.9952916030843799</v>
          </cell>
          <cell r="CQ156">
            <v>0</v>
          </cell>
          <cell r="CR156">
            <v>1.8602903441613802E-2</v>
          </cell>
          <cell r="CS156">
            <v>3.7440301229099998E-2</v>
          </cell>
          <cell r="CT156">
            <v>9.5474745246301804</v>
          </cell>
          <cell r="CU156">
            <v>0</v>
          </cell>
          <cell r="CV156">
            <v>19.598222629842699</v>
          </cell>
          <cell r="CW156">
            <v>0</v>
          </cell>
          <cell r="CX156">
            <v>31.1970319622279</v>
          </cell>
          <cell r="CY156">
            <v>0.51005</v>
          </cell>
          <cell r="CZ156">
            <v>31.7070819622279</v>
          </cell>
          <cell r="DA156">
            <v>8.9195941883875705</v>
          </cell>
          <cell r="DB156">
            <v>6.8205449896339401</v>
          </cell>
          <cell r="DC156">
            <v>5.3812557692307701</v>
          </cell>
          <cell r="DD156">
            <v>7.9077115384615402</v>
          </cell>
          <cell r="DE156">
            <v>0.84461538461538499</v>
          </cell>
          <cell r="DF156">
            <v>29.873721870329199</v>
          </cell>
          <cell r="DG156">
            <v>0</v>
          </cell>
          <cell r="DH156">
            <v>29.873721870329199</v>
          </cell>
          <cell r="DI156">
            <v>5.30767063025346</v>
          </cell>
          <cell r="DJ156">
            <v>2.3092860148688499</v>
          </cell>
          <cell r="DK156">
            <v>2.43909860051577</v>
          </cell>
          <cell r="DL156">
            <v>4.7483846153846194</v>
          </cell>
          <cell r="DM156">
            <v>56.8324192171725</v>
          </cell>
          <cell r="DN156">
            <v>2.54774742268041</v>
          </cell>
          <cell r="DO156">
            <v>0</v>
          </cell>
          <cell r="DP156">
            <v>59.380166639852902</v>
          </cell>
          <cell r="DQ156">
            <v>0</v>
          </cell>
          <cell r="DR156">
            <v>59.380166639852902</v>
          </cell>
          <cell r="DS156">
            <v>7.8812814774011999</v>
          </cell>
          <cell r="DT156">
            <v>0</v>
          </cell>
          <cell r="DU156">
            <v>0.30323066443068081</v>
          </cell>
          <cell r="DV156">
            <v>1.7129135927276999</v>
          </cell>
          <cell r="DW156">
            <v>9.5474745246301804</v>
          </cell>
          <cell r="DX156">
            <v>0</v>
          </cell>
          <cell r="DY156">
            <v>30.191322377884497</v>
          </cell>
          <cell r="DZ156">
            <v>14.093999999999999</v>
          </cell>
          <cell r="EA156">
            <v>63.730222637074206</v>
          </cell>
          <cell r="EB156">
            <v>0.51005</v>
          </cell>
          <cell r="EC156">
            <v>64.240272637074199</v>
          </cell>
          <cell r="ED156">
            <v>8.9195941883875705</v>
          </cell>
          <cell r="EE156">
            <v>16.019011356409589</v>
          </cell>
          <cell r="EF156">
            <v>5.3812557692307701</v>
          </cell>
          <cell r="EG156">
            <v>13.427800961538459</v>
          </cell>
          <cell r="EH156">
            <v>0.84461538461538499</v>
          </cell>
          <cell r="EI156">
            <v>44.5922776601818</v>
          </cell>
          <cell r="EJ156">
            <v>0</v>
          </cell>
          <cell r="EK156">
            <v>44.5922776601818</v>
          </cell>
          <cell r="EL156">
            <v>5.30767063025346</v>
          </cell>
          <cell r="EM156">
            <v>2.3092860148688499</v>
          </cell>
          <cell r="EN156">
            <v>2.43909860051577</v>
          </cell>
          <cell r="EO156">
            <v>4.7483846153846194</v>
          </cell>
          <cell r="EP156">
            <v>104.0841656818714</v>
          </cell>
          <cell r="EQ156">
            <v>3.7729999999999997</v>
          </cell>
          <cell r="ER156">
            <v>0</v>
          </cell>
          <cell r="ES156">
            <v>107.85716568187141</v>
          </cell>
          <cell r="ET156">
            <v>0</v>
          </cell>
          <cell r="EU156">
            <v>107.85716568187141</v>
          </cell>
          <cell r="EV156">
            <v>10.278729749694699</v>
          </cell>
          <cell r="EW156">
            <v>0</v>
          </cell>
          <cell r="EX156">
            <v>2.6085395799018301</v>
          </cell>
          <cell r="EY156">
            <v>1.7129135927276999</v>
          </cell>
          <cell r="EZ156">
            <v>9.69348476982249</v>
          </cell>
          <cell r="FA156">
            <v>0</v>
          </cell>
          <cell r="FB156">
            <v>34.424348530281399</v>
          </cell>
          <cell r="FC156">
            <v>14.768000000000001</v>
          </cell>
          <cell r="FD156">
            <v>73.486016222428205</v>
          </cell>
          <cell r="FE156">
            <v>1.063202366908</v>
          </cell>
          <cell r="FF156">
            <v>74.549218589336107</v>
          </cell>
          <cell r="FG156">
            <v>9.0560022124260406</v>
          </cell>
          <cell r="FH156">
            <v>20.1336069309245</v>
          </cell>
          <cell r="FI156">
            <v>5.56952053846154</v>
          </cell>
          <cell r="FJ156">
            <v>15.915215019848899</v>
          </cell>
          <cell r="FK156">
            <v>0.84461538461538499</v>
          </cell>
          <cell r="FL156">
            <v>51.518960086276302</v>
          </cell>
          <cell r="FM156">
            <v>0</v>
          </cell>
          <cell r="FN156">
            <v>51.518960086276302</v>
          </cell>
          <cell r="FO156">
            <v>5.30767063025346</v>
          </cell>
          <cell r="FP156">
            <v>2.3092860148688499</v>
          </cell>
          <cell r="FQ156">
            <v>2.43909860051577</v>
          </cell>
          <cell r="FR156">
            <v>4.7483846153846194</v>
          </cell>
          <cell r="FS156">
            <v>121.31979406022801</v>
          </cell>
          <cell r="FT156">
            <v>4.2789999999999999</v>
          </cell>
          <cell r="FU156">
            <v>0</v>
          </cell>
          <cell r="FV156">
            <v>125.598794060228</v>
          </cell>
          <cell r="FW156">
            <v>0</v>
          </cell>
          <cell r="FX156">
            <v>125.598794060228</v>
          </cell>
          <cell r="FY156">
            <v>0.21540598843783501</v>
          </cell>
          <cell r="FZ156">
            <v>0</v>
          </cell>
          <cell r="GA156">
            <v>0.421885384615385</v>
          </cell>
          <cell r="GB156" t="e">
            <v>#N/A</v>
          </cell>
          <cell r="GC156">
            <v>0</v>
          </cell>
          <cell r="GD156">
            <v>5.9569353430353397E-2</v>
          </cell>
          <cell r="GE156">
            <v>0</v>
          </cell>
          <cell r="GF156">
            <v>0</v>
          </cell>
          <cell r="GG156">
            <v>0.86256346153846197</v>
          </cell>
          <cell r="GH156">
            <v>0</v>
          </cell>
          <cell r="GI156">
            <v>3.9696923076923101</v>
          </cell>
          <cell r="GJ156">
            <v>0</v>
          </cell>
          <cell r="GK156">
            <v>0.57011538461538502</v>
          </cell>
          <cell r="GL156">
            <v>3.37846153846154</v>
          </cell>
          <cell r="GM156">
            <v>0</v>
          </cell>
          <cell r="GN156">
            <v>3.3874355769230799</v>
          </cell>
          <cell r="GO156">
            <v>1.16134615384615</v>
          </cell>
          <cell r="GP156">
            <v>0.422307692307692</v>
          </cell>
          <cell r="GQ156">
            <v>2.3438076923076898</v>
          </cell>
          <cell r="GR156">
            <v>0.20381403180317201</v>
          </cell>
          <cell r="GS156">
            <v>0.30342807692307699</v>
          </cell>
          <cell r="GT156" t="e">
            <v>#N/A</v>
          </cell>
          <cell r="GU156">
            <v>1.58140505769231</v>
          </cell>
          <cell r="GV156">
            <v>0</v>
          </cell>
          <cell r="GW156">
            <v>1.22680384615385</v>
          </cell>
          <cell r="GX156">
            <v>1.0114269230769199</v>
          </cell>
          <cell r="GY156">
            <v>0</v>
          </cell>
          <cell r="GZ156">
            <v>1.42528846153846</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t="e">
            <v>#N/A</v>
          </cell>
          <cell r="HO156">
            <v>121.31979406022801</v>
          </cell>
          <cell r="HP156">
            <v>125.598794060228</v>
          </cell>
          <cell r="HQ156">
            <v>17.235628378356498</v>
          </cell>
          <cell r="HR156">
            <v>107.85716568187141</v>
          </cell>
          <cell r="HS156">
            <v>22.329350942925799</v>
          </cell>
          <cell r="HT156">
            <v>0</v>
          </cell>
          <cell r="HU156">
            <v>0.23378436999999999</v>
          </cell>
          <cell r="HV156">
            <v>2.0715245454711502</v>
          </cell>
          <cell r="HW156">
            <v>0</v>
          </cell>
          <cell r="HX156">
            <v>0</v>
          </cell>
          <cell r="HY156">
            <v>0</v>
          </cell>
          <cell r="HZ156">
            <v>0</v>
          </cell>
          <cell r="IA156">
            <v>0</v>
          </cell>
          <cell r="IB156">
            <v>0</v>
          </cell>
          <cell r="IC156">
            <v>0</v>
          </cell>
          <cell r="ID156">
            <v>0</v>
          </cell>
          <cell r="IE156">
            <v>0</v>
          </cell>
          <cell r="IF156">
            <v>0.284627760989067</v>
          </cell>
          <cell r="IG156">
            <v>0</v>
          </cell>
          <cell r="IH156">
            <v>0</v>
          </cell>
          <cell r="II156">
            <v>0</v>
          </cell>
          <cell r="IJ156">
            <v>0</v>
          </cell>
          <cell r="IK156">
            <v>1.8602903441613802E-2</v>
          </cell>
          <cell r="IL156">
            <v>0</v>
          </cell>
          <cell r="IM156">
            <v>0</v>
          </cell>
          <cell r="IN156">
            <v>0</v>
          </cell>
          <cell r="IO156">
            <v>0.23378436999999999</v>
          </cell>
          <cell r="IP156">
            <v>2.3747552099018301</v>
          </cell>
          <cell r="IQ156">
            <v>0</v>
          </cell>
          <cell r="IR156">
            <v>0</v>
          </cell>
          <cell r="IS156">
            <v>0</v>
          </cell>
          <cell r="IT156">
            <v>0</v>
          </cell>
          <cell r="IU156">
            <v>0</v>
          </cell>
          <cell r="IV156">
            <v>3.37846153846154</v>
          </cell>
          <cell r="IW156">
            <v>3.37846153846154</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3.37846153846154</v>
          </cell>
          <cell r="JL156">
            <v>3.37846153846154</v>
          </cell>
          <cell r="JM156">
            <v>0</v>
          </cell>
          <cell r="JN156">
            <v>0</v>
          </cell>
          <cell r="JO156">
            <v>0</v>
          </cell>
          <cell r="JP156">
            <v>0</v>
          </cell>
          <cell r="JQ156">
            <v>0</v>
          </cell>
          <cell r="JR156">
            <v>0</v>
          </cell>
          <cell r="JS156">
            <v>0</v>
          </cell>
          <cell r="JT156">
            <v>0</v>
          </cell>
          <cell r="JU156">
            <v>0</v>
          </cell>
          <cell r="JV156">
            <v>0</v>
          </cell>
          <cell r="JW156">
            <v>11.0274882684361</v>
          </cell>
          <cell r="JX156">
            <v>50.081623786831571</v>
          </cell>
          <cell r="JY156">
            <v>77.434653067464424</v>
          </cell>
          <cell r="JZ156">
            <v>88.462141335900526</v>
          </cell>
          <cell r="KA156">
            <v>38.380517549068955</v>
          </cell>
          <cell r="KB156" t="str">
            <v/>
          </cell>
          <cell r="KC156">
            <v>47.133000000000003</v>
          </cell>
          <cell r="KD156">
            <v>595.29499999999996</v>
          </cell>
          <cell r="KE156">
            <v>12115.016100000001</v>
          </cell>
          <cell r="KF156">
            <v>0</v>
          </cell>
          <cell r="KG156">
            <v>0.749</v>
          </cell>
          <cell r="KH156">
            <v>0</v>
          </cell>
          <cell r="KI156">
            <v>0</v>
          </cell>
          <cell r="KJ156">
            <v>0</v>
          </cell>
          <cell r="KK156">
            <v>0</v>
          </cell>
          <cell r="KL156">
            <v>0</v>
          </cell>
          <cell r="KM156">
            <v>0</v>
          </cell>
          <cell r="KN156">
            <v>81.621125301260605</v>
          </cell>
          <cell r="KO156">
            <v>0</v>
          </cell>
          <cell r="KP156">
            <v>0</v>
          </cell>
          <cell r="KQ156">
            <v>89.227484506306794</v>
          </cell>
          <cell r="KR156">
            <v>15.8681692580089</v>
          </cell>
          <cell r="KS156">
            <v>68.863569450829999</v>
          </cell>
          <cell r="KT156">
            <v>1.03347742306127</v>
          </cell>
          <cell r="KU156">
            <v>71.713976906829402</v>
          </cell>
          <cell r="KV156">
            <v>6.4445451355482204</v>
          </cell>
          <cell r="KW156">
            <v>0</v>
          </cell>
          <cell r="KX156">
            <v>294</v>
          </cell>
          <cell r="KY156">
            <v>642428</v>
          </cell>
          <cell r="KZ156">
            <v>12115.016100000001</v>
          </cell>
          <cell r="LA156">
            <v>48.036561483094907</v>
          </cell>
          <cell r="LB156">
            <v>160.8131247666995</v>
          </cell>
          <cell r="LC156">
            <v>334.7723479818452</v>
          </cell>
          <cell r="LD156">
            <v>3.396431126332037</v>
          </cell>
          <cell r="LE156">
            <v>2.4267404811785596E-2</v>
          </cell>
          <cell r="LF156">
            <v>294</v>
          </cell>
          <cell r="LG156">
            <v>53.027416117094553</v>
          </cell>
          <cell r="LH156" t="str">
            <v/>
          </cell>
          <cell r="LI156" t="str">
            <v>Business plans (£m)</v>
          </cell>
          <cell r="LJ156" t="str">
            <v>PR19 (£m)</v>
          </cell>
        </row>
        <row r="157">
          <cell r="A157" t="str">
            <v>WSX23</v>
          </cell>
          <cell r="B157" t="str">
            <v>WSX</v>
          </cell>
          <cell r="C157" t="str">
            <v>2022-23</v>
          </cell>
          <cell r="D157" t="str">
            <v>WSX</v>
          </cell>
          <cell r="E157" t="str">
            <v>WSX23</v>
          </cell>
          <cell r="F157">
            <v>1</v>
          </cell>
          <cell r="G157">
            <v>2.4429997894670699</v>
          </cell>
          <cell r="H157">
            <v>0</v>
          </cell>
          <cell r="I157">
            <v>2.3053089154711501</v>
          </cell>
          <cell r="J157">
            <v>0</v>
          </cell>
          <cell r="K157">
            <v>1.0916653846153801</v>
          </cell>
          <cell r="L157">
            <v>0</v>
          </cell>
          <cell r="M157">
            <v>4.2623454102960299</v>
          </cell>
          <cell r="N157">
            <v>0.67400000000000004</v>
          </cell>
          <cell r="O157">
            <v>10.776319499849601</v>
          </cell>
          <cell r="P157">
            <v>0.55315236690799996</v>
          </cell>
          <cell r="Q157">
            <v>11.329471866757601</v>
          </cell>
          <cell r="R157">
            <v>1.0198730769230799</v>
          </cell>
          <cell r="S157">
            <v>2.3855095168225802</v>
          </cell>
          <cell r="T157">
            <v>0</v>
          </cell>
          <cell r="U157">
            <v>2.1344492890796798</v>
          </cell>
          <cell r="V157">
            <v>0</v>
          </cell>
          <cell r="W157">
            <v>5.5398318828253297</v>
          </cell>
          <cell r="X157">
            <v>0</v>
          </cell>
          <cell r="Y157">
            <v>5.5398318828253297</v>
          </cell>
          <cell r="Z157">
            <v>0</v>
          </cell>
          <cell r="AA157">
            <v>0</v>
          </cell>
          <cell r="AB157">
            <v>0</v>
          </cell>
          <cell r="AC157">
            <v>0</v>
          </cell>
          <cell r="AD157">
            <v>16.869303749583</v>
          </cell>
          <cell r="AE157">
            <v>0.50700000000000001</v>
          </cell>
          <cell r="AF157">
            <v>0</v>
          </cell>
          <cell r="AG157">
            <v>17.376303749582998</v>
          </cell>
          <cell r="AH157">
            <v>0</v>
          </cell>
          <cell r="AI157">
            <v>17.376303749582998</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5.99782368192884</v>
          </cell>
          <cell r="BN157">
            <v>0</v>
          </cell>
          <cell r="BO157">
            <v>0.284627760989067</v>
          </cell>
          <cell r="BP157">
            <v>1.6587185585836099</v>
          </cell>
          <cell r="BQ157">
            <v>0</v>
          </cell>
          <cell r="BR157">
            <v>0</v>
          </cell>
          <cell r="BS157">
            <v>10.6344088418394</v>
          </cell>
          <cell r="BT157">
            <v>14.093999999999999</v>
          </cell>
          <cell r="BU157">
            <v>32.669578843340901</v>
          </cell>
          <cell r="BV157">
            <v>0</v>
          </cell>
          <cell r="BW157">
            <v>32.669578843340901</v>
          </cell>
          <cell r="BX157">
            <v>0</v>
          </cell>
          <cell r="BY157">
            <v>23.501759951006399</v>
          </cell>
          <cell r="BZ157">
            <v>0</v>
          </cell>
          <cell r="CA157">
            <v>6.1203998076923103</v>
          </cell>
          <cell r="CB157">
            <v>0</v>
          </cell>
          <cell r="CC157">
            <v>29.6221597586987</v>
          </cell>
          <cell r="CD157">
            <v>0</v>
          </cell>
          <cell r="CE157">
            <v>29.6221597586987</v>
          </cell>
          <cell r="CF157">
            <v>0</v>
          </cell>
          <cell r="CG157">
            <v>0</v>
          </cell>
          <cell r="CH157">
            <v>0</v>
          </cell>
          <cell r="CI157">
            <v>0</v>
          </cell>
          <cell r="CJ157">
            <v>62.2917386020397</v>
          </cell>
          <cell r="CK157">
            <v>1.2284999999999999</v>
          </cell>
          <cell r="CL157">
            <v>0</v>
          </cell>
          <cell r="CM157">
            <v>63.520238602039697</v>
          </cell>
          <cell r="CN157">
            <v>0</v>
          </cell>
          <cell r="CO157">
            <v>63.520238602039697</v>
          </cell>
          <cell r="CP157">
            <v>2.0332021435429799</v>
          </cell>
          <cell r="CQ157">
            <v>0</v>
          </cell>
          <cell r="CR157">
            <v>1.8602903441613802E-2</v>
          </cell>
          <cell r="CS157">
            <v>3.7065898216809001E-2</v>
          </cell>
          <cell r="CT157">
            <v>9.5474745246301804</v>
          </cell>
          <cell r="CU157">
            <v>0</v>
          </cell>
          <cell r="CV157">
            <v>20.261772208030301</v>
          </cell>
          <cell r="CW157">
            <v>0</v>
          </cell>
          <cell r="CX157">
            <v>31.898117677861901</v>
          </cell>
          <cell r="CY157">
            <v>0.51005</v>
          </cell>
          <cell r="CZ157">
            <v>32.408167677861897</v>
          </cell>
          <cell r="DA157">
            <v>8.9195941883875705</v>
          </cell>
          <cell r="DB157">
            <v>9.7359155261724002</v>
          </cell>
          <cell r="DC157">
            <v>5.7708346153846204</v>
          </cell>
          <cell r="DD157">
            <v>7.9077115384615402</v>
          </cell>
          <cell r="DE157">
            <v>0.84461538461538499</v>
          </cell>
          <cell r="DF157">
            <v>33.178671253021498</v>
          </cell>
          <cell r="DG157">
            <v>0</v>
          </cell>
          <cell r="DH157">
            <v>33.178671253021498</v>
          </cell>
          <cell r="DI157">
            <v>5.2252747823084498</v>
          </cell>
          <cell r="DJ157">
            <v>2.2268901669238299</v>
          </cell>
          <cell r="DK157">
            <v>2.5214944484607802</v>
          </cell>
          <cell r="DL157">
            <v>4.7483846153846105</v>
          </cell>
          <cell r="DM157">
            <v>60.838454315498801</v>
          </cell>
          <cell r="DN157">
            <v>2.5545</v>
          </cell>
          <cell r="DO157">
            <v>0</v>
          </cell>
          <cell r="DP157">
            <v>63.392954315498798</v>
          </cell>
          <cell r="DQ157">
            <v>0</v>
          </cell>
          <cell r="DR157">
            <v>63.392954315498798</v>
          </cell>
          <cell r="DS157">
            <v>8.0310258254718203</v>
          </cell>
          <cell r="DT157">
            <v>0</v>
          </cell>
          <cell r="DU157">
            <v>0.30323066443068081</v>
          </cell>
          <cell r="DV157">
            <v>1.695784456800419</v>
          </cell>
          <cell r="DW157">
            <v>9.5474745246301804</v>
          </cell>
          <cell r="DX157">
            <v>0</v>
          </cell>
          <cell r="DY157">
            <v>30.896181049869703</v>
          </cell>
          <cell r="DZ157">
            <v>14.093999999999999</v>
          </cell>
          <cell r="EA157">
            <v>64.567696521202805</v>
          </cell>
          <cell r="EB157">
            <v>0.51005</v>
          </cell>
          <cell r="EC157">
            <v>65.077746521202798</v>
          </cell>
          <cell r="ED157">
            <v>8.9195941883875705</v>
          </cell>
          <cell r="EE157">
            <v>33.237675477178797</v>
          </cell>
          <cell r="EF157">
            <v>5.7708346153846204</v>
          </cell>
          <cell r="EG157">
            <v>14.02811134615385</v>
          </cell>
          <cell r="EH157">
            <v>0.84461538461538499</v>
          </cell>
          <cell r="EI157">
            <v>62.800831011720199</v>
          </cell>
          <cell r="EJ157">
            <v>0</v>
          </cell>
          <cell r="EK157">
            <v>62.800831011720199</v>
          </cell>
          <cell r="EL157">
            <v>5.2252747823084498</v>
          </cell>
          <cell r="EM157">
            <v>2.2268901669238299</v>
          </cell>
          <cell r="EN157">
            <v>2.5214944484607802</v>
          </cell>
          <cell r="EO157">
            <v>4.7483846153846105</v>
          </cell>
          <cell r="EP157">
            <v>123.13019291753849</v>
          </cell>
          <cell r="EQ157">
            <v>3.7829999999999999</v>
          </cell>
          <cell r="ER157">
            <v>0</v>
          </cell>
          <cell r="ES157">
            <v>126.9131929175385</v>
          </cell>
          <cell r="ET157">
            <v>0</v>
          </cell>
          <cell r="EU157">
            <v>126.9131929175385</v>
          </cell>
          <cell r="EV157">
            <v>10.474025614938901</v>
          </cell>
          <cell r="EW157">
            <v>0</v>
          </cell>
          <cell r="EX157">
            <v>2.6085395799018301</v>
          </cell>
          <cell r="EY157">
            <v>1.6957844568004199</v>
          </cell>
          <cell r="EZ157">
            <v>10.6391399092456</v>
          </cell>
          <cell r="FA157">
            <v>0</v>
          </cell>
          <cell r="FB157">
            <v>35.158526460165803</v>
          </cell>
          <cell r="FC157">
            <v>14.768000000000001</v>
          </cell>
          <cell r="FD157">
            <v>75.344016021052497</v>
          </cell>
          <cell r="FE157">
            <v>1.063202366908</v>
          </cell>
          <cell r="FF157">
            <v>76.407218387960498</v>
          </cell>
          <cell r="FG157">
            <v>9.9394672653106504</v>
          </cell>
          <cell r="FH157">
            <v>35.623184994001399</v>
          </cell>
          <cell r="FI157">
            <v>5.7708346153846204</v>
          </cell>
          <cell r="FJ157">
            <v>16.162560635233501</v>
          </cell>
          <cell r="FK157">
            <v>0.84461538461538499</v>
          </cell>
          <cell r="FL157">
            <v>68.340662894545602</v>
          </cell>
          <cell r="FM157">
            <v>0</v>
          </cell>
          <cell r="FN157">
            <v>68.340662894545602</v>
          </cell>
          <cell r="FO157">
            <v>5.2252747823084498</v>
          </cell>
          <cell r="FP157">
            <v>2.2268901669238299</v>
          </cell>
          <cell r="FQ157">
            <v>2.5214944484607802</v>
          </cell>
          <cell r="FR157">
            <v>4.7483846153846105</v>
          </cell>
          <cell r="FS157">
            <v>139.99949666712101</v>
          </cell>
          <cell r="FT157">
            <v>4.29</v>
          </cell>
          <cell r="FU157">
            <v>0</v>
          </cell>
          <cell r="FV157">
            <v>144.289496667121</v>
          </cell>
          <cell r="FW157">
            <v>0</v>
          </cell>
          <cell r="FX157">
            <v>144.289496667121</v>
          </cell>
          <cell r="FY157">
            <v>0.21540598843783501</v>
          </cell>
          <cell r="FZ157">
            <v>0</v>
          </cell>
          <cell r="GA157">
            <v>0.41884476923076902</v>
          </cell>
          <cell r="GB157" t="e">
            <v>#N/A</v>
          </cell>
          <cell r="GC157">
            <v>0</v>
          </cell>
          <cell r="GD157">
            <v>0.45991704573804598</v>
          </cell>
          <cell r="GE157">
            <v>0</v>
          </cell>
          <cell r="GF157">
            <v>0</v>
          </cell>
          <cell r="GG157">
            <v>1.2521423076923099</v>
          </cell>
          <cell r="GH157">
            <v>0</v>
          </cell>
          <cell r="GI157">
            <v>3.9696923076923101</v>
          </cell>
          <cell r="GJ157">
            <v>0</v>
          </cell>
          <cell r="GK157">
            <v>0.57011538461538502</v>
          </cell>
          <cell r="GL157">
            <v>3.37846153846154</v>
          </cell>
          <cell r="GM157">
            <v>0</v>
          </cell>
          <cell r="GN157">
            <v>3.9877459615384598</v>
          </cell>
          <cell r="GO157">
            <v>1.16134615384615</v>
          </cell>
          <cell r="GP157">
            <v>0.422307692307692</v>
          </cell>
          <cell r="GQ157">
            <v>2.3438076923076898</v>
          </cell>
          <cell r="GR157">
            <v>0.20381403180317201</v>
          </cell>
          <cell r="GS157">
            <v>0.18408392307692301</v>
          </cell>
          <cell r="GT157" t="e">
            <v>#N/A</v>
          </cell>
          <cell r="GU157">
            <v>0.76221259615384596</v>
          </cell>
          <cell r="GV157">
            <v>0</v>
          </cell>
          <cell r="GW157">
            <v>1.22680384615385</v>
          </cell>
          <cell r="GX157">
            <v>1.0114269230769199</v>
          </cell>
          <cell r="GY157">
            <v>0</v>
          </cell>
          <cell r="GZ157">
            <v>1.42528846153846</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t="e">
            <v>#N/A</v>
          </cell>
          <cell r="HO157">
            <v>139.99949666712101</v>
          </cell>
          <cell r="HP157">
            <v>144.289496667121</v>
          </cell>
          <cell r="HQ157">
            <v>16.869303749583</v>
          </cell>
          <cell r="HR157">
            <v>126.9131929175385</v>
          </cell>
          <cell r="HS157">
            <v>22.7780106352335</v>
          </cell>
          <cell r="HT157">
            <v>0</v>
          </cell>
          <cell r="HU157">
            <v>0.23378436999999999</v>
          </cell>
          <cell r="HV157">
            <v>2.0715245454711502</v>
          </cell>
          <cell r="HW157">
            <v>0</v>
          </cell>
          <cell r="HX157">
            <v>0</v>
          </cell>
          <cell r="HY157">
            <v>0</v>
          </cell>
          <cell r="HZ157">
            <v>0</v>
          </cell>
          <cell r="IA157">
            <v>0</v>
          </cell>
          <cell r="IB157">
            <v>0</v>
          </cell>
          <cell r="IC157">
            <v>0</v>
          </cell>
          <cell r="ID157">
            <v>0</v>
          </cell>
          <cell r="IE157">
            <v>0</v>
          </cell>
          <cell r="IF157">
            <v>0.284627760989067</v>
          </cell>
          <cell r="IG157">
            <v>0</v>
          </cell>
          <cell r="IH157">
            <v>0</v>
          </cell>
          <cell r="II157">
            <v>0</v>
          </cell>
          <cell r="IJ157">
            <v>0</v>
          </cell>
          <cell r="IK157">
            <v>1.8602903441613802E-2</v>
          </cell>
          <cell r="IL157">
            <v>0</v>
          </cell>
          <cell r="IM157">
            <v>0</v>
          </cell>
          <cell r="IN157">
            <v>0</v>
          </cell>
          <cell r="IO157">
            <v>0.23378436999999999</v>
          </cell>
          <cell r="IP157">
            <v>2.3747552099018301</v>
          </cell>
          <cell r="IQ157">
            <v>0</v>
          </cell>
          <cell r="IR157">
            <v>0</v>
          </cell>
          <cell r="IS157">
            <v>0</v>
          </cell>
          <cell r="IT157">
            <v>0</v>
          </cell>
          <cell r="IU157">
            <v>0</v>
          </cell>
          <cell r="IV157">
            <v>3.37846153846154</v>
          </cell>
          <cell r="IW157">
            <v>3.37846153846154</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3.37846153846154</v>
          </cell>
          <cell r="JL157">
            <v>3.37846153846154</v>
          </cell>
          <cell r="JM157">
            <v>0</v>
          </cell>
          <cell r="JN157">
            <v>0</v>
          </cell>
          <cell r="JO157">
            <v>0</v>
          </cell>
          <cell r="JP157">
            <v>0</v>
          </cell>
          <cell r="JQ157">
            <v>0</v>
          </cell>
          <cell r="JR157">
            <v>0</v>
          </cell>
          <cell r="JS157">
            <v>0</v>
          </cell>
          <cell r="JT157">
            <v>0</v>
          </cell>
          <cell r="JU157">
            <v>0</v>
          </cell>
          <cell r="JV157">
            <v>0</v>
          </cell>
          <cell r="JW157">
            <v>11.20239317812414</v>
          </cell>
          <cell r="JX157">
            <v>53.698080039003941</v>
          </cell>
          <cell r="JY157">
            <v>95.490791072362327</v>
          </cell>
          <cell r="JZ157">
            <v>106.69318425048647</v>
          </cell>
          <cell r="KA157">
            <v>52.995104211482527</v>
          </cell>
          <cell r="KB157" t="str">
            <v/>
          </cell>
          <cell r="KC157">
            <v>46.997999999999998</v>
          </cell>
          <cell r="KD157">
            <v>601.56200000000001</v>
          </cell>
          <cell r="KE157">
            <v>12160.016100000001</v>
          </cell>
          <cell r="KF157">
            <v>0</v>
          </cell>
          <cell r="KG157">
            <v>0.749</v>
          </cell>
          <cell r="KH157">
            <v>0</v>
          </cell>
          <cell r="KI157">
            <v>0</v>
          </cell>
          <cell r="KJ157">
            <v>0</v>
          </cell>
          <cell r="KK157">
            <v>0</v>
          </cell>
          <cell r="KL157">
            <v>0</v>
          </cell>
          <cell r="KM157">
            <v>0</v>
          </cell>
          <cell r="KN157">
            <v>81.588636345994402</v>
          </cell>
          <cell r="KO157">
            <v>0</v>
          </cell>
          <cell r="KP157">
            <v>0</v>
          </cell>
          <cell r="KQ157">
            <v>89.191967870853205</v>
          </cell>
          <cell r="KR157">
            <v>15.8618529981034</v>
          </cell>
          <cell r="KS157">
            <v>68.836158588518202</v>
          </cell>
          <cell r="KT157">
            <v>1.0330660515977801</v>
          </cell>
          <cell r="KU157">
            <v>71.685431451482003</v>
          </cell>
          <cell r="KV157">
            <v>6.4419799107017397</v>
          </cell>
          <cell r="KW157">
            <v>0</v>
          </cell>
          <cell r="KX157">
            <v>295</v>
          </cell>
          <cell r="KY157">
            <v>648560.00000000012</v>
          </cell>
          <cell r="KZ157">
            <v>12160.016100000001</v>
          </cell>
          <cell r="LA157">
            <v>48.036561483094907</v>
          </cell>
          <cell r="LB157">
            <v>160.74911375977592</v>
          </cell>
          <cell r="LC157">
            <v>334.63909321725072</v>
          </cell>
          <cell r="LD157">
            <v>3.3964311263320361</v>
          </cell>
          <cell r="LE157">
            <v>2.4259836300710158E-2</v>
          </cell>
          <cell r="LF157">
            <v>295</v>
          </cell>
          <cell r="LG157">
            <v>53.335455698944351</v>
          </cell>
          <cell r="LH157" t="str">
            <v/>
          </cell>
          <cell r="LI157" t="str">
            <v>Business plans (£m)</v>
          </cell>
          <cell r="LJ157" t="str">
            <v>PR19 (£m)</v>
          </cell>
        </row>
        <row r="158">
          <cell r="A158" t="str">
            <v>WSX24</v>
          </cell>
          <cell r="B158" t="str">
            <v>WSX</v>
          </cell>
          <cell r="C158" t="str">
            <v>2023-24</v>
          </cell>
          <cell r="D158" t="str">
            <v>WSX</v>
          </cell>
          <cell r="E158" t="str">
            <v>WSX24</v>
          </cell>
          <cell r="F158">
            <v>1</v>
          </cell>
          <cell r="G158">
            <v>2.48941678546695</v>
          </cell>
          <cell r="H158">
            <v>0</v>
          </cell>
          <cell r="I158">
            <v>2.3053089154711501</v>
          </cell>
          <cell r="J158">
            <v>0</v>
          </cell>
          <cell r="K158">
            <v>0</v>
          </cell>
          <cell r="L158">
            <v>0</v>
          </cell>
          <cell r="M158">
            <v>4.2920751378056998</v>
          </cell>
          <cell r="N158">
            <v>0.67400000000000004</v>
          </cell>
          <cell r="O158">
            <v>9.7608008387437994</v>
          </cell>
          <cell r="P158">
            <v>0.55315236690799996</v>
          </cell>
          <cell r="Q158">
            <v>10.313953205651799</v>
          </cell>
          <cell r="R158">
            <v>0</v>
          </cell>
          <cell r="S158">
            <v>2.10942586297642</v>
          </cell>
          <cell r="T158">
            <v>0</v>
          </cell>
          <cell r="U158">
            <v>1.13601888523353</v>
          </cell>
          <cell r="V158">
            <v>0</v>
          </cell>
          <cell r="W158">
            <v>3.24544474820995</v>
          </cell>
          <cell r="X158">
            <v>0</v>
          </cell>
          <cell r="Y158">
            <v>3.24544474820995</v>
          </cell>
          <cell r="Z158">
            <v>0</v>
          </cell>
          <cell r="AA158">
            <v>0</v>
          </cell>
          <cell r="AB158">
            <v>0</v>
          </cell>
          <cell r="AC158">
            <v>0</v>
          </cell>
          <cell r="AD158">
            <v>13.5593979538617</v>
          </cell>
          <cell r="AE158">
            <v>0.50900000000000001</v>
          </cell>
          <cell r="AF158">
            <v>0</v>
          </cell>
          <cell r="AG158">
            <v>14.0683979538617</v>
          </cell>
          <cell r="AH158">
            <v>0</v>
          </cell>
          <cell r="AI158">
            <v>14.0683979538617</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6.1117823318854798</v>
          </cell>
          <cell r="BN158">
            <v>0</v>
          </cell>
          <cell r="BO158">
            <v>0.284627760989067</v>
          </cell>
          <cell r="BP158">
            <v>1.64213137299778</v>
          </cell>
          <cell r="BQ158">
            <v>0</v>
          </cell>
          <cell r="BR158">
            <v>0</v>
          </cell>
          <cell r="BS158">
            <v>10.676296262950199</v>
          </cell>
          <cell r="BT158">
            <v>14.093999999999999</v>
          </cell>
          <cell r="BU158">
            <v>32.808837728822503</v>
          </cell>
          <cell r="BV158">
            <v>0</v>
          </cell>
          <cell r="BW158">
            <v>32.808837728822503</v>
          </cell>
          <cell r="BX158">
            <v>0</v>
          </cell>
          <cell r="BY158">
            <v>11.7469807448526</v>
          </cell>
          <cell r="BZ158">
            <v>0</v>
          </cell>
          <cell r="CA158">
            <v>3.4388515384615399</v>
          </cell>
          <cell r="CB158">
            <v>0</v>
          </cell>
          <cell r="CC158">
            <v>15.185832283314101</v>
          </cell>
          <cell r="CD158">
            <v>0</v>
          </cell>
          <cell r="CE158">
            <v>15.185832283314101</v>
          </cell>
          <cell r="CF158">
            <v>0</v>
          </cell>
          <cell r="CG158">
            <v>0</v>
          </cell>
          <cell r="CH158">
            <v>0</v>
          </cell>
          <cell r="CI158">
            <v>0</v>
          </cell>
          <cell r="CJ158">
            <v>47.994670012136602</v>
          </cell>
          <cell r="CK158">
            <v>1.23304639175258</v>
          </cell>
          <cell r="CL158">
            <v>0</v>
          </cell>
          <cell r="CM158">
            <v>49.227716403889197</v>
          </cell>
          <cell r="CN158">
            <v>0</v>
          </cell>
          <cell r="CO158">
            <v>49.227716403889197</v>
          </cell>
          <cell r="CP158">
            <v>2.0718329842703</v>
          </cell>
          <cell r="CQ158">
            <v>0</v>
          </cell>
          <cell r="CR158">
            <v>1.8602903441613802E-2</v>
          </cell>
          <cell r="CS158">
            <v>3.6695239234640901E-2</v>
          </cell>
          <cell r="CT158">
            <v>9.5474745246301804</v>
          </cell>
          <cell r="CU158">
            <v>0</v>
          </cell>
          <cell r="CV158">
            <v>21.146394439216699</v>
          </cell>
          <cell r="CW158">
            <v>0</v>
          </cell>
          <cell r="CX158">
            <v>32.821000090793497</v>
          </cell>
          <cell r="CY158">
            <v>0.51005</v>
          </cell>
          <cell r="CZ158">
            <v>33.331050090793497</v>
          </cell>
          <cell r="DA158">
            <v>8.9195941883875705</v>
          </cell>
          <cell r="DB158">
            <v>7.3294954396339396</v>
          </cell>
          <cell r="DC158">
            <v>5.9006942307692301</v>
          </cell>
          <cell r="DD158">
            <v>7.9077115384615402</v>
          </cell>
          <cell r="DE158">
            <v>0.84461538461538499</v>
          </cell>
          <cell r="DF158">
            <v>30.902110781867702</v>
          </cell>
          <cell r="DG158">
            <v>0</v>
          </cell>
          <cell r="DH158">
            <v>30.902110781867702</v>
          </cell>
          <cell r="DI158">
            <v>5.1731216051447504</v>
          </cell>
          <cell r="DJ158">
            <v>2.1747369897601398</v>
          </cell>
          <cell r="DK158">
            <v>2.57364762562448</v>
          </cell>
          <cell r="DL158">
            <v>4.7483846153846194</v>
          </cell>
          <cell r="DM158">
            <v>59.484776257276501</v>
          </cell>
          <cell r="DN158">
            <v>2.5639536082474201</v>
          </cell>
          <cell r="DO158">
            <v>0</v>
          </cell>
          <cell r="DP158">
            <v>62.048729865523903</v>
          </cell>
          <cell r="DQ158">
            <v>0</v>
          </cell>
          <cell r="DR158">
            <v>62.048729865523903</v>
          </cell>
          <cell r="DS158">
            <v>8.1836153161557803</v>
          </cell>
          <cell r="DT158">
            <v>0</v>
          </cell>
          <cell r="DU158">
            <v>0.30323066443068081</v>
          </cell>
          <cell r="DV158">
            <v>1.6788266122324209</v>
          </cell>
          <cell r="DW158">
            <v>9.5474745246301804</v>
          </cell>
          <cell r="DX158">
            <v>0</v>
          </cell>
          <cell r="DY158">
            <v>31.822690702166899</v>
          </cell>
          <cell r="DZ158">
            <v>14.093999999999999</v>
          </cell>
          <cell r="EA158">
            <v>65.629837819616</v>
          </cell>
          <cell r="EB158">
            <v>0.51005</v>
          </cell>
          <cell r="EC158">
            <v>66.139887819616007</v>
          </cell>
          <cell r="ED158">
            <v>8.9195941883875705</v>
          </cell>
          <cell r="EE158">
            <v>19.076476184486538</v>
          </cell>
          <cell r="EF158">
            <v>5.9006942307692301</v>
          </cell>
          <cell r="EG158">
            <v>11.346563076923079</v>
          </cell>
          <cell r="EH158">
            <v>0.84461538461538499</v>
          </cell>
          <cell r="EI158">
            <v>46.087943065181804</v>
          </cell>
          <cell r="EJ158">
            <v>0</v>
          </cell>
          <cell r="EK158">
            <v>46.087943065181804</v>
          </cell>
          <cell r="EL158">
            <v>5.1731216051447504</v>
          </cell>
          <cell r="EM158">
            <v>2.1747369897601398</v>
          </cell>
          <cell r="EN158">
            <v>2.57364762562448</v>
          </cell>
          <cell r="EO158">
            <v>4.7483846153846194</v>
          </cell>
          <cell r="EP158">
            <v>107.4794462694131</v>
          </cell>
          <cell r="EQ158">
            <v>3.7970000000000002</v>
          </cell>
          <cell r="ER158">
            <v>0</v>
          </cell>
          <cell r="ES158">
            <v>111.2764462694131</v>
          </cell>
          <cell r="ET158">
            <v>0</v>
          </cell>
          <cell r="EU158">
            <v>111.2764462694131</v>
          </cell>
          <cell r="EV158">
            <v>10.673032101622701</v>
          </cell>
          <cell r="EW158">
            <v>0</v>
          </cell>
          <cell r="EX158">
            <v>2.6085395799018301</v>
          </cell>
          <cell r="EY158">
            <v>1.67882661223242</v>
          </cell>
          <cell r="EZ158">
            <v>9.5474745246301804</v>
          </cell>
          <cell r="FA158">
            <v>0</v>
          </cell>
          <cell r="FB158">
            <v>36.114765839972598</v>
          </cell>
          <cell r="FC158">
            <v>14.768000000000001</v>
          </cell>
          <cell r="FD158">
            <v>75.390638658359705</v>
          </cell>
          <cell r="FE158">
            <v>1.063202366908</v>
          </cell>
          <cell r="FF158">
            <v>76.453841025267707</v>
          </cell>
          <cell r="FG158">
            <v>8.9195941883875705</v>
          </cell>
          <cell r="FH158">
            <v>21.1859020474629</v>
          </cell>
          <cell r="FI158">
            <v>5.9006942307692301</v>
          </cell>
          <cell r="FJ158">
            <v>12.482581962156599</v>
          </cell>
          <cell r="FK158">
            <v>0.84461538461538499</v>
          </cell>
          <cell r="FL158">
            <v>49.333387813391703</v>
          </cell>
          <cell r="FM158">
            <v>0</v>
          </cell>
          <cell r="FN158">
            <v>49.333387813391703</v>
          </cell>
          <cell r="FO158">
            <v>5.1731216051447504</v>
          </cell>
          <cell r="FP158">
            <v>2.1747369897601398</v>
          </cell>
          <cell r="FQ158">
            <v>2.57364762562448</v>
          </cell>
          <cell r="FR158">
            <v>4.7483846153846194</v>
          </cell>
          <cell r="FS158">
            <v>121.03884422327501</v>
          </cell>
          <cell r="FT158">
            <v>4.306</v>
          </cell>
          <cell r="FU158">
            <v>0</v>
          </cell>
          <cell r="FV158">
            <v>125.344844223275</v>
          </cell>
          <cell r="FW158">
            <v>0</v>
          </cell>
          <cell r="FX158">
            <v>125.344844223275</v>
          </cell>
          <cell r="FY158">
            <v>0.21540598843783501</v>
          </cell>
          <cell r="FZ158">
            <v>0</v>
          </cell>
          <cell r="GA158">
            <v>0.433667769230769</v>
          </cell>
          <cell r="GB158" t="e">
            <v>#N/A</v>
          </cell>
          <cell r="GC158">
            <v>0</v>
          </cell>
          <cell r="GD158">
            <v>2.85297380457381E-2</v>
          </cell>
          <cell r="GE158">
            <v>0</v>
          </cell>
          <cell r="GF158">
            <v>0</v>
          </cell>
          <cell r="GG158">
            <v>1.38200192307692</v>
          </cell>
          <cell r="GH158">
            <v>0</v>
          </cell>
          <cell r="GI158">
            <v>3.9696923076923101</v>
          </cell>
          <cell r="GJ158">
            <v>0</v>
          </cell>
          <cell r="GK158">
            <v>0.57011538461538502</v>
          </cell>
          <cell r="GL158">
            <v>3.37846153846154</v>
          </cell>
          <cell r="GM158">
            <v>0</v>
          </cell>
          <cell r="GN158">
            <v>1.3061976923076899</v>
          </cell>
          <cell r="GO158">
            <v>1.16134615384615</v>
          </cell>
          <cell r="GP158">
            <v>0.422307692307692</v>
          </cell>
          <cell r="GQ158">
            <v>2.3438076923076898</v>
          </cell>
          <cell r="GR158">
            <v>0.20191364718778801</v>
          </cell>
          <cell r="GS158">
            <v>0.15925223076923101</v>
          </cell>
          <cell r="GT158" t="e">
            <v>#N/A</v>
          </cell>
          <cell r="GU158">
            <v>0.20707857692307699</v>
          </cell>
          <cell r="GV158">
            <v>0</v>
          </cell>
          <cell r="GW158">
            <v>1.22680384615385</v>
          </cell>
          <cell r="GX158">
            <v>1.0114269230769199</v>
          </cell>
          <cell r="GY158">
            <v>0</v>
          </cell>
          <cell r="GZ158">
            <v>1.42528846153846</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t="e">
            <v>#N/A</v>
          </cell>
          <cell r="HO158">
            <v>121.03884422327501</v>
          </cell>
          <cell r="HP158">
            <v>125.344844223275</v>
          </cell>
          <cell r="HQ158">
            <v>13.5593979538617</v>
          </cell>
          <cell r="HR158">
            <v>111.2764462694131</v>
          </cell>
          <cell r="HS158">
            <v>19.2278915775412</v>
          </cell>
          <cell r="HT158">
            <v>0</v>
          </cell>
          <cell r="HU158">
            <v>0.23378436999999999</v>
          </cell>
          <cell r="HV158">
            <v>2.0715245454711502</v>
          </cell>
          <cell r="HW158">
            <v>0</v>
          </cell>
          <cell r="HX158">
            <v>0</v>
          </cell>
          <cell r="HY158">
            <v>0</v>
          </cell>
          <cell r="HZ158">
            <v>0</v>
          </cell>
          <cell r="IA158">
            <v>0</v>
          </cell>
          <cell r="IB158">
            <v>0</v>
          </cell>
          <cell r="IC158">
            <v>0</v>
          </cell>
          <cell r="ID158">
            <v>0</v>
          </cell>
          <cell r="IE158">
            <v>0</v>
          </cell>
          <cell r="IF158">
            <v>0.284627760989067</v>
          </cell>
          <cell r="IG158">
            <v>0</v>
          </cell>
          <cell r="IH158">
            <v>0</v>
          </cell>
          <cell r="II158">
            <v>0</v>
          </cell>
          <cell r="IJ158">
            <v>0</v>
          </cell>
          <cell r="IK158">
            <v>1.8602903441613802E-2</v>
          </cell>
          <cell r="IL158">
            <v>0</v>
          </cell>
          <cell r="IM158">
            <v>0</v>
          </cell>
          <cell r="IN158">
            <v>0</v>
          </cell>
          <cell r="IO158">
            <v>0.23378436999999999</v>
          </cell>
          <cell r="IP158">
            <v>2.3747552099018301</v>
          </cell>
          <cell r="IQ158">
            <v>0</v>
          </cell>
          <cell r="IR158">
            <v>0</v>
          </cell>
          <cell r="IS158">
            <v>0</v>
          </cell>
          <cell r="IT158">
            <v>0</v>
          </cell>
          <cell r="IU158">
            <v>0</v>
          </cell>
          <cell r="IV158">
            <v>3.37846153846154</v>
          </cell>
          <cell r="IW158">
            <v>3.37846153846154</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3.37846153846154</v>
          </cell>
          <cell r="JL158">
            <v>3.37846153846154</v>
          </cell>
          <cell r="JM158">
            <v>0</v>
          </cell>
          <cell r="JN158">
            <v>0</v>
          </cell>
          <cell r="JO158">
            <v>0</v>
          </cell>
          <cell r="JP158">
            <v>0</v>
          </cell>
          <cell r="JQ158">
            <v>0</v>
          </cell>
          <cell r="JR158">
            <v>0</v>
          </cell>
          <cell r="JS158">
            <v>0</v>
          </cell>
          <cell r="JT158">
            <v>0</v>
          </cell>
          <cell r="JU158">
            <v>0</v>
          </cell>
          <cell r="JV158">
            <v>0</v>
          </cell>
          <cell r="JW158">
            <v>8.8909177862490694</v>
          </cell>
          <cell r="JX158">
            <v>52.214542365397037</v>
          </cell>
          <cell r="JY158">
            <v>82.391733078083007</v>
          </cell>
          <cell r="JZ158">
            <v>91.282650864332069</v>
          </cell>
          <cell r="KA158">
            <v>39.068108498935032</v>
          </cell>
          <cell r="KB158" t="str">
            <v/>
          </cell>
          <cell r="KC158">
            <v>46.862000000000002</v>
          </cell>
          <cell r="KD158">
            <v>607.60500000000002</v>
          </cell>
          <cell r="KE158">
            <v>12205.016100000001</v>
          </cell>
          <cell r="KF158">
            <v>0</v>
          </cell>
          <cell r="KG158">
            <v>0.749</v>
          </cell>
          <cell r="KH158">
            <v>0</v>
          </cell>
          <cell r="KI158">
            <v>0</v>
          </cell>
          <cell r="KJ158">
            <v>0</v>
          </cell>
          <cell r="KK158">
            <v>0</v>
          </cell>
          <cell r="KL158">
            <v>0</v>
          </cell>
          <cell r="KM158">
            <v>0</v>
          </cell>
          <cell r="KN158">
            <v>81.541583054303103</v>
          </cell>
          <cell r="KO158">
            <v>0</v>
          </cell>
          <cell r="KP158">
            <v>0</v>
          </cell>
          <cell r="KQ158">
            <v>89.140529633021202</v>
          </cell>
          <cell r="KR158">
            <v>15.852705248743799</v>
          </cell>
          <cell r="KS158">
            <v>68.796459826606807</v>
          </cell>
          <cell r="KT158">
            <v>1.0324702681598099</v>
          </cell>
          <cell r="KU158">
            <v>71.644089474618994</v>
          </cell>
          <cell r="KV158">
            <v>6.4382647320520796</v>
          </cell>
          <cell r="KW158">
            <v>0</v>
          </cell>
          <cell r="KX158">
            <v>296</v>
          </cell>
          <cell r="KY158">
            <v>654467</v>
          </cell>
          <cell r="KZ158">
            <v>12205.016100000001</v>
          </cell>
          <cell r="LA158">
            <v>48.036561483094928</v>
          </cell>
          <cell r="LB158">
            <v>160.65640752913399</v>
          </cell>
          <cell r="LC158">
            <v>334.44610223750578</v>
          </cell>
          <cell r="LD158">
            <v>3.3964311263320375</v>
          </cell>
          <cell r="LE158">
            <v>2.4252323599966409E-2</v>
          </cell>
          <cell r="LF158">
            <v>296</v>
          </cell>
          <cell r="LG158">
            <v>53.62278874830816</v>
          </cell>
          <cell r="LH158" t="str">
            <v/>
          </cell>
          <cell r="LI158" t="str">
            <v>Business plans (£m)</v>
          </cell>
          <cell r="LJ158" t="str">
            <v>PR19 (£m)</v>
          </cell>
        </row>
        <row r="159">
          <cell r="A159" t="str">
            <v>WSX25</v>
          </cell>
          <cell r="B159" t="str">
            <v>WSX</v>
          </cell>
          <cell r="C159" t="str">
            <v>2024-25</v>
          </cell>
          <cell r="D159" t="str">
            <v>WSX</v>
          </cell>
          <cell r="E159" t="str">
            <v>WSX25</v>
          </cell>
          <cell r="F159">
            <v>1</v>
          </cell>
          <cell r="G159">
            <v>2.5367157043908199</v>
          </cell>
          <cell r="H159">
            <v>0</v>
          </cell>
          <cell r="I159">
            <v>2.3053089154711501</v>
          </cell>
          <cell r="J159">
            <v>0</v>
          </cell>
          <cell r="K159">
            <v>0</v>
          </cell>
          <cell r="L159">
            <v>0</v>
          </cell>
          <cell r="M159">
            <v>4.3222210815005004</v>
          </cell>
          <cell r="N159">
            <v>0.67400000000000004</v>
          </cell>
          <cell r="O159">
            <v>9.8382457013624691</v>
          </cell>
          <cell r="P159">
            <v>0.55315236690799996</v>
          </cell>
          <cell r="Q159">
            <v>10.391398068270499</v>
          </cell>
          <cell r="R159">
            <v>0</v>
          </cell>
          <cell r="S159">
            <v>2.0962287475918102</v>
          </cell>
          <cell r="T159">
            <v>0</v>
          </cell>
          <cell r="U159">
            <v>0.94350992369506403</v>
          </cell>
          <cell r="V159">
            <v>0</v>
          </cell>
          <cell r="W159">
            <v>3.0397386712868699</v>
          </cell>
          <cell r="X159">
            <v>0</v>
          </cell>
          <cell r="Y159">
            <v>3.0397386712868699</v>
          </cell>
          <cell r="Z159">
            <v>0</v>
          </cell>
          <cell r="AA159">
            <v>0</v>
          </cell>
          <cell r="AB159">
            <v>0</v>
          </cell>
          <cell r="AC159">
            <v>0</v>
          </cell>
          <cell r="AD159">
            <v>13.431136739557299</v>
          </cell>
          <cell r="AE159">
            <v>0.51</v>
          </cell>
          <cell r="AF159">
            <v>0</v>
          </cell>
          <cell r="AG159">
            <v>13.941136739557299</v>
          </cell>
          <cell r="AH159">
            <v>0</v>
          </cell>
          <cell r="AI159">
            <v>13.941136739557299</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6.2279061961913103</v>
          </cell>
          <cell r="BN159">
            <v>0</v>
          </cell>
          <cell r="BO159">
            <v>0.284627760989067</v>
          </cell>
          <cell r="BP159">
            <v>1.6257100592678</v>
          </cell>
          <cell r="BQ159">
            <v>9.5520721153846203E-2</v>
          </cell>
          <cell r="BR159">
            <v>0</v>
          </cell>
          <cell r="BS159">
            <v>10.7187701079565</v>
          </cell>
          <cell r="BT159">
            <v>14.093999999999999</v>
          </cell>
          <cell r="BU159">
            <v>33.046534845558497</v>
          </cell>
          <cell r="BV159">
            <v>0</v>
          </cell>
          <cell r="BW159">
            <v>33.046534845558497</v>
          </cell>
          <cell r="BX159">
            <v>8.9238894230769195E-2</v>
          </cell>
          <cell r="BY159">
            <v>7.6321201679295001</v>
          </cell>
          <cell r="BZ159">
            <v>0</v>
          </cell>
          <cell r="CA159">
            <v>2.13265384615385</v>
          </cell>
          <cell r="CB159">
            <v>0</v>
          </cell>
          <cell r="CC159">
            <v>9.8540129083141093</v>
          </cell>
          <cell r="CD159">
            <v>0</v>
          </cell>
          <cell r="CE159">
            <v>9.8540129083141093</v>
          </cell>
          <cell r="CF159">
            <v>0</v>
          </cell>
          <cell r="CG159">
            <v>0</v>
          </cell>
          <cell r="CH159">
            <v>0</v>
          </cell>
          <cell r="CI159">
            <v>0</v>
          </cell>
          <cell r="CJ159">
            <v>42.900547753872601</v>
          </cell>
          <cell r="CK159">
            <v>1.2359690721649499</v>
          </cell>
          <cell r="CL159">
            <v>0</v>
          </cell>
          <cell r="CM159">
            <v>44.1365168260376</v>
          </cell>
          <cell r="CN159">
            <v>0</v>
          </cell>
          <cell r="CO159">
            <v>44.1365168260376</v>
          </cell>
          <cell r="CP159">
            <v>2.11119781097144</v>
          </cell>
          <cell r="CQ159">
            <v>0</v>
          </cell>
          <cell r="CR159">
            <v>1.8602903441613802E-2</v>
          </cell>
          <cell r="CS159">
            <v>3.6328286842294499E-2</v>
          </cell>
          <cell r="CT159">
            <v>9.5474745246301804</v>
          </cell>
          <cell r="CU159">
            <v>0</v>
          </cell>
          <cell r="CV159">
            <v>22.101597217256199</v>
          </cell>
          <cell r="CW159">
            <v>0</v>
          </cell>
          <cell r="CX159">
            <v>33.815200743141702</v>
          </cell>
          <cell r="CY159">
            <v>0.51005</v>
          </cell>
          <cell r="CZ159">
            <v>34.325250743141702</v>
          </cell>
          <cell r="DA159">
            <v>8.9195941883875705</v>
          </cell>
          <cell r="DB159">
            <v>6.7571428800185602</v>
          </cell>
          <cell r="DC159">
            <v>5.9006942307692301</v>
          </cell>
          <cell r="DD159">
            <v>7.9077115384615402</v>
          </cell>
          <cell r="DE159">
            <v>0.84461538461538499</v>
          </cell>
          <cell r="DF159">
            <v>30.329758222252298</v>
          </cell>
          <cell r="DG159">
            <v>0</v>
          </cell>
          <cell r="DH159">
            <v>30.329758222252298</v>
          </cell>
          <cell r="DI159">
            <v>5.0891827637925298</v>
          </cell>
          <cell r="DJ159">
            <v>2.0907981484079099</v>
          </cell>
          <cell r="DK159">
            <v>2.6575864669767002</v>
          </cell>
          <cell r="DL159">
            <v>4.7483846153846105</v>
          </cell>
          <cell r="DM159">
            <v>59.906624350009402</v>
          </cell>
          <cell r="DN159">
            <v>2.5700309278350502</v>
          </cell>
          <cell r="DO159">
            <v>0</v>
          </cell>
          <cell r="DP159">
            <v>62.476655277844401</v>
          </cell>
          <cell r="DQ159">
            <v>0</v>
          </cell>
          <cell r="DR159">
            <v>62.476655277844401</v>
          </cell>
          <cell r="DS159">
            <v>8.3391040071627494</v>
          </cell>
          <cell r="DT159">
            <v>0</v>
          </cell>
          <cell r="DU159">
            <v>0.30323066443068081</v>
          </cell>
          <cell r="DV159">
            <v>1.6620383461100945</v>
          </cell>
          <cell r="DW159">
            <v>9.6429952457840269</v>
          </cell>
          <cell r="DX159">
            <v>0</v>
          </cell>
          <cell r="DY159">
            <v>32.8203673252127</v>
          </cell>
          <cell r="DZ159">
            <v>14.093999999999999</v>
          </cell>
          <cell r="EA159">
            <v>66.861735588700199</v>
          </cell>
          <cell r="EB159">
            <v>0.51005</v>
          </cell>
          <cell r="EC159">
            <v>67.371785588700192</v>
          </cell>
          <cell r="ED159">
            <v>9.0088330826183398</v>
          </cell>
          <cell r="EE159">
            <v>14.389263047948059</v>
          </cell>
          <cell r="EF159">
            <v>5.9006942307692301</v>
          </cell>
          <cell r="EG159">
            <v>10.04036538461539</v>
          </cell>
          <cell r="EH159">
            <v>0.84461538461538499</v>
          </cell>
          <cell r="EI159">
            <v>40.183771130566406</v>
          </cell>
          <cell r="EJ159">
            <v>0</v>
          </cell>
          <cell r="EK159">
            <v>40.183771130566406</v>
          </cell>
          <cell r="EL159">
            <v>5.0891827637925298</v>
          </cell>
          <cell r="EM159">
            <v>2.0907981484079099</v>
          </cell>
          <cell r="EN159">
            <v>2.6575864669767002</v>
          </cell>
          <cell r="EO159">
            <v>4.7483846153846105</v>
          </cell>
          <cell r="EP159">
            <v>102.80717210388201</v>
          </cell>
          <cell r="EQ159">
            <v>3.806</v>
          </cell>
          <cell r="ER159">
            <v>0</v>
          </cell>
          <cell r="ES159">
            <v>106.61317210388199</v>
          </cell>
          <cell r="ET159">
            <v>0</v>
          </cell>
          <cell r="EU159">
            <v>106.61317210388199</v>
          </cell>
          <cell r="EV159">
            <v>10.8758197115536</v>
          </cell>
          <cell r="EW159">
            <v>0</v>
          </cell>
          <cell r="EX159">
            <v>2.6085395799018301</v>
          </cell>
          <cell r="EY159">
            <v>1.66203834611009</v>
          </cell>
          <cell r="EZ159">
            <v>9.6429952457840304</v>
          </cell>
          <cell r="FA159">
            <v>0</v>
          </cell>
          <cell r="FB159">
            <v>37.142588406713102</v>
          </cell>
          <cell r="FC159">
            <v>14.768000000000001</v>
          </cell>
          <cell r="FD159">
            <v>76.699981290062695</v>
          </cell>
          <cell r="FE159">
            <v>1.063202366908</v>
          </cell>
          <cell r="FF159">
            <v>77.763183656970696</v>
          </cell>
          <cell r="FG159">
            <v>9.0088330826183398</v>
          </cell>
          <cell r="FH159">
            <v>16.4854917955399</v>
          </cell>
          <cell r="FI159">
            <v>5.9006942307692301</v>
          </cell>
          <cell r="FJ159">
            <v>10.9838753083105</v>
          </cell>
          <cell r="FK159">
            <v>0.84461538461538499</v>
          </cell>
          <cell r="FL159">
            <v>43.223509801853297</v>
          </cell>
          <cell r="FM159">
            <v>0</v>
          </cell>
          <cell r="FN159">
            <v>43.223509801853297</v>
          </cell>
          <cell r="FO159">
            <v>5.0891827637925298</v>
          </cell>
          <cell r="FP159">
            <v>2.0907981484079099</v>
          </cell>
          <cell r="FQ159">
            <v>2.6575864669767002</v>
          </cell>
          <cell r="FR159">
            <v>4.7483846153846105</v>
          </cell>
          <cell r="FS159">
            <v>116.238308843439</v>
          </cell>
          <cell r="FT159">
            <v>4.3159999999999998</v>
          </cell>
          <cell r="FU159">
            <v>0</v>
          </cell>
          <cell r="FV159">
            <v>120.554308843439</v>
          </cell>
          <cell r="FW159">
            <v>0</v>
          </cell>
          <cell r="FX159">
            <v>120.554308843439</v>
          </cell>
          <cell r="FY159">
            <v>0.21540598843783501</v>
          </cell>
          <cell r="FZ159">
            <v>0</v>
          </cell>
          <cell r="GA159">
            <v>0.36018623076923101</v>
          </cell>
          <cell r="GB159" t="e">
            <v>#N/A</v>
          </cell>
          <cell r="GC159">
            <v>0</v>
          </cell>
          <cell r="GD159">
            <v>2.85297380457381E-2</v>
          </cell>
          <cell r="GE159">
            <v>0</v>
          </cell>
          <cell r="GF159">
            <v>0</v>
          </cell>
          <cell r="GG159">
            <v>1.38200192307692</v>
          </cell>
          <cell r="GH159">
            <v>0</v>
          </cell>
          <cell r="GI159">
            <v>3.9696923076923101</v>
          </cell>
          <cell r="GJ159">
            <v>0</v>
          </cell>
          <cell r="GK159">
            <v>0.57011538461538502</v>
          </cell>
          <cell r="GL159">
            <v>3.37846153846154</v>
          </cell>
          <cell r="GM159">
            <v>0</v>
          </cell>
          <cell r="GN159">
            <v>0</v>
          </cell>
          <cell r="GO159">
            <v>1.16134615384615</v>
          </cell>
          <cell r="GP159">
            <v>0.422307692307692</v>
          </cell>
          <cell r="GQ159">
            <v>2.3438076923076898</v>
          </cell>
          <cell r="GR159">
            <v>0.20191364718778801</v>
          </cell>
          <cell r="GS159">
            <v>0.111615923076923</v>
          </cell>
          <cell r="GT159" t="e">
            <v>#N/A</v>
          </cell>
          <cell r="GU159">
            <v>0.13568746153846201</v>
          </cell>
          <cell r="GV159">
            <v>0</v>
          </cell>
          <cell r="GW159">
            <v>1.22680384615385</v>
          </cell>
          <cell r="GX159">
            <v>1.0114269230769199</v>
          </cell>
          <cell r="GY159">
            <v>0</v>
          </cell>
          <cell r="GZ159">
            <v>1.42528846153846</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t="e">
            <v>#N/A</v>
          </cell>
          <cell r="HO159">
            <v>116.238308843439</v>
          </cell>
          <cell r="HP159">
            <v>120.554308843439</v>
          </cell>
          <cell r="HQ159">
            <v>13.431136739557299</v>
          </cell>
          <cell r="HR159">
            <v>106.61317210388199</v>
          </cell>
          <cell r="HS159">
            <v>17.729184923695101</v>
          </cell>
          <cell r="HT159">
            <v>0</v>
          </cell>
          <cell r="HU159">
            <v>0.23378436999999999</v>
          </cell>
          <cell r="HV159">
            <v>2.0715245454711502</v>
          </cell>
          <cell r="HW159">
            <v>0</v>
          </cell>
          <cell r="HX159">
            <v>0</v>
          </cell>
          <cell r="HY159">
            <v>0</v>
          </cell>
          <cell r="HZ159">
            <v>0</v>
          </cell>
          <cell r="IA159">
            <v>0</v>
          </cell>
          <cell r="IB159">
            <v>0</v>
          </cell>
          <cell r="IC159">
            <v>0</v>
          </cell>
          <cell r="ID159">
            <v>0</v>
          </cell>
          <cell r="IE159">
            <v>0</v>
          </cell>
          <cell r="IF159">
            <v>0.284627760989067</v>
          </cell>
          <cell r="IG159">
            <v>0</v>
          </cell>
          <cell r="IH159">
            <v>0</v>
          </cell>
          <cell r="II159">
            <v>0</v>
          </cell>
          <cell r="IJ159">
            <v>0</v>
          </cell>
          <cell r="IK159">
            <v>1.8602903441613802E-2</v>
          </cell>
          <cell r="IL159">
            <v>0</v>
          </cell>
          <cell r="IM159">
            <v>0</v>
          </cell>
          <cell r="IN159">
            <v>0</v>
          </cell>
          <cell r="IO159">
            <v>0.23378436999999999</v>
          </cell>
          <cell r="IP159">
            <v>2.3747552099018301</v>
          </cell>
          <cell r="IQ159">
            <v>0</v>
          </cell>
          <cell r="IR159">
            <v>0</v>
          </cell>
          <cell r="IS159">
            <v>0</v>
          </cell>
          <cell r="IT159">
            <v>0</v>
          </cell>
          <cell r="IU159">
            <v>0</v>
          </cell>
          <cell r="IV159">
            <v>3.37846153846154</v>
          </cell>
          <cell r="IW159">
            <v>3.37846153846154</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3.37846153846154</v>
          </cell>
          <cell r="JL159">
            <v>3.37846153846154</v>
          </cell>
          <cell r="JM159">
            <v>0</v>
          </cell>
          <cell r="JN159">
            <v>0</v>
          </cell>
          <cell r="JO159">
            <v>0</v>
          </cell>
          <cell r="JP159">
            <v>0</v>
          </cell>
          <cell r="JQ159">
            <v>0</v>
          </cell>
          <cell r="JR159">
            <v>0</v>
          </cell>
          <cell r="JS159">
            <v>0</v>
          </cell>
          <cell r="JT159">
            <v>0</v>
          </cell>
          <cell r="JU159">
            <v>0</v>
          </cell>
          <cell r="JV159">
            <v>0</v>
          </cell>
          <cell r="JW159">
            <v>8.9551655334831306</v>
          </cell>
          <cell r="JX159">
            <v>52.636390458129952</v>
          </cell>
          <cell r="JY159">
            <v>79.025656604859634</v>
          </cell>
          <cell r="JZ159">
            <v>87.980822138342759</v>
          </cell>
          <cell r="KA159">
            <v>35.344431680212807</v>
          </cell>
          <cell r="KB159" t="str">
            <v/>
          </cell>
          <cell r="KC159">
            <v>46.72</v>
          </cell>
          <cell r="KD159">
            <v>613.48299999999995</v>
          </cell>
          <cell r="KE159">
            <v>12250.016100000001</v>
          </cell>
          <cell r="KF159">
            <v>0</v>
          </cell>
          <cell r="KG159">
            <v>0.749</v>
          </cell>
          <cell r="KH159">
            <v>0</v>
          </cell>
          <cell r="KI159">
            <v>0</v>
          </cell>
          <cell r="KJ159">
            <v>0</v>
          </cell>
          <cell r="KK159">
            <v>0</v>
          </cell>
          <cell r="KL159">
            <v>0</v>
          </cell>
          <cell r="KM159">
            <v>0</v>
          </cell>
          <cell r="KN159">
            <v>81.506585879622193</v>
          </cell>
          <cell r="KO159">
            <v>0</v>
          </cell>
          <cell r="KP159">
            <v>0</v>
          </cell>
          <cell r="KQ159">
            <v>89.102271034526396</v>
          </cell>
          <cell r="KR159">
            <v>15.845901359562699</v>
          </cell>
          <cell r="KS159">
            <v>68.766932784920996</v>
          </cell>
          <cell r="KT159">
            <v>1.03202713790682</v>
          </cell>
          <cell r="KU159">
            <v>71.613340246798302</v>
          </cell>
          <cell r="KV159">
            <v>6.4355014661571897</v>
          </cell>
          <cell r="KW159">
            <v>0</v>
          </cell>
          <cell r="KX159">
            <v>297</v>
          </cell>
          <cell r="KY159">
            <v>660203</v>
          </cell>
          <cell r="KZ159">
            <v>12250.016100000001</v>
          </cell>
          <cell r="LA159">
            <v>48.036561483094893</v>
          </cell>
          <cell r="LB159">
            <v>160.58745473048452</v>
          </cell>
          <cell r="LC159">
            <v>334.30255990949462</v>
          </cell>
          <cell r="LD159">
            <v>3.3964311263320361</v>
          </cell>
          <cell r="LE159">
            <v>2.4244866094502521E-2</v>
          </cell>
          <cell r="LF159">
            <v>297</v>
          </cell>
          <cell r="LG159">
            <v>53.894051616797462</v>
          </cell>
          <cell r="LH159" t="str">
            <v/>
          </cell>
          <cell r="LI159" t="str">
            <v>Business plans (£m)</v>
          </cell>
          <cell r="LJ159" t="str">
            <v>PR19 (£m)</v>
          </cell>
        </row>
        <row r="160">
          <cell r="A160" t="str">
            <v>YKY12</v>
          </cell>
          <cell r="B160" t="str">
            <v>YKY</v>
          </cell>
          <cell r="C160" t="str">
            <v>2011-12</v>
          </cell>
          <cell r="D160" t="str">
            <v>YKY</v>
          </cell>
          <cell r="E160" t="str">
            <v>YKY12</v>
          </cell>
          <cell r="F160">
            <v>1.1050631792877967</v>
          </cell>
          <cell r="G160">
            <v>4.3535295781564489</v>
          </cell>
          <cell r="H160">
            <v>0</v>
          </cell>
          <cell r="I160">
            <v>6.2240580859167602</v>
          </cell>
          <cell r="J160">
            <v>4.1672876988442153</v>
          </cell>
          <cell r="K160">
            <v>0</v>
          </cell>
          <cell r="L160">
            <v>0</v>
          </cell>
          <cell r="M160">
            <v>7.5450910274022984</v>
          </cell>
          <cell r="N160">
            <v>8.0653185008915766</v>
          </cell>
          <cell r="O160">
            <v>30.35528489121122</v>
          </cell>
          <cell r="P160">
            <v>0</v>
          </cell>
          <cell r="Q160">
            <v>30.35528489121122</v>
          </cell>
          <cell r="R160">
            <v>13.64524423129628</v>
          </cell>
          <cell r="S160">
            <v>3.0054469049502002</v>
          </cell>
          <cell r="T160">
            <v>9.4253616093554794E-3</v>
          </cell>
          <cell r="U160">
            <v>1.8630434922248864</v>
          </cell>
          <cell r="V160">
            <v>0</v>
          </cell>
          <cell r="W160">
            <v>18.5231599900807</v>
          </cell>
          <cell r="X160">
            <v>0</v>
          </cell>
          <cell r="Y160">
            <v>18.5231599900807</v>
          </cell>
          <cell r="Z160">
            <v>9.7627421950145284E-3</v>
          </cell>
          <cell r="AA160">
            <v>0</v>
          </cell>
          <cell r="AB160">
            <v>0</v>
          </cell>
          <cell r="AC160">
            <v>9.7627421950145284E-3</v>
          </cell>
          <cell r="AD160">
            <v>48.868682139096961</v>
          </cell>
          <cell r="AE160">
            <v>0</v>
          </cell>
          <cell r="AF160">
            <v>0</v>
          </cell>
          <cell r="AG160">
            <v>48.868682139096961</v>
          </cell>
          <cell r="AH160">
            <v>0</v>
          </cell>
          <cell r="AI160">
            <v>48.868682139096961</v>
          </cell>
          <cell r="AJ160">
            <v>3.2136804110587938</v>
          </cell>
          <cell r="AK160">
            <v>0</v>
          </cell>
          <cell r="AL160">
            <v>0</v>
          </cell>
          <cell r="AM160">
            <v>0</v>
          </cell>
          <cell r="AN160">
            <v>0</v>
          </cell>
          <cell r="AO160">
            <v>0</v>
          </cell>
          <cell r="AP160">
            <v>1.5751492321246388</v>
          </cell>
          <cell r="AQ160">
            <v>0.61497096016239072</v>
          </cell>
          <cell r="AR160">
            <v>5.403800603345819</v>
          </cell>
          <cell r="AS160">
            <v>0</v>
          </cell>
          <cell r="AT160">
            <v>5.403800603345819</v>
          </cell>
          <cell r="AU160">
            <v>0.30870491036534314</v>
          </cell>
          <cell r="AV160">
            <v>4.8549935014607533</v>
          </cell>
          <cell r="AW160">
            <v>0</v>
          </cell>
          <cell r="AX160">
            <v>0.12427600098854059</v>
          </cell>
          <cell r="AY160">
            <v>0</v>
          </cell>
          <cell r="AZ160">
            <v>5.2879744128146315</v>
          </cell>
          <cell r="BA160">
            <v>0</v>
          </cell>
          <cell r="BB160">
            <v>5.2879744128146315</v>
          </cell>
          <cell r="BC160">
            <v>5.6111483534836857E-3</v>
          </cell>
          <cell r="BD160">
            <v>0</v>
          </cell>
          <cell r="BE160">
            <v>0</v>
          </cell>
          <cell r="BF160">
            <v>5.6111483534836857E-3</v>
          </cell>
          <cell r="BG160">
            <v>10.686163867806972</v>
          </cell>
          <cell r="BH160">
            <v>0</v>
          </cell>
          <cell r="BI160">
            <v>0</v>
          </cell>
          <cell r="BJ160">
            <v>10.686163867806972</v>
          </cell>
          <cell r="BK160">
            <v>0</v>
          </cell>
          <cell r="BL160">
            <v>10.686163867806972</v>
          </cell>
          <cell r="BM160">
            <v>4.1932507935707326</v>
          </cell>
          <cell r="BN160">
            <v>0</v>
          </cell>
          <cell r="BO160">
            <v>0.1955972877971193</v>
          </cell>
          <cell r="BP160">
            <v>0</v>
          </cell>
          <cell r="BQ160">
            <v>0</v>
          </cell>
          <cell r="BR160">
            <v>0</v>
          </cell>
          <cell r="BS160">
            <v>29.447783386041454</v>
          </cell>
          <cell r="BT160">
            <v>1.8088084412860943</v>
          </cell>
          <cell r="BU160">
            <v>35.64543990869533</v>
          </cell>
          <cell r="BV160">
            <v>0</v>
          </cell>
          <cell r="BW160">
            <v>35.64543990869533</v>
          </cell>
          <cell r="BX160">
            <v>6.4621549240055212E-2</v>
          </cell>
          <cell r="BY160">
            <v>42.056331064823304</v>
          </cell>
          <cell r="BZ160">
            <v>-2.2750245089688072E-2</v>
          </cell>
          <cell r="CA160">
            <v>5.6848974256118776</v>
          </cell>
          <cell r="CB160">
            <v>0</v>
          </cell>
          <cell r="CC160">
            <v>47.783099794585461</v>
          </cell>
          <cell r="CD160">
            <v>0</v>
          </cell>
          <cell r="CE160">
            <v>47.783099794585461</v>
          </cell>
          <cell r="CF160">
            <v>4.3123569678453925E-2</v>
          </cell>
          <cell r="CG160">
            <v>0</v>
          </cell>
          <cell r="CH160">
            <v>0</v>
          </cell>
          <cell r="CI160">
            <v>4.3123569678453925E-2</v>
          </cell>
          <cell r="CJ160">
            <v>83.385416133602448</v>
          </cell>
          <cell r="CK160">
            <v>0</v>
          </cell>
          <cell r="CL160">
            <v>0</v>
          </cell>
          <cell r="CM160">
            <v>83.385416133602448</v>
          </cell>
          <cell r="CN160">
            <v>0</v>
          </cell>
          <cell r="CO160">
            <v>83.385416133602448</v>
          </cell>
          <cell r="CP160">
            <v>15.150264849713849</v>
          </cell>
          <cell r="CQ160">
            <v>0</v>
          </cell>
          <cell r="CR160">
            <v>0</v>
          </cell>
          <cell r="CS160">
            <v>0</v>
          </cell>
          <cell r="CT160">
            <v>0</v>
          </cell>
          <cell r="CU160">
            <v>0</v>
          </cell>
          <cell r="CV160">
            <v>57.374880268622405</v>
          </cell>
          <cell r="CW160">
            <v>25.383348356819567</v>
          </cell>
          <cell r="CX160">
            <v>97.908493475155822</v>
          </cell>
          <cell r="CY160">
            <v>2.4806878419531708</v>
          </cell>
          <cell r="CZ160">
            <v>100.38918131710901</v>
          </cell>
          <cell r="DA160">
            <v>57.63735548114196</v>
          </cell>
          <cell r="DB160">
            <v>53.02934198659559</v>
          </cell>
          <cell r="DC160">
            <v>22.707349965687971</v>
          </cell>
          <cell r="DD160">
            <v>10.72520998147157</v>
          </cell>
          <cell r="DE160">
            <v>0</v>
          </cell>
          <cell r="DF160">
            <v>144.0992574148971</v>
          </cell>
          <cell r="DG160">
            <v>0</v>
          </cell>
          <cell r="DH160">
            <v>144.0992574148971</v>
          </cell>
          <cell r="DI160">
            <v>5.9475948067573574</v>
          </cell>
          <cell r="DJ160">
            <v>0</v>
          </cell>
          <cell r="DK160">
            <v>0</v>
          </cell>
          <cell r="DL160">
            <v>5.9475948067573574</v>
          </cell>
          <cell r="DM160">
            <v>238.54084392524794</v>
          </cell>
          <cell r="DN160">
            <v>0</v>
          </cell>
          <cell r="DO160">
            <v>0</v>
          </cell>
          <cell r="DP160">
            <v>238.54084392524794</v>
          </cell>
          <cell r="DQ160">
            <v>9.3223129804718532</v>
          </cell>
          <cell r="DR160">
            <v>247.86315690571982</v>
          </cell>
          <cell r="DS160">
            <v>22.557196054343379</v>
          </cell>
          <cell r="DT160">
            <v>0</v>
          </cell>
          <cell r="DU160">
            <v>0.1955972877971193</v>
          </cell>
          <cell r="DV160">
            <v>0</v>
          </cell>
          <cell r="DW160">
            <v>0</v>
          </cell>
          <cell r="DX160">
            <v>0</v>
          </cell>
          <cell r="DY160">
            <v>88.3978128867885</v>
          </cell>
          <cell r="DZ160">
            <v>27.807127758268052</v>
          </cell>
          <cell r="EA160">
            <v>138.95773398719697</v>
          </cell>
          <cell r="EB160">
            <v>2.4806878419531708</v>
          </cell>
          <cell r="EC160">
            <v>141.43842182915017</v>
          </cell>
          <cell r="ED160">
            <v>58.010681940747361</v>
          </cell>
          <cell r="EE160">
            <v>99.940666552879648</v>
          </cell>
          <cell r="EF160">
            <v>22.684599720598285</v>
          </cell>
          <cell r="EG160">
            <v>16.534383408071989</v>
          </cell>
          <cell r="EH160">
            <v>0</v>
          </cell>
          <cell r="EI160">
            <v>197.1703316222972</v>
          </cell>
          <cell r="EJ160">
            <v>0</v>
          </cell>
          <cell r="EK160">
            <v>197.1703316222972</v>
          </cell>
          <cell r="EL160">
            <v>5.9963295247892958</v>
          </cell>
          <cell r="EM160">
            <v>0</v>
          </cell>
          <cell r="EN160">
            <v>0</v>
          </cell>
          <cell r="EO160">
            <v>5.9963295247892958</v>
          </cell>
          <cell r="EP160">
            <v>332.61242392665736</v>
          </cell>
          <cell r="EQ160">
            <v>0</v>
          </cell>
          <cell r="ER160">
            <v>0</v>
          </cell>
          <cell r="ES160">
            <v>332.61242392665736</v>
          </cell>
          <cell r="ET160">
            <v>9.3223129804718532</v>
          </cell>
          <cell r="EU160">
            <v>341.93473690712926</v>
          </cell>
          <cell r="EV160">
            <v>26.910725632499769</v>
          </cell>
          <cell r="EW160">
            <v>0</v>
          </cell>
          <cell r="EX160">
            <v>6.41965537371388</v>
          </cell>
          <cell r="EY160">
            <v>4.1672876988442153</v>
          </cell>
          <cell r="EZ160">
            <v>0</v>
          </cell>
          <cell r="FA160">
            <v>0</v>
          </cell>
          <cell r="FB160">
            <v>95.942903914190765</v>
          </cell>
          <cell r="FC160">
            <v>35.872446259159545</v>
          </cell>
          <cell r="FD160">
            <v>169.31301887840763</v>
          </cell>
          <cell r="FE160">
            <v>2.4806878419531708</v>
          </cell>
          <cell r="FF160">
            <v>171.7937067203608</v>
          </cell>
          <cell r="FG160">
            <v>71.655926172043607</v>
          </cell>
          <cell r="FH160">
            <v>102.94611345782978</v>
          </cell>
          <cell r="FI160">
            <v>22.694025082207641</v>
          </cell>
          <cell r="FJ160">
            <v>18.397426900296775</v>
          </cell>
          <cell r="FK160">
            <v>0</v>
          </cell>
          <cell r="FL160">
            <v>215.69349161237736</v>
          </cell>
          <cell r="FM160">
            <v>0</v>
          </cell>
          <cell r="FN160">
            <v>215.69349161237736</v>
          </cell>
          <cell r="FO160">
            <v>6.00609226698431</v>
          </cell>
          <cell r="FP160">
            <v>0</v>
          </cell>
          <cell r="FQ160">
            <v>0</v>
          </cell>
          <cell r="FR160">
            <v>6.00609226698431</v>
          </cell>
          <cell r="FS160">
            <v>381.48110606575477</v>
          </cell>
          <cell r="FT160">
            <v>0</v>
          </cell>
          <cell r="FU160">
            <v>0</v>
          </cell>
          <cell r="FV160">
            <v>381.48110606575477</v>
          </cell>
          <cell r="FW160">
            <v>9.3223129804718532</v>
          </cell>
          <cell r="FX160">
            <v>390.80341904622657</v>
          </cell>
          <cell r="FY160">
            <v>0.35693540690995834</v>
          </cell>
          <cell r="FZ160">
            <v>0</v>
          </cell>
          <cell r="GA160">
            <v>2.5157521767872972</v>
          </cell>
          <cell r="GB160" t="e">
            <v>#N/A</v>
          </cell>
          <cell r="GC160" t="e">
            <v>#N/A</v>
          </cell>
          <cell r="GD160" t="e">
            <v>#N/A</v>
          </cell>
          <cell r="GE160">
            <v>0.13435082268682119</v>
          </cell>
          <cell r="GF160">
            <v>0</v>
          </cell>
          <cell r="GG160">
            <v>9.5664956638702794</v>
          </cell>
          <cell r="GH160">
            <v>0</v>
          </cell>
          <cell r="GI160">
            <v>0</v>
          </cell>
          <cell r="GJ160">
            <v>0</v>
          </cell>
          <cell r="GK160">
            <v>0</v>
          </cell>
          <cell r="GL160">
            <v>5.3020629160403576</v>
          </cell>
          <cell r="GM160">
            <v>0</v>
          </cell>
          <cell r="GN160">
            <v>7.4758976304724172</v>
          </cell>
          <cell r="GO160">
            <v>6.4221524849801161</v>
          </cell>
          <cell r="GP160">
            <v>2.3178643330060962</v>
          </cell>
          <cell r="GQ160" t="e">
            <v>#N/A</v>
          </cell>
          <cell r="GR160" t="e">
            <v>#N/A</v>
          </cell>
          <cell r="GS160" t="e">
            <v>#N/A</v>
          </cell>
          <cell r="GT160" t="e">
            <v>#N/A</v>
          </cell>
          <cell r="GU160" t="e">
            <v>#N/A</v>
          </cell>
          <cell r="GV160">
            <v>0</v>
          </cell>
          <cell r="GW160">
            <v>7.4278838336131461</v>
          </cell>
          <cell r="GX160">
            <v>0</v>
          </cell>
          <cell r="GY160">
            <v>0</v>
          </cell>
          <cell r="GZ160">
            <v>0</v>
          </cell>
          <cell r="HA160">
            <v>0</v>
          </cell>
          <cell r="HB160">
            <v>0</v>
          </cell>
          <cell r="HC160">
            <v>-7.1829106653706787E-2</v>
          </cell>
          <cell r="HD160">
            <v>0</v>
          </cell>
          <cell r="HE160">
            <v>0</v>
          </cell>
          <cell r="HF160">
            <v>0</v>
          </cell>
          <cell r="HG160">
            <v>0</v>
          </cell>
          <cell r="HH160">
            <v>0</v>
          </cell>
          <cell r="HI160" t="e">
            <v>#N/A</v>
          </cell>
          <cell r="HJ160" t="e">
            <v>#N/A</v>
          </cell>
          <cell r="HK160" t="e">
            <v>#N/A</v>
          </cell>
          <cell r="HL160" t="e">
            <v>#N/A</v>
          </cell>
          <cell r="HM160" t="e">
            <v>#N/A</v>
          </cell>
          <cell r="HN160" t="e">
            <v>#N/A</v>
          </cell>
          <cell r="HO160">
            <v>381.48110606575477</v>
          </cell>
          <cell r="HP160">
            <v>390.80341904622657</v>
          </cell>
          <cell r="HQ160">
            <v>48.868682139096961</v>
          </cell>
          <cell r="HR160">
            <v>341.93473690712926</v>
          </cell>
          <cell r="HS160">
            <v>41.090630754802731</v>
          </cell>
          <cell r="HT160">
            <v>0</v>
          </cell>
          <cell r="HU160">
            <v>0.17818836120364501</v>
          </cell>
          <cell r="HV160">
            <v>6.0455274645452315</v>
          </cell>
          <cell r="HW160">
            <v>0</v>
          </cell>
          <cell r="HX160">
            <v>0</v>
          </cell>
          <cell r="HY160">
            <v>0</v>
          </cell>
          <cell r="HZ160">
            <v>0</v>
          </cell>
          <cell r="IA160">
            <v>0</v>
          </cell>
          <cell r="IB160">
            <v>0</v>
          </cell>
          <cell r="IC160">
            <v>0</v>
          </cell>
          <cell r="ID160">
            <v>0</v>
          </cell>
          <cell r="IE160">
            <v>0</v>
          </cell>
          <cell r="IF160">
            <v>0.19338605637536441</v>
          </cell>
          <cell r="IG160">
            <v>0</v>
          </cell>
          <cell r="IH160">
            <v>0</v>
          </cell>
          <cell r="II160">
            <v>0</v>
          </cell>
          <cell r="IJ160">
            <v>0</v>
          </cell>
          <cell r="IK160">
            <v>0</v>
          </cell>
          <cell r="IL160">
            <v>0</v>
          </cell>
          <cell r="IM160">
            <v>0</v>
          </cell>
          <cell r="IN160">
            <v>0</v>
          </cell>
          <cell r="IO160">
            <v>0.17818836120364501</v>
          </cell>
          <cell r="IP160">
            <v>6.2389135209205957</v>
          </cell>
          <cell r="IQ160">
            <v>0</v>
          </cell>
          <cell r="IR160">
            <v>0</v>
          </cell>
          <cell r="IS160">
            <v>0</v>
          </cell>
          <cell r="IT160">
            <v>0</v>
          </cell>
          <cell r="IU160">
            <v>1.2066229057170624E-2</v>
          </cell>
          <cell r="IV160">
            <v>5.2899966869831871</v>
          </cell>
          <cell r="IW160">
            <v>5.3020629160403576</v>
          </cell>
          <cell r="IX160">
            <v>0</v>
          </cell>
          <cell r="IY160">
            <v>0</v>
          </cell>
          <cell r="IZ160">
            <v>0</v>
          </cell>
          <cell r="JA160">
            <v>0</v>
          </cell>
          <cell r="JB160">
            <v>0</v>
          </cell>
          <cell r="JC160">
            <v>0</v>
          </cell>
          <cell r="JD160">
            <v>0</v>
          </cell>
          <cell r="JE160">
            <v>0</v>
          </cell>
          <cell r="JF160">
            <v>0.13435082268682119</v>
          </cell>
          <cell r="JG160">
            <v>0.13435082268682119</v>
          </cell>
          <cell r="JH160">
            <v>0</v>
          </cell>
          <cell r="JI160">
            <v>0</v>
          </cell>
          <cell r="JJ160">
            <v>1.508278632146328E-3</v>
          </cell>
          <cell r="JK160">
            <v>5.8457262768183949</v>
          </cell>
          <cell r="JL160">
            <v>5.8472345554505409</v>
          </cell>
          <cell r="JM160">
            <v>0</v>
          </cell>
          <cell r="JN160">
            <v>0</v>
          </cell>
          <cell r="JO160">
            <v>0</v>
          </cell>
          <cell r="JP160">
            <v>2.0804028734732225</v>
          </cell>
          <cell r="JQ160">
            <v>2.0804028734732225</v>
          </cell>
          <cell r="JR160">
            <v>0</v>
          </cell>
          <cell r="JS160">
            <v>0.17941258221108672</v>
          </cell>
          <cell r="JT160">
            <v>0</v>
          </cell>
          <cell r="JU160">
            <v>-4.6955669942849977E-2</v>
          </cell>
          <cell r="JV160">
            <v>-4.6955669942849977E-2</v>
          </cell>
          <cell r="JW160">
            <v>32.716599440649439</v>
          </cell>
          <cell r="JX160">
            <v>188.25925468883386</v>
          </cell>
          <cell r="JY160">
            <v>273.98583576657597</v>
          </cell>
          <cell r="JZ160">
            <v>306.70243520722539</v>
          </cell>
          <cell r="KA160">
            <v>118.44318051839153</v>
          </cell>
          <cell r="KB160">
            <v>4945791.9399999995</v>
          </cell>
          <cell r="KC160">
            <v>150.21600000000001</v>
          </cell>
          <cell r="KD160">
            <v>2087.9929999999999</v>
          </cell>
          <cell r="KE160">
            <v>31270.3</v>
          </cell>
          <cell r="KF160">
            <v>0</v>
          </cell>
          <cell r="KG160">
            <v>0.20499999999999999</v>
          </cell>
          <cell r="KH160">
            <v>0</v>
          </cell>
          <cell r="KI160">
            <v>0</v>
          </cell>
          <cell r="KJ160">
            <v>0</v>
          </cell>
          <cell r="KK160">
            <v>0</v>
          </cell>
          <cell r="KL160">
            <v>0</v>
          </cell>
          <cell r="KM160">
            <v>522.76</v>
          </cell>
          <cell r="KN160">
            <v>63.21</v>
          </cell>
          <cell r="KO160">
            <v>414.82</v>
          </cell>
          <cell r="KP160">
            <v>0</v>
          </cell>
          <cell r="KQ160">
            <v>0</v>
          </cell>
          <cell r="KR160">
            <v>0.02</v>
          </cell>
          <cell r="KS160">
            <v>78.12</v>
          </cell>
          <cell r="KT160">
            <v>51.62</v>
          </cell>
          <cell r="KU160">
            <v>119.8</v>
          </cell>
          <cell r="KV160">
            <v>0</v>
          </cell>
          <cell r="KW160">
            <v>0</v>
          </cell>
          <cell r="KX160">
            <v>538</v>
          </cell>
          <cell r="KY160">
            <v>2238209</v>
          </cell>
          <cell r="KZ160">
            <v>31270.3</v>
          </cell>
          <cell r="LA160">
            <v>93.750549846043128</v>
          </cell>
          <cell r="LB160">
            <v>1172.21</v>
          </cell>
          <cell r="LC160">
            <v>1250.3499999999997</v>
          </cell>
          <cell r="LD160">
            <v>4.7473827328348071</v>
          </cell>
          <cell r="LE160">
            <v>1.7204823746494277E-2</v>
          </cell>
          <cell r="LF160">
            <v>538</v>
          </cell>
          <cell r="LG160">
            <v>71.5761921056082</v>
          </cell>
          <cell r="LH160">
            <v>1035.0290512867796</v>
          </cell>
          <cell r="LI160" t="str">
            <v>N/A</v>
          </cell>
          <cell r="LJ160" t="str">
            <v>PR09 (£m)</v>
          </cell>
        </row>
        <row r="161">
          <cell r="A161" t="str">
            <v>YKY13</v>
          </cell>
          <cell r="B161" t="str">
            <v>YKY</v>
          </cell>
          <cell r="C161" t="str">
            <v>2012-13</v>
          </cell>
          <cell r="D161" t="str">
            <v>YKY</v>
          </cell>
          <cell r="E161" t="str">
            <v>YKY13</v>
          </cell>
          <cell r="F161">
            <v>1.0790336496980155</v>
          </cell>
          <cell r="G161">
            <v>2.2244002934898486</v>
          </cell>
          <cell r="H161">
            <v>0</v>
          </cell>
          <cell r="I161">
            <v>5.8464248793321829</v>
          </cell>
          <cell r="J161">
            <v>4.0726385921415016</v>
          </cell>
          <cell r="K161">
            <v>0</v>
          </cell>
          <cell r="L161">
            <v>0</v>
          </cell>
          <cell r="M161">
            <v>7.27830313172419</v>
          </cell>
          <cell r="N161">
            <v>6.0156900242275997</v>
          </cell>
          <cell r="O161">
            <v>25.437456920915299</v>
          </cell>
          <cell r="P161">
            <v>0</v>
          </cell>
          <cell r="Q161">
            <v>25.437456920915299</v>
          </cell>
          <cell r="R161">
            <v>7.9433583827333871</v>
          </cell>
          <cell r="S161">
            <v>1.4646364063283241</v>
          </cell>
          <cell r="T161">
            <v>-5.6259271477135463E-2</v>
          </cell>
          <cell r="U161">
            <v>0.9678856572909571</v>
          </cell>
          <cell r="V161">
            <v>0</v>
          </cell>
          <cell r="W161">
            <v>10.319621174875524</v>
          </cell>
          <cell r="X161">
            <v>0</v>
          </cell>
          <cell r="Y161">
            <v>10.319621174875524</v>
          </cell>
          <cell r="Z161">
            <v>1.5375364011149322E-2</v>
          </cell>
          <cell r="AA161">
            <v>0</v>
          </cell>
          <cell r="AB161">
            <v>0</v>
          </cell>
          <cell r="AC161">
            <v>1.5375364011149322E-2</v>
          </cell>
          <cell r="AD161">
            <v>35.74170273177964</v>
          </cell>
          <cell r="AE161">
            <v>0</v>
          </cell>
          <cell r="AF161">
            <v>0</v>
          </cell>
          <cell r="AG161">
            <v>35.74170273177964</v>
          </cell>
          <cell r="AH161">
            <v>0</v>
          </cell>
          <cell r="AI161">
            <v>35.74170273177964</v>
          </cell>
          <cell r="AJ161">
            <v>4.0612436114195489</v>
          </cell>
          <cell r="AK161">
            <v>-1.2948403796376186E-2</v>
          </cell>
          <cell r="AL161">
            <v>0</v>
          </cell>
          <cell r="AM161">
            <v>0</v>
          </cell>
          <cell r="AN161">
            <v>0</v>
          </cell>
          <cell r="AO161">
            <v>0</v>
          </cell>
          <cell r="AP161">
            <v>1.9415284890430722</v>
          </cell>
          <cell r="AQ161">
            <v>2.4485650018293463</v>
          </cell>
          <cell r="AR161">
            <v>8.4383886984955918</v>
          </cell>
          <cell r="AS161">
            <v>0</v>
          </cell>
          <cell r="AT161">
            <v>8.4383886984955918</v>
          </cell>
          <cell r="AU161">
            <v>0.49530175775554441</v>
          </cell>
          <cell r="AV161">
            <v>1.630599203362386</v>
          </cell>
          <cell r="AW161">
            <v>0</v>
          </cell>
          <cell r="AX161">
            <v>0.11489718845561413</v>
          </cell>
          <cell r="AY161">
            <v>0</v>
          </cell>
          <cell r="AZ161">
            <v>2.2407981495735361</v>
          </cell>
          <cell r="BA161">
            <v>0</v>
          </cell>
          <cell r="BB161">
            <v>2.2407981495735361</v>
          </cell>
          <cell r="BC161">
            <v>0.3864910986374534</v>
          </cell>
          <cell r="BD161">
            <v>0</v>
          </cell>
          <cell r="BE161">
            <v>0</v>
          </cell>
          <cell r="BF161">
            <v>0.3864910986374534</v>
          </cell>
          <cell r="BG161">
            <v>10.292695749431681</v>
          </cell>
          <cell r="BH161">
            <v>0</v>
          </cell>
          <cell r="BI161">
            <v>0</v>
          </cell>
          <cell r="BJ161">
            <v>10.292695749431681</v>
          </cell>
          <cell r="BK161">
            <v>0</v>
          </cell>
          <cell r="BL161">
            <v>10.292695749431681</v>
          </cell>
          <cell r="BM161">
            <v>5.2037671016393441</v>
          </cell>
          <cell r="BN161">
            <v>-0.19962122519413286</v>
          </cell>
          <cell r="BO161">
            <v>3.6880291113028477E-4</v>
          </cell>
          <cell r="BP161">
            <v>1.9422605694571186E-7</v>
          </cell>
          <cell r="BQ161">
            <v>0</v>
          </cell>
          <cell r="BR161">
            <v>0</v>
          </cell>
          <cell r="BS161">
            <v>28.805339059408997</v>
          </cell>
          <cell r="BT161">
            <v>9.6702736717860223</v>
          </cell>
          <cell r="BU161">
            <v>43.480127604777309</v>
          </cell>
          <cell r="BV161">
            <v>0</v>
          </cell>
          <cell r="BW161">
            <v>43.480127604777309</v>
          </cell>
          <cell r="BX161">
            <v>0.2105023021241543</v>
          </cell>
          <cell r="BY161">
            <v>25.889258553944011</v>
          </cell>
          <cell r="BZ161">
            <v>1.7215496315789475E-2</v>
          </cell>
          <cell r="CA161">
            <v>7.9600596130521639</v>
          </cell>
          <cell r="CB161">
            <v>0</v>
          </cell>
          <cell r="CC161">
            <v>34.077035965436124</v>
          </cell>
          <cell r="CD161">
            <v>0</v>
          </cell>
          <cell r="CE161">
            <v>34.077035965436124</v>
          </cell>
          <cell r="CF161">
            <v>6.7869659758494058E-2</v>
          </cell>
          <cell r="CG161">
            <v>0</v>
          </cell>
          <cell r="CH161">
            <v>0</v>
          </cell>
          <cell r="CI161">
            <v>6.7869659758494058E-2</v>
          </cell>
          <cell r="CJ161">
            <v>77.489293910454947</v>
          </cell>
          <cell r="CK161">
            <v>0</v>
          </cell>
          <cell r="CL161">
            <v>0</v>
          </cell>
          <cell r="CM161">
            <v>77.489293910454947</v>
          </cell>
          <cell r="CN161">
            <v>0</v>
          </cell>
          <cell r="CO161">
            <v>77.489293910454947</v>
          </cell>
          <cell r="CP161">
            <v>11.062485069033677</v>
          </cell>
          <cell r="CQ161">
            <v>-0.12624693701466783</v>
          </cell>
          <cell r="CR161">
            <v>1.1329853321829161E-3</v>
          </cell>
          <cell r="CS161">
            <v>0</v>
          </cell>
          <cell r="CT161">
            <v>0</v>
          </cell>
          <cell r="CU161">
            <v>0</v>
          </cell>
          <cell r="CV161">
            <v>54.852038903276622</v>
          </cell>
          <cell r="CW161">
            <v>19.086309751164798</v>
          </cell>
          <cell r="CX161">
            <v>84.875719771792504</v>
          </cell>
          <cell r="CY161">
            <v>1.1818977630358378</v>
          </cell>
          <cell r="CZ161">
            <v>86.057617534828339</v>
          </cell>
          <cell r="DA161">
            <v>39.686867382908311</v>
          </cell>
          <cell r="DB161">
            <v>46.493152704211965</v>
          </cell>
          <cell r="DC161">
            <v>9.9501122978723036</v>
          </cell>
          <cell r="DD161">
            <v>10.675946957400539</v>
          </cell>
          <cell r="DE161">
            <v>0</v>
          </cell>
          <cell r="DF161">
            <v>106.80607934239308</v>
          </cell>
          <cell r="DG161">
            <v>0</v>
          </cell>
          <cell r="DH161">
            <v>106.80607934239308</v>
          </cell>
          <cell r="DI161">
            <v>6.9139441541387816</v>
          </cell>
          <cell r="DJ161">
            <v>0</v>
          </cell>
          <cell r="DK161">
            <v>0</v>
          </cell>
          <cell r="DL161">
            <v>6.9139441541387816</v>
          </cell>
          <cell r="DM161">
            <v>185.9497527230821</v>
          </cell>
          <cell r="DN161">
            <v>0</v>
          </cell>
          <cell r="DO161">
            <v>0</v>
          </cell>
          <cell r="DP161">
            <v>185.9497527230821</v>
          </cell>
          <cell r="DQ161">
            <v>0</v>
          </cell>
          <cell r="DR161">
            <v>185.9497527230821</v>
          </cell>
          <cell r="DS161">
            <v>20.327495782092569</v>
          </cell>
          <cell r="DT161">
            <v>-0.3388165660051769</v>
          </cell>
          <cell r="DU161">
            <v>1.501788243313201E-3</v>
          </cell>
          <cell r="DV161">
            <v>1.9422605694571186E-7</v>
          </cell>
          <cell r="DW161">
            <v>0</v>
          </cell>
          <cell r="DX161">
            <v>0</v>
          </cell>
          <cell r="DY161">
            <v>85.598906451728681</v>
          </cell>
          <cell r="DZ161">
            <v>31.205148424780166</v>
          </cell>
          <cell r="EA161">
            <v>136.79423607506541</v>
          </cell>
          <cell r="EB161">
            <v>1.1818977630358378</v>
          </cell>
          <cell r="EC161">
            <v>137.97613383810125</v>
          </cell>
          <cell r="ED161">
            <v>40.392671442788007</v>
          </cell>
          <cell r="EE161">
            <v>74.013010461518377</v>
          </cell>
          <cell r="EF161">
            <v>9.9673277941880922</v>
          </cell>
          <cell r="EG161">
            <v>18.750903758908319</v>
          </cell>
          <cell r="EH161">
            <v>0</v>
          </cell>
          <cell r="EI161">
            <v>143.12391345740272</v>
          </cell>
          <cell r="EJ161">
            <v>0</v>
          </cell>
          <cell r="EK161">
            <v>143.12391345740272</v>
          </cell>
          <cell r="EL161">
            <v>7.3683049125347297</v>
          </cell>
          <cell r="EM161">
            <v>0</v>
          </cell>
          <cell r="EN161">
            <v>0</v>
          </cell>
          <cell r="EO161">
            <v>7.3683049125347297</v>
          </cell>
          <cell r="EP161">
            <v>273.73174238296872</v>
          </cell>
          <cell r="EQ161">
            <v>0</v>
          </cell>
          <cell r="ER161">
            <v>0</v>
          </cell>
          <cell r="ES161">
            <v>273.73174238296872</v>
          </cell>
          <cell r="ET161">
            <v>0</v>
          </cell>
          <cell r="EU161">
            <v>273.73174238296872</v>
          </cell>
          <cell r="EV161">
            <v>22.551896075582402</v>
          </cell>
          <cell r="EW161">
            <v>-0.3388165660051769</v>
          </cell>
          <cell r="EX161">
            <v>5.8479266675754964</v>
          </cell>
          <cell r="EY161">
            <v>4.0726387863675582</v>
          </cell>
          <cell r="EZ161">
            <v>0</v>
          </cell>
          <cell r="FA161">
            <v>0</v>
          </cell>
          <cell r="FB161">
            <v>92.877209583452881</v>
          </cell>
          <cell r="FC161">
            <v>37.220838449007658</v>
          </cell>
          <cell r="FD161">
            <v>162.23169299598038</v>
          </cell>
          <cell r="FE161">
            <v>1.1818977630358378</v>
          </cell>
          <cell r="FF161">
            <v>163.41359075901622</v>
          </cell>
          <cell r="FG161">
            <v>48.336029825521386</v>
          </cell>
          <cell r="FH161">
            <v>75.477646867846673</v>
          </cell>
          <cell r="FI161">
            <v>9.9110685227109574</v>
          </cell>
          <cell r="FJ161">
            <v>19.718789416199275</v>
          </cell>
          <cell r="FK161">
            <v>0</v>
          </cell>
          <cell r="FL161">
            <v>153.4435346322783</v>
          </cell>
          <cell r="FM161">
            <v>0</v>
          </cell>
          <cell r="FN161">
            <v>153.4435346322783</v>
          </cell>
          <cell r="FO161">
            <v>7.3836802765458733</v>
          </cell>
          <cell r="FP161">
            <v>0</v>
          </cell>
          <cell r="FQ161">
            <v>0</v>
          </cell>
          <cell r="FR161">
            <v>7.3836802765458733</v>
          </cell>
          <cell r="FS161">
            <v>309.47344511474859</v>
          </cell>
          <cell r="FT161">
            <v>0</v>
          </cell>
          <cell r="FU161">
            <v>0</v>
          </cell>
          <cell r="FV161">
            <v>309.47344511474859</v>
          </cell>
          <cell r="FW161">
            <v>0</v>
          </cell>
          <cell r="FX161">
            <v>309.47344511474859</v>
          </cell>
          <cell r="FY161">
            <v>1.452379292493529</v>
          </cell>
          <cell r="FZ161">
            <v>0</v>
          </cell>
          <cell r="GA161">
            <v>1.6717358236651834</v>
          </cell>
          <cell r="GB161" t="e">
            <v>#N/A</v>
          </cell>
          <cell r="GC161" t="e">
            <v>#N/A</v>
          </cell>
          <cell r="GD161" t="e">
            <v>#N/A</v>
          </cell>
          <cell r="GE161">
            <v>-0.47222828645384057</v>
          </cell>
          <cell r="GF161">
            <v>0</v>
          </cell>
          <cell r="GG161">
            <v>1.5309584613373597</v>
          </cell>
          <cell r="GH161">
            <v>0</v>
          </cell>
          <cell r="GI161">
            <v>0</v>
          </cell>
          <cell r="GJ161">
            <v>0</v>
          </cell>
          <cell r="GK161">
            <v>0</v>
          </cell>
          <cell r="GL161">
            <v>3.5452594391561689</v>
          </cell>
          <cell r="GM161">
            <v>0</v>
          </cell>
          <cell r="GN161">
            <v>9.3227922281863673</v>
          </cell>
          <cell r="GO161">
            <v>2.0070564430077655</v>
          </cell>
          <cell r="GP161">
            <v>2.0083613022148294</v>
          </cell>
          <cell r="GQ161" t="e">
            <v>#N/A</v>
          </cell>
          <cell r="GR161" t="e">
            <v>#N/A</v>
          </cell>
          <cell r="GS161" t="e">
            <v>#N/A</v>
          </cell>
          <cell r="GT161" t="e">
            <v>#N/A</v>
          </cell>
          <cell r="GU161" t="e">
            <v>#N/A</v>
          </cell>
          <cell r="GV161">
            <v>0</v>
          </cell>
          <cell r="GW161">
            <v>9.2961885564400344</v>
          </cell>
          <cell r="GX161">
            <v>0</v>
          </cell>
          <cell r="GY161">
            <v>0</v>
          </cell>
          <cell r="GZ161">
            <v>0</v>
          </cell>
          <cell r="HA161">
            <v>0</v>
          </cell>
          <cell r="HB161">
            <v>0.65674172413114762</v>
          </cell>
          <cell r="HC161">
            <v>6.3662985332182911E-2</v>
          </cell>
          <cell r="HD161">
            <v>0</v>
          </cell>
          <cell r="HE161">
            <v>0</v>
          </cell>
          <cell r="HF161">
            <v>0</v>
          </cell>
          <cell r="HG161">
            <v>0</v>
          </cell>
          <cell r="HH161">
            <v>0</v>
          </cell>
          <cell r="HI161" t="e">
            <v>#N/A</v>
          </cell>
          <cell r="HJ161" t="e">
            <v>#N/A</v>
          </cell>
          <cell r="HK161" t="e">
            <v>#N/A</v>
          </cell>
          <cell r="HL161" t="e">
            <v>#N/A</v>
          </cell>
          <cell r="HM161" t="e">
            <v>#N/A</v>
          </cell>
          <cell r="HN161" t="e">
            <v>#N/A</v>
          </cell>
          <cell r="HO161">
            <v>309.47344511474859</v>
          </cell>
          <cell r="HP161">
            <v>309.47344511474859</v>
          </cell>
          <cell r="HQ161">
            <v>35.74170273177964</v>
          </cell>
          <cell r="HR161">
            <v>273.73174238296872</v>
          </cell>
          <cell r="HS161">
            <v>29.630528677017111</v>
          </cell>
          <cell r="HT161">
            <v>0</v>
          </cell>
          <cell r="HU161">
            <v>0.2708374460742019</v>
          </cell>
          <cell r="HV161">
            <v>5.5753668679896462</v>
          </cell>
          <cell r="HW161">
            <v>0</v>
          </cell>
          <cell r="HX161">
            <v>0</v>
          </cell>
          <cell r="HY161">
            <v>0</v>
          </cell>
          <cell r="HZ161">
            <v>0</v>
          </cell>
          <cell r="IA161">
            <v>0</v>
          </cell>
          <cell r="IB161">
            <v>0</v>
          </cell>
          <cell r="IC161">
            <v>0</v>
          </cell>
          <cell r="ID161">
            <v>0</v>
          </cell>
          <cell r="IE161">
            <v>0</v>
          </cell>
          <cell r="IF161">
            <v>2.158067299396031E-3</v>
          </cell>
          <cell r="IG161">
            <v>0</v>
          </cell>
          <cell r="IH161">
            <v>0</v>
          </cell>
          <cell r="II161">
            <v>0.10757425970664367</v>
          </cell>
          <cell r="IJ161">
            <v>0</v>
          </cell>
          <cell r="IK161">
            <v>2.158067299396031E-3</v>
          </cell>
          <cell r="IL161">
            <v>0</v>
          </cell>
          <cell r="IM161">
            <v>0</v>
          </cell>
          <cell r="IN161">
            <v>0.10757425970664367</v>
          </cell>
          <cell r="IO161">
            <v>0.2708374460742019</v>
          </cell>
          <cell r="IP161">
            <v>5.5796830025884274</v>
          </cell>
          <cell r="IQ161">
            <v>0</v>
          </cell>
          <cell r="IR161">
            <v>0</v>
          </cell>
          <cell r="IS161">
            <v>0</v>
          </cell>
          <cell r="IT161">
            <v>0</v>
          </cell>
          <cell r="IU161">
            <v>0</v>
          </cell>
          <cell r="IV161">
            <v>3.5452594391561689</v>
          </cell>
          <cell r="IW161">
            <v>3.5452594391561689</v>
          </cell>
          <cell r="IX161">
            <v>0</v>
          </cell>
          <cell r="IY161">
            <v>0</v>
          </cell>
          <cell r="IZ161">
            <v>0</v>
          </cell>
          <cell r="JA161">
            <v>0</v>
          </cell>
          <cell r="JB161">
            <v>0</v>
          </cell>
          <cell r="JC161">
            <v>0</v>
          </cell>
          <cell r="JD161">
            <v>0</v>
          </cell>
          <cell r="JE161">
            <v>0</v>
          </cell>
          <cell r="JF161">
            <v>-0.47222828645384057</v>
          </cell>
          <cell r="JG161">
            <v>-0.47222828645384057</v>
          </cell>
          <cell r="JH161">
            <v>0</v>
          </cell>
          <cell r="JI161">
            <v>0</v>
          </cell>
          <cell r="JJ161">
            <v>1.508278632146328E-3</v>
          </cell>
          <cell r="JK161">
            <v>5.8457262768183949</v>
          </cell>
          <cell r="JL161">
            <v>5.8472345554505409</v>
          </cell>
          <cell r="JM161">
            <v>0</v>
          </cell>
          <cell r="JN161">
            <v>0</v>
          </cell>
          <cell r="JO161">
            <v>0</v>
          </cell>
          <cell r="JP161">
            <v>2.0804028734732225</v>
          </cell>
          <cell r="JQ161">
            <v>2.0804028734732225</v>
          </cell>
          <cell r="JR161">
            <v>0</v>
          </cell>
          <cell r="JS161">
            <v>0.17941258221108672</v>
          </cell>
          <cell r="JT161">
            <v>0</v>
          </cell>
          <cell r="JU161">
            <v>-4.6955669942849977E-2</v>
          </cell>
          <cell r="JV161">
            <v>-4.6955669942849977E-2</v>
          </cell>
          <cell r="JW161">
            <v>22.983336806417253</v>
          </cell>
          <cell r="JX161">
            <v>153.48137472291808</v>
          </cell>
          <cell r="JY161">
            <v>221.50634536685067</v>
          </cell>
          <cell r="JZ161">
            <v>244.48968217326791</v>
          </cell>
          <cell r="KA161">
            <v>91.008307450349832</v>
          </cell>
          <cell r="KB161">
            <v>4973161.58</v>
          </cell>
          <cell r="KC161">
            <v>150.36799999999999</v>
          </cell>
          <cell r="KD161">
            <v>2093.9059999999999</v>
          </cell>
          <cell r="KE161">
            <v>31274.080000000002</v>
          </cell>
          <cell r="KF161">
            <v>0</v>
          </cell>
          <cell r="KG161">
            <v>0.21099999999999999</v>
          </cell>
          <cell r="KH161">
            <v>0</v>
          </cell>
          <cell r="KI161">
            <v>0</v>
          </cell>
          <cell r="KJ161">
            <v>0</v>
          </cell>
          <cell r="KK161">
            <v>0</v>
          </cell>
          <cell r="KL161">
            <v>0</v>
          </cell>
          <cell r="KM161">
            <v>553.15</v>
          </cell>
          <cell r="KN161">
            <v>42.82</v>
          </cell>
          <cell r="KO161">
            <v>366.52</v>
          </cell>
          <cell r="KP161">
            <v>0</v>
          </cell>
          <cell r="KQ161">
            <v>0</v>
          </cell>
          <cell r="KR161">
            <v>0.01</v>
          </cell>
          <cell r="KS161">
            <v>74.239999999999995</v>
          </cell>
          <cell r="KT161">
            <v>46.9</v>
          </cell>
          <cell r="KU161">
            <v>128.15</v>
          </cell>
          <cell r="KV161">
            <v>0</v>
          </cell>
          <cell r="KW161">
            <v>0</v>
          </cell>
          <cell r="KX161">
            <v>536</v>
          </cell>
          <cell r="KY161">
            <v>2244274</v>
          </cell>
          <cell r="KZ161">
            <v>31274.080000000002</v>
          </cell>
          <cell r="LA161">
            <v>93.872700715470486</v>
          </cell>
          <cell r="LB161">
            <v>1137.54</v>
          </cell>
          <cell r="LC161">
            <v>1211.7900000000002</v>
          </cell>
          <cell r="LD161">
            <v>4.6847308527055009</v>
          </cell>
          <cell r="LE161">
            <v>1.7138793531256555E-2</v>
          </cell>
          <cell r="LF161">
            <v>536</v>
          </cell>
          <cell r="LG161">
            <v>71.76147148053596</v>
          </cell>
          <cell r="LH161">
            <v>1041.4918714464934</v>
          </cell>
          <cell r="LI161" t="str">
            <v>N/A</v>
          </cell>
          <cell r="LJ161" t="str">
            <v>PR09 (£m)</v>
          </cell>
        </row>
        <row r="162">
          <cell r="A162" t="str">
            <v>YKY14</v>
          </cell>
          <cell r="B162" t="str">
            <v>YKY</v>
          </cell>
          <cell r="C162" t="str">
            <v>2013-14</v>
          </cell>
          <cell r="D162" t="str">
            <v>YKY</v>
          </cell>
          <cell r="E162" t="str">
            <v>YKY14</v>
          </cell>
          <cell r="F162">
            <v>1.0569641649763351</v>
          </cell>
          <cell r="G162">
            <v>2.715047823487045</v>
          </cell>
          <cell r="H162">
            <v>-2.9594996619337382E-2</v>
          </cell>
          <cell r="I162">
            <v>5.9485943204868139</v>
          </cell>
          <cell r="J162">
            <v>4.16443881000676</v>
          </cell>
          <cell r="K162">
            <v>0</v>
          </cell>
          <cell r="L162">
            <v>0</v>
          </cell>
          <cell r="M162">
            <v>6.5167259426010711</v>
          </cell>
          <cell r="N162">
            <v>6.290596658055712</v>
          </cell>
          <cell r="O162">
            <v>25.605808558017994</v>
          </cell>
          <cell r="P162">
            <v>0</v>
          </cell>
          <cell r="Q162">
            <v>25.605808558017994</v>
          </cell>
          <cell r="R162">
            <v>6.3554621220434893</v>
          </cell>
          <cell r="S162">
            <v>1.0262565463933697</v>
          </cell>
          <cell r="T162">
            <v>0</v>
          </cell>
          <cell r="U162">
            <v>0.73652063235659571</v>
          </cell>
          <cell r="V162">
            <v>0</v>
          </cell>
          <cell r="W162">
            <v>8.1182393007934461</v>
          </cell>
          <cell r="X162">
            <v>0</v>
          </cell>
          <cell r="Y162">
            <v>8.1182393007934461</v>
          </cell>
          <cell r="Z162">
            <v>8.9531236916914475E-3</v>
          </cell>
          <cell r="AA162">
            <v>0</v>
          </cell>
          <cell r="AB162">
            <v>0</v>
          </cell>
          <cell r="AC162">
            <v>8.9531236916914475E-3</v>
          </cell>
          <cell r="AD162">
            <v>33.715094735119791</v>
          </cell>
          <cell r="AE162">
            <v>0</v>
          </cell>
          <cell r="AF162">
            <v>0</v>
          </cell>
          <cell r="AG162">
            <v>33.715094735119791</v>
          </cell>
          <cell r="AH162">
            <v>0</v>
          </cell>
          <cell r="AI162">
            <v>33.715094735119791</v>
          </cell>
          <cell r="AJ162">
            <v>5.2399694052496599</v>
          </cell>
          <cell r="AK162">
            <v>-7.3987491548343455E-3</v>
          </cell>
          <cell r="AL162">
            <v>0</v>
          </cell>
          <cell r="AM162">
            <v>0</v>
          </cell>
          <cell r="AN162">
            <v>0</v>
          </cell>
          <cell r="AO162">
            <v>0</v>
          </cell>
          <cell r="AP162">
            <v>3.6618389661210351</v>
          </cell>
          <cell r="AQ162">
            <v>2.5583073311261644</v>
          </cell>
          <cell r="AR162">
            <v>11.452716953341962</v>
          </cell>
          <cell r="AS162">
            <v>0</v>
          </cell>
          <cell r="AT162">
            <v>11.452716953341962</v>
          </cell>
          <cell r="AU162">
            <v>0.19746426006673784</v>
          </cell>
          <cell r="AV162">
            <v>0.56107016014859279</v>
          </cell>
          <cell r="AW162">
            <v>0</v>
          </cell>
          <cell r="AX162">
            <v>0.11901929719186971</v>
          </cell>
          <cell r="AY162">
            <v>0</v>
          </cell>
          <cell r="AZ162">
            <v>0.87755371740720034</v>
          </cell>
          <cell r="BA162">
            <v>0</v>
          </cell>
          <cell r="BB162">
            <v>0.87755371740720034</v>
          </cell>
          <cell r="BC162">
            <v>5.1472662338992621E-3</v>
          </cell>
          <cell r="BD162">
            <v>0</v>
          </cell>
          <cell r="BE162">
            <v>0</v>
          </cell>
          <cell r="BF162">
            <v>5.1472662338992621E-3</v>
          </cell>
          <cell r="BG162">
            <v>12.325123404515272</v>
          </cell>
          <cell r="BH162">
            <v>0</v>
          </cell>
          <cell r="BI162">
            <v>0</v>
          </cell>
          <cell r="BJ162">
            <v>12.325123404515272</v>
          </cell>
          <cell r="BK162">
            <v>0</v>
          </cell>
          <cell r="BL162">
            <v>12.325123404515272</v>
          </cell>
          <cell r="BM162">
            <v>5.0734279918864083</v>
          </cell>
          <cell r="BN162">
            <v>-0.21139283299526701</v>
          </cell>
          <cell r="BO162">
            <v>0.14480409060175792</v>
          </cell>
          <cell r="BP162">
            <v>0</v>
          </cell>
          <cell r="BQ162">
            <v>0</v>
          </cell>
          <cell r="BR162">
            <v>0</v>
          </cell>
          <cell r="BS162">
            <v>30.902461291413108</v>
          </cell>
          <cell r="BT162">
            <v>10.571755578093304</v>
          </cell>
          <cell r="BU162">
            <v>46.481056118999312</v>
          </cell>
          <cell r="BV162">
            <v>0</v>
          </cell>
          <cell r="BW162">
            <v>46.481056118999312</v>
          </cell>
          <cell r="BX162">
            <v>6.0658391729171694E-2</v>
          </cell>
          <cell r="BY162">
            <v>15.002239003000629</v>
          </cell>
          <cell r="BZ162">
            <v>8.2215957572684222E-4</v>
          </cell>
          <cell r="CA162">
            <v>8.1064594764916098</v>
          </cell>
          <cell r="CB162">
            <v>0</v>
          </cell>
          <cell r="CC162">
            <v>23.170179030797094</v>
          </cell>
          <cell r="CD162">
            <v>0</v>
          </cell>
          <cell r="CE162">
            <v>23.170179030797094</v>
          </cell>
          <cell r="CF162">
            <v>0.11169820462781993</v>
          </cell>
          <cell r="CG162">
            <v>0</v>
          </cell>
          <cell r="CH162">
            <v>0</v>
          </cell>
          <cell r="CI162">
            <v>0.11169820462781993</v>
          </cell>
          <cell r="CJ162">
            <v>69.539536945168535</v>
          </cell>
          <cell r="CK162">
            <v>0</v>
          </cell>
          <cell r="CL162">
            <v>0</v>
          </cell>
          <cell r="CM162">
            <v>69.539536945168535</v>
          </cell>
          <cell r="CN162">
            <v>0</v>
          </cell>
          <cell r="CO162">
            <v>69.539536945168535</v>
          </cell>
          <cell r="CP162">
            <v>13.305816949762306</v>
          </cell>
          <cell r="CQ162">
            <v>-0.35936781609195395</v>
          </cell>
          <cell r="CR162">
            <v>1.056964164976335E-3</v>
          </cell>
          <cell r="CS162">
            <v>0</v>
          </cell>
          <cell r="CT162">
            <v>0</v>
          </cell>
          <cell r="CU162">
            <v>0</v>
          </cell>
          <cell r="CV162">
            <v>54.673585361730879</v>
          </cell>
          <cell r="CW162">
            <v>20.031584854631504</v>
          </cell>
          <cell r="CX162">
            <v>87.65267631419772</v>
          </cell>
          <cell r="CY162">
            <v>1.2133948613928325</v>
          </cell>
          <cell r="CZ162">
            <v>88.866071175590548</v>
          </cell>
          <cell r="DA162">
            <v>24.414681381360058</v>
          </cell>
          <cell r="DB162">
            <v>27.256869860836733</v>
          </cell>
          <cell r="DC162">
            <v>5.5565887510463137</v>
          </cell>
          <cell r="DD162">
            <v>9.4637611994381086</v>
          </cell>
          <cell r="DE162">
            <v>0</v>
          </cell>
          <cell r="DF162">
            <v>66.691901192681129</v>
          </cell>
          <cell r="DG162">
            <v>0</v>
          </cell>
          <cell r="DH162">
            <v>66.691901192681129</v>
          </cell>
          <cell r="DI162">
            <v>7.538471812587491</v>
          </cell>
          <cell r="DJ162">
            <v>0</v>
          </cell>
          <cell r="DK162">
            <v>0</v>
          </cell>
          <cell r="DL162">
            <v>7.538471812587491</v>
          </cell>
          <cell r="DM162">
            <v>148.01950055568375</v>
          </cell>
          <cell r="DN162">
            <v>0</v>
          </cell>
          <cell r="DO162">
            <v>0</v>
          </cell>
          <cell r="DP162">
            <v>148.01950055568375</v>
          </cell>
          <cell r="DQ162">
            <v>0</v>
          </cell>
          <cell r="DR162">
            <v>148.01950055568375</v>
          </cell>
          <cell r="DS162">
            <v>23.619214346898374</v>
          </cell>
          <cell r="DT162">
            <v>-0.57815939824205531</v>
          </cell>
          <cell r="DU162">
            <v>0.14586105476673425</v>
          </cell>
          <cell r="DV162">
            <v>0</v>
          </cell>
          <cell r="DW162">
            <v>0</v>
          </cell>
          <cell r="DX162">
            <v>0</v>
          </cell>
          <cell r="DY162">
            <v>89.237885619265029</v>
          </cell>
          <cell r="DZ162">
            <v>33.161647763850972</v>
          </cell>
          <cell r="EA162">
            <v>145.58644938653899</v>
          </cell>
          <cell r="EB162">
            <v>1.2133948613928325</v>
          </cell>
          <cell r="EC162">
            <v>146.79984424793182</v>
          </cell>
          <cell r="ED162">
            <v>24.67280403315597</v>
          </cell>
          <cell r="EE162">
            <v>42.820179023985951</v>
          </cell>
          <cell r="EF162">
            <v>5.5574109106220408</v>
          </cell>
          <cell r="EG162">
            <v>17.689239973121591</v>
          </cell>
          <cell r="EH162">
            <v>0</v>
          </cell>
          <cell r="EI162">
            <v>90.739633940885426</v>
          </cell>
          <cell r="EJ162">
            <v>0</v>
          </cell>
          <cell r="EK162">
            <v>90.739633940885426</v>
          </cell>
          <cell r="EL162">
            <v>7.65531728344921</v>
          </cell>
          <cell r="EM162">
            <v>0</v>
          </cell>
          <cell r="EN162">
            <v>0</v>
          </cell>
          <cell r="EO162">
            <v>7.65531728344921</v>
          </cell>
          <cell r="EP162">
            <v>229.88416090536757</v>
          </cell>
          <cell r="EQ162">
            <v>0</v>
          </cell>
          <cell r="ER162">
            <v>0</v>
          </cell>
          <cell r="ES162">
            <v>229.88416090536757</v>
          </cell>
          <cell r="ET162">
            <v>0</v>
          </cell>
          <cell r="EU162">
            <v>229.88416090536757</v>
          </cell>
          <cell r="EV162">
            <v>26.334262170385387</v>
          </cell>
          <cell r="EW162">
            <v>-0.6077543948613926</v>
          </cell>
          <cell r="EX162">
            <v>6.0944553752535482</v>
          </cell>
          <cell r="EY162">
            <v>4.16443881000676</v>
          </cell>
          <cell r="EZ162">
            <v>0</v>
          </cell>
          <cell r="FA162">
            <v>0</v>
          </cell>
          <cell r="FB162">
            <v>95.754611561866085</v>
          </cell>
          <cell r="FC162">
            <v>39.452244421906684</v>
          </cell>
          <cell r="FD162">
            <v>171.1922579445571</v>
          </cell>
          <cell r="FE162">
            <v>1.2133948613928325</v>
          </cell>
          <cell r="FF162">
            <v>172.40565280594993</v>
          </cell>
          <cell r="FG162">
            <v>31.02826615519945</v>
          </cell>
          <cell r="FH162">
            <v>43.846435570379285</v>
          </cell>
          <cell r="FI162">
            <v>5.55741091062204</v>
          </cell>
          <cell r="FJ162">
            <v>18.425760605478082</v>
          </cell>
          <cell r="FK162">
            <v>0</v>
          </cell>
          <cell r="FL162">
            <v>98.857873241678959</v>
          </cell>
          <cell r="FM162">
            <v>0</v>
          </cell>
          <cell r="FN162">
            <v>98.857873241678959</v>
          </cell>
          <cell r="FO162">
            <v>7.6642704071408927</v>
          </cell>
          <cell r="FP162">
            <v>0</v>
          </cell>
          <cell r="FQ162">
            <v>0</v>
          </cell>
          <cell r="FR162">
            <v>7.6642704071408927</v>
          </cell>
          <cell r="FS162">
            <v>263.59925564048797</v>
          </cell>
          <cell r="FT162">
            <v>0</v>
          </cell>
          <cell r="FU162">
            <v>0</v>
          </cell>
          <cell r="FV162">
            <v>263.59925564048797</v>
          </cell>
          <cell r="FW162">
            <v>0</v>
          </cell>
          <cell r="FX162">
            <v>263.59925564048797</v>
          </cell>
          <cell r="FY162">
            <v>1.6731742731575383</v>
          </cell>
          <cell r="FZ162">
            <v>0</v>
          </cell>
          <cell r="GA162">
            <v>1.1335584081370749</v>
          </cell>
          <cell r="GB162" t="e">
            <v>#N/A</v>
          </cell>
          <cell r="GC162" t="e">
            <v>#N/A</v>
          </cell>
          <cell r="GD162" t="e">
            <v>#N/A</v>
          </cell>
          <cell r="GE162">
            <v>-4.9897587085868918E-3</v>
          </cell>
          <cell r="GF162">
            <v>0</v>
          </cell>
          <cell r="GG162">
            <v>0.88849842008282598</v>
          </cell>
          <cell r="GH162">
            <v>0</v>
          </cell>
          <cell r="GI162">
            <v>0</v>
          </cell>
          <cell r="GJ162">
            <v>0</v>
          </cell>
          <cell r="GK162">
            <v>0</v>
          </cell>
          <cell r="GL162">
            <v>3.9129553685125074</v>
          </cell>
          <cell r="GM162">
            <v>0</v>
          </cell>
          <cell r="GN162">
            <v>8.0638640013826883</v>
          </cell>
          <cell r="GO162">
            <v>0.18807997687795802</v>
          </cell>
          <cell r="GP162">
            <v>2.4326724682386738</v>
          </cell>
          <cell r="GQ162" t="e">
            <v>#N/A</v>
          </cell>
          <cell r="GR162" t="e">
            <v>#N/A</v>
          </cell>
          <cell r="GS162" t="e">
            <v>#N/A</v>
          </cell>
          <cell r="GT162" t="e">
            <v>#N/A</v>
          </cell>
          <cell r="GU162" t="e">
            <v>#N/A</v>
          </cell>
          <cell r="GV162">
            <v>0</v>
          </cell>
          <cell r="GW162">
            <v>7.3685326315770769</v>
          </cell>
          <cell r="GX162">
            <v>0</v>
          </cell>
          <cell r="GY162">
            <v>0</v>
          </cell>
          <cell r="GZ162">
            <v>0</v>
          </cell>
          <cell r="HA162">
            <v>0</v>
          </cell>
          <cell r="HB162">
            <v>0</v>
          </cell>
          <cell r="HC162">
            <v>0</v>
          </cell>
          <cell r="HD162">
            <v>0</v>
          </cell>
          <cell r="HE162">
            <v>0</v>
          </cell>
          <cell r="HF162">
            <v>0</v>
          </cell>
          <cell r="HG162">
            <v>0</v>
          </cell>
          <cell r="HH162">
            <v>0</v>
          </cell>
          <cell r="HI162" t="e">
            <v>#N/A</v>
          </cell>
          <cell r="HJ162" t="e">
            <v>#N/A</v>
          </cell>
          <cell r="HK162" t="e">
            <v>#N/A</v>
          </cell>
          <cell r="HL162" t="e">
            <v>#N/A</v>
          </cell>
          <cell r="HM162" t="e">
            <v>#N/A</v>
          </cell>
          <cell r="HN162" t="e">
            <v>#N/A</v>
          </cell>
          <cell r="HO162">
            <v>263.59925564048797</v>
          </cell>
          <cell r="HP162">
            <v>263.59925564048797</v>
          </cell>
          <cell r="HQ162">
            <v>33.715094735119791</v>
          </cell>
          <cell r="HR162">
            <v>229.88416090536757</v>
          </cell>
          <cell r="HS162">
            <v>23.983171516100231</v>
          </cell>
          <cell r="HT162">
            <v>0</v>
          </cell>
          <cell r="HU162">
            <v>0.17000644772923409</v>
          </cell>
          <cell r="HV162">
            <v>5.769075195272789</v>
          </cell>
          <cell r="HW162">
            <v>0</v>
          </cell>
          <cell r="HX162">
            <v>0</v>
          </cell>
          <cell r="HY162">
            <v>0</v>
          </cell>
          <cell r="HZ162">
            <v>0</v>
          </cell>
          <cell r="IA162">
            <v>0</v>
          </cell>
          <cell r="IB162">
            <v>0</v>
          </cell>
          <cell r="IC162">
            <v>0</v>
          </cell>
          <cell r="ID162">
            <v>0</v>
          </cell>
          <cell r="IE162">
            <v>0</v>
          </cell>
          <cell r="IF162">
            <v>0.1543167680865449</v>
          </cell>
          <cell r="IG162">
            <v>0</v>
          </cell>
          <cell r="IH162">
            <v>0</v>
          </cell>
          <cell r="II162">
            <v>0.1548621615956727</v>
          </cell>
          <cell r="IJ162">
            <v>0</v>
          </cell>
          <cell r="IK162">
            <v>1.056964164976335E-3</v>
          </cell>
          <cell r="IL162">
            <v>0</v>
          </cell>
          <cell r="IM162">
            <v>0</v>
          </cell>
          <cell r="IN162">
            <v>0.1548621615956727</v>
          </cell>
          <cell r="IO162">
            <v>0.17000644772923409</v>
          </cell>
          <cell r="IP162">
            <v>5.9244489275243088</v>
          </cell>
          <cell r="IQ162">
            <v>0</v>
          </cell>
          <cell r="IR162">
            <v>0</v>
          </cell>
          <cell r="IS162">
            <v>0</v>
          </cell>
          <cell r="IT162">
            <v>0</v>
          </cell>
          <cell r="IU162">
            <v>0</v>
          </cell>
          <cell r="IV162">
            <v>3.9129553685125074</v>
          </cell>
          <cell r="IW162">
            <v>3.9129553685125074</v>
          </cell>
          <cell r="IX162">
            <v>0</v>
          </cell>
          <cell r="IY162">
            <v>0</v>
          </cell>
          <cell r="IZ162">
            <v>0</v>
          </cell>
          <cell r="JA162">
            <v>0</v>
          </cell>
          <cell r="JB162">
            <v>0</v>
          </cell>
          <cell r="JC162">
            <v>0</v>
          </cell>
          <cell r="JD162">
            <v>0</v>
          </cell>
          <cell r="JE162">
            <v>0</v>
          </cell>
          <cell r="JF162">
            <v>-4.9897587085868918E-3</v>
          </cell>
          <cell r="JG162">
            <v>-4.9897587085868918E-3</v>
          </cell>
          <cell r="JH162">
            <v>0</v>
          </cell>
          <cell r="JI162">
            <v>0</v>
          </cell>
          <cell r="JJ162">
            <v>1.508278632146328E-3</v>
          </cell>
          <cell r="JK162">
            <v>5.8457262768183949</v>
          </cell>
          <cell r="JL162">
            <v>5.8472345554505409</v>
          </cell>
          <cell r="JM162">
            <v>0</v>
          </cell>
          <cell r="JN162">
            <v>0</v>
          </cell>
          <cell r="JO162">
            <v>0</v>
          </cell>
          <cell r="JP162">
            <v>2.0804028734732225</v>
          </cell>
          <cell r="JQ162">
            <v>2.0804028734732225</v>
          </cell>
          <cell r="JR162">
            <v>0</v>
          </cell>
          <cell r="JS162">
            <v>0.17941258221108672</v>
          </cell>
          <cell r="JT162">
            <v>0</v>
          </cell>
          <cell r="JU162">
            <v>-4.6955669942849977E-2</v>
          </cell>
          <cell r="JV162">
            <v>-4.6955669942849977E-2</v>
          </cell>
          <cell r="JW162">
            <v>20.748336247912398</v>
          </cell>
          <cell r="JX162">
            <v>121.37151491264872</v>
          </cell>
          <cell r="JY162">
            <v>181.85185280011393</v>
          </cell>
          <cell r="JZ162">
            <v>202.60018904802632</v>
          </cell>
          <cell r="KA162">
            <v>81.228674135377602</v>
          </cell>
          <cell r="KB162">
            <v>4993573.3599999994</v>
          </cell>
          <cell r="KC162">
            <v>149.18799999999999</v>
          </cell>
          <cell r="KD162">
            <v>2103.4140000000002</v>
          </cell>
          <cell r="KE162">
            <v>31363.38</v>
          </cell>
          <cell r="KF162">
            <v>0</v>
          </cell>
          <cell r="KG162">
            <v>0.20599999999999999</v>
          </cell>
          <cell r="KH162">
            <v>0</v>
          </cell>
          <cell r="KI162">
            <v>0</v>
          </cell>
          <cell r="KJ162">
            <v>0</v>
          </cell>
          <cell r="KK162">
            <v>0</v>
          </cell>
          <cell r="KL162">
            <v>0</v>
          </cell>
          <cell r="KM162">
            <v>574.29</v>
          </cell>
          <cell r="KN162">
            <v>45.37</v>
          </cell>
          <cell r="KO162">
            <v>380.92</v>
          </cell>
          <cell r="KP162">
            <v>0</v>
          </cell>
          <cell r="KQ162">
            <v>0</v>
          </cell>
          <cell r="KR162">
            <v>0.01</v>
          </cell>
          <cell r="KS162">
            <v>73.632000000000005</v>
          </cell>
          <cell r="KT162">
            <v>47.27</v>
          </cell>
          <cell r="KU162">
            <v>129.9</v>
          </cell>
          <cell r="KV162">
            <v>0</v>
          </cell>
          <cell r="KW162">
            <v>0</v>
          </cell>
          <cell r="KX162">
            <v>537</v>
          </cell>
          <cell r="KY162">
            <v>2252602.0000000005</v>
          </cell>
          <cell r="KZ162">
            <v>31363.38</v>
          </cell>
          <cell r="LA162">
            <v>94.115193320718049</v>
          </cell>
          <cell r="LB162">
            <v>1177.75</v>
          </cell>
          <cell r="LC162">
            <v>1251.3920000000001</v>
          </cell>
          <cell r="LD162">
            <v>4.6899980182069241</v>
          </cell>
          <cell r="LE162">
            <v>1.7121879083185548E-2</v>
          </cell>
          <cell r="LF162">
            <v>537</v>
          </cell>
          <cell r="LG162">
            <v>71.822679825962652</v>
          </cell>
          <cell r="LH162">
            <v>1045.6016958445166</v>
          </cell>
          <cell r="LI162" t="str">
            <v>N/A</v>
          </cell>
          <cell r="LJ162" t="str">
            <v>PR09 (£m)</v>
          </cell>
        </row>
        <row r="163">
          <cell r="A163" t="str">
            <v>YKY15</v>
          </cell>
          <cell r="B163" t="str">
            <v>YKY</v>
          </cell>
          <cell r="C163" t="str">
            <v>2014-15</v>
          </cell>
          <cell r="D163" t="str">
            <v>YKY</v>
          </cell>
          <cell r="E163" t="str">
            <v>YKY15</v>
          </cell>
          <cell r="F163">
            <v>1.0450405281189941</v>
          </cell>
          <cell r="G163">
            <v>2.5949386634842107</v>
          </cell>
          <cell r="H163">
            <v>0</v>
          </cell>
          <cell r="I163">
            <v>5.6432188518425681</v>
          </cell>
          <cell r="J163">
            <v>4.1801621124759762</v>
          </cell>
          <cell r="K163">
            <v>0</v>
          </cell>
          <cell r="L163">
            <v>0</v>
          </cell>
          <cell r="M163">
            <v>6.361390383490046</v>
          </cell>
          <cell r="N163">
            <v>6.4650803059198187</v>
          </cell>
          <cell r="O163">
            <v>25.244790317212566</v>
          </cell>
          <cell r="P163">
            <v>0</v>
          </cell>
          <cell r="Q163">
            <v>25.244790317212566</v>
          </cell>
          <cell r="R163">
            <v>5.1735361254142811</v>
          </cell>
          <cell r="S163">
            <v>1.9202819839437297</v>
          </cell>
          <cell r="T163">
            <v>0</v>
          </cell>
          <cell r="U163">
            <v>1.4602651706314029</v>
          </cell>
          <cell r="V163">
            <v>0</v>
          </cell>
          <cell r="W163">
            <v>8.5540832799894133</v>
          </cell>
          <cell r="X163">
            <v>0</v>
          </cell>
          <cell r="Y163">
            <v>8.5540832799894133</v>
          </cell>
          <cell r="Z163">
            <v>1.6381070483010556E-2</v>
          </cell>
          <cell r="AA163">
            <v>0</v>
          </cell>
          <cell r="AB163">
            <v>0</v>
          </cell>
          <cell r="AC163">
            <v>1.6381070483010556E-2</v>
          </cell>
          <cell r="AD163">
            <v>33.782492526719018</v>
          </cell>
          <cell r="AE163">
            <v>0</v>
          </cell>
          <cell r="AF163">
            <v>0</v>
          </cell>
          <cell r="AG163">
            <v>33.782492526719018</v>
          </cell>
          <cell r="AH163">
            <v>0</v>
          </cell>
          <cell r="AI163">
            <v>33.782492526719018</v>
          </cell>
          <cell r="AJ163">
            <v>5.5004457092685639</v>
          </cell>
          <cell r="AK163">
            <v>0</v>
          </cell>
          <cell r="AL163">
            <v>0</v>
          </cell>
          <cell r="AM163">
            <v>0</v>
          </cell>
          <cell r="AN163">
            <v>0</v>
          </cell>
          <cell r="AO163">
            <v>0</v>
          </cell>
          <cell r="AP163">
            <v>3.3574865280165991</v>
          </cell>
          <cell r="AQ163">
            <v>2.6267722887154297</v>
          </cell>
          <cell r="AR163">
            <v>11.484704526000499</v>
          </cell>
          <cell r="AS163">
            <v>0</v>
          </cell>
          <cell r="AT163">
            <v>11.484704526000499</v>
          </cell>
          <cell r="AU163">
            <v>2.6929947257555931</v>
          </cell>
          <cell r="AV163">
            <v>0.70551134480467781</v>
          </cell>
          <cell r="AW163">
            <v>0</v>
          </cell>
          <cell r="AX163">
            <v>0.43744147003810224</v>
          </cell>
          <cell r="AY163">
            <v>0</v>
          </cell>
          <cell r="AZ163">
            <v>3.8359475405983678</v>
          </cell>
          <cell r="BA163">
            <v>0</v>
          </cell>
          <cell r="BB163">
            <v>3.8359475405983678</v>
          </cell>
          <cell r="BC163">
            <v>9.4171839271064151E-3</v>
          </cell>
          <cell r="BD163">
            <v>0</v>
          </cell>
          <cell r="BE163">
            <v>0</v>
          </cell>
          <cell r="BF163">
            <v>9.4171839271064151E-3</v>
          </cell>
          <cell r="BG163">
            <v>15.311234882671814</v>
          </cell>
          <cell r="BH163">
            <v>0</v>
          </cell>
          <cell r="BI163">
            <v>0</v>
          </cell>
          <cell r="BJ163">
            <v>15.311234882671814</v>
          </cell>
          <cell r="BK163">
            <v>0</v>
          </cell>
          <cell r="BL163">
            <v>15.311234882671814</v>
          </cell>
          <cell r="BM163">
            <v>5.4342107462187696</v>
          </cell>
          <cell r="BN163">
            <v>-0.20900810562379882</v>
          </cell>
          <cell r="BO163">
            <v>0.31351215843569818</v>
          </cell>
          <cell r="BP163">
            <v>0</v>
          </cell>
          <cell r="BQ163">
            <v>0</v>
          </cell>
          <cell r="BR163">
            <v>0</v>
          </cell>
          <cell r="BS163">
            <v>31.978240160441221</v>
          </cell>
          <cell r="BT163">
            <v>10.241397175566142</v>
          </cell>
          <cell r="BU163">
            <v>47.758352135038031</v>
          </cell>
          <cell r="BV163">
            <v>0</v>
          </cell>
          <cell r="BW163">
            <v>47.758352135038031</v>
          </cell>
          <cell r="BX163">
            <v>2.429125909687516E-2</v>
          </cell>
          <cell r="BY163">
            <v>18.946553580345228</v>
          </cell>
          <cell r="BZ163">
            <v>0</v>
          </cell>
          <cell r="CA163">
            <v>11.691902771090893</v>
          </cell>
          <cell r="CB163">
            <v>0</v>
          </cell>
          <cell r="CC163">
            <v>30.662747610532925</v>
          </cell>
          <cell r="CD163">
            <v>0</v>
          </cell>
          <cell r="CE163">
            <v>30.662747610532925</v>
          </cell>
          <cell r="CF163">
            <v>7.2439482142662701E-2</v>
          </cell>
          <cell r="CG163">
            <v>0</v>
          </cell>
          <cell r="CH163">
            <v>0</v>
          </cell>
          <cell r="CI163">
            <v>7.2439482142662701E-2</v>
          </cell>
          <cell r="CJ163">
            <v>78.348660263428371</v>
          </cell>
          <cell r="CK163">
            <v>0</v>
          </cell>
          <cell r="CL163">
            <v>0</v>
          </cell>
          <cell r="CM163">
            <v>78.348660263428371</v>
          </cell>
          <cell r="CN163">
            <v>0</v>
          </cell>
          <cell r="CO163">
            <v>78.348660263428371</v>
          </cell>
          <cell r="CP163">
            <v>13.641458612122344</v>
          </cell>
          <cell r="CQ163">
            <v>-0.62702431687139637</v>
          </cell>
          <cell r="CR163">
            <v>0</v>
          </cell>
          <cell r="CS163">
            <v>0</v>
          </cell>
          <cell r="CT163">
            <v>0</v>
          </cell>
          <cell r="CU163">
            <v>0</v>
          </cell>
          <cell r="CV163">
            <v>56.745700676861375</v>
          </cell>
          <cell r="CW163">
            <v>20.691802456756083</v>
          </cell>
          <cell r="CX163">
            <v>90.451937428868405</v>
          </cell>
          <cell r="CY163">
            <v>1.8810729506141894</v>
          </cell>
          <cell r="CZ163">
            <v>92.333010379482587</v>
          </cell>
          <cell r="DA163">
            <v>22.9955211460173</v>
          </cell>
          <cell r="DB163">
            <v>17.231663259689135</v>
          </cell>
          <cell r="DC163">
            <v>8.1335061937845747</v>
          </cell>
          <cell r="DD163">
            <v>14.548882827873168</v>
          </cell>
          <cell r="DE163">
            <v>0</v>
          </cell>
          <cell r="DF163">
            <v>62.90957342736418</v>
          </cell>
          <cell r="DG163">
            <v>0</v>
          </cell>
          <cell r="DH163">
            <v>62.90957342736418</v>
          </cell>
          <cell r="DI163">
            <v>11.366646404103559</v>
          </cell>
          <cell r="DJ163">
            <v>0</v>
          </cell>
          <cell r="DK163">
            <v>0</v>
          </cell>
          <cell r="DL163">
            <v>11.366646404103559</v>
          </cell>
          <cell r="DM163">
            <v>143.87593740274312</v>
          </cell>
          <cell r="DN163">
            <v>0</v>
          </cell>
          <cell r="DO163">
            <v>0</v>
          </cell>
          <cell r="DP163">
            <v>143.87593740274312</v>
          </cell>
          <cell r="DQ163">
            <v>0</v>
          </cell>
          <cell r="DR163">
            <v>143.87593740274312</v>
          </cell>
          <cell r="DS163">
            <v>24.576115067609678</v>
          </cell>
          <cell r="DT163">
            <v>-0.83603242249519527</v>
          </cell>
          <cell r="DU163">
            <v>0.31351215843569818</v>
          </cell>
          <cell r="DV163">
            <v>0</v>
          </cell>
          <cell r="DW163">
            <v>0</v>
          </cell>
          <cell r="DX163">
            <v>0</v>
          </cell>
          <cell r="DY163">
            <v>92.081427365319186</v>
          </cell>
          <cell r="DZ163">
            <v>33.559971921037651</v>
          </cell>
          <cell r="EA163">
            <v>149.69499408990694</v>
          </cell>
          <cell r="EB163">
            <v>1.8810729506141894</v>
          </cell>
          <cell r="EC163">
            <v>151.57606704052111</v>
          </cell>
          <cell r="ED163">
            <v>25.712807130869766</v>
          </cell>
          <cell r="EE163">
            <v>36.883728184839043</v>
          </cell>
          <cell r="EF163">
            <v>8.1335061937845747</v>
          </cell>
          <cell r="EG163">
            <v>26.678227069002162</v>
          </cell>
          <cell r="EH163">
            <v>0</v>
          </cell>
          <cell r="EI163">
            <v>97.408268578495466</v>
          </cell>
          <cell r="EJ163">
            <v>0</v>
          </cell>
          <cell r="EK163">
            <v>97.408268578495466</v>
          </cell>
          <cell r="EL163">
            <v>11.448503070173327</v>
          </cell>
          <cell r="EM163">
            <v>0</v>
          </cell>
          <cell r="EN163">
            <v>0</v>
          </cell>
          <cell r="EO163">
            <v>11.448503070173327</v>
          </cell>
          <cell r="EP163">
            <v>237.53583254884327</v>
          </cell>
          <cell r="EQ163">
            <v>0</v>
          </cell>
          <cell r="ER163">
            <v>0</v>
          </cell>
          <cell r="ES163">
            <v>237.53583254884327</v>
          </cell>
          <cell r="ET163">
            <v>0</v>
          </cell>
          <cell r="EU163">
            <v>237.53583254884327</v>
          </cell>
          <cell r="EV163">
            <v>27.171053731093846</v>
          </cell>
          <cell r="EW163">
            <v>-0.83603242249519527</v>
          </cell>
          <cell r="EX163">
            <v>5.9567310102782667</v>
          </cell>
          <cell r="EY163">
            <v>4.1801621124759762</v>
          </cell>
          <cell r="EZ163">
            <v>0</v>
          </cell>
          <cell r="FA163">
            <v>0</v>
          </cell>
          <cell r="FB163">
            <v>98.442817748809247</v>
          </cell>
          <cell r="FC163">
            <v>40.02505222695747</v>
          </cell>
          <cell r="FD163">
            <v>174.93978440711962</v>
          </cell>
          <cell r="FE163">
            <v>1.8810729506141894</v>
          </cell>
          <cell r="FF163">
            <v>176.82085735773379</v>
          </cell>
          <cell r="FG163">
            <v>30.886343256283997</v>
          </cell>
          <cell r="FH163">
            <v>38.804010168782739</v>
          </cell>
          <cell r="FI163">
            <v>8.1335061937845747</v>
          </cell>
          <cell r="FJ163">
            <v>28.138492239633546</v>
          </cell>
          <cell r="FK163">
            <v>0</v>
          </cell>
          <cell r="FL163">
            <v>105.96235185848485</v>
          </cell>
          <cell r="FM163">
            <v>0</v>
          </cell>
          <cell r="FN163">
            <v>105.96235185848485</v>
          </cell>
          <cell r="FO163">
            <v>11.464884140656244</v>
          </cell>
          <cell r="FP163">
            <v>0</v>
          </cell>
          <cell r="FQ163">
            <v>0</v>
          </cell>
          <cell r="FR163">
            <v>11.464884140656244</v>
          </cell>
          <cell r="FS163">
            <v>271.31832507556231</v>
          </cell>
          <cell r="FT163">
            <v>0</v>
          </cell>
          <cell r="FU163">
            <v>0</v>
          </cell>
          <cell r="FV163">
            <v>271.31832507556231</v>
          </cell>
          <cell r="FW163">
            <v>0</v>
          </cell>
          <cell r="FX163">
            <v>271.31832507556231</v>
          </cell>
          <cell r="FY163">
            <v>-0.22468371354558372</v>
          </cell>
          <cell r="FZ163">
            <v>0</v>
          </cell>
          <cell r="GA163">
            <v>1.0353814109095505</v>
          </cell>
          <cell r="GB163" t="e">
            <v>#N/A</v>
          </cell>
          <cell r="GC163" t="e">
            <v>#N/A</v>
          </cell>
          <cell r="GD163" t="e">
            <v>#N/A</v>
          </cell>
          <cell r="GE163">
            <v>-2.7256245434946105E-2</v>
          </cell>
          <cell r="GF163">
            <v>0</v>
          </cell>
          <cell r="GG163">
            <v>2.0319326185610431</v>
          </cell>
          <cell r="GH163">
            <v>0</v>
          </cell>
          <cell r="GI163">
            <v>0</v>
          </cell>
          <cell r="GJ163">
            <v>0</v>
          </cell>
          <cell r="GK163">
            <v>0</v>
          </cell>
          <cell r="GL163">
            <v>5.6271398060249034</v>
          </cell>
          <cell r="GM163">
            <v>0</v>
          </cell>
          <cell r="GN163">
            <v>8.7432596170167969</v>
          </cell>
          <cell r="GO163">
            <v>1.310362878987215</v>
          </cell>
          <cell r="GP163">
            <v>10.881060473844743</v>
          </cell>
          <cell r="GQ163" t="e">
            <v>#N/A</v>
          </cell>
          <cell r="GR163" t="e">
            <v>#N/A</v>
          </cell>
          <cell r="GS163" t="e">
            <v>#N/A</v>
          </cell>
          <cell r="GT163" t="e">
            <v>#N/A</v>
          </cell>
          <cell r="GU163" t="e">
            <v>#N/A</v>
          </cell>
          <cell r="GV163">
            <v>0</v>
          </cell>
          <cell r="GW163">
            <v>6.6701178735088167</v>
          </cell>
          <cell r="GX163">
            <v>0</v>
          </cell>
          <cell r="GY163">
            <v>0</v>
          </cell>
          <cell r="GZ163">
            <v>0</v>
          </cell>
          <cell r="HA163">
            <v>0</v>
          </cell>
          <cell r="HB163">
            <v>0</v>
          </cell>
          <cell r="HC163">
            <v>0</v>
          </cell>
          <cell r="HD163">
            <v>0</v>
          </cell>
          <cell r="HE163">
            <v>0</v>
          </cell>
          <cell r="HF163">
            <v>0</v>
          </cell>
          <cell r="HG163">
            <v>0</v>
          </cell>
          <cell r="HH163">
            <v>0</v>
          </cell>
          <cell r="HI163" t="e">
            <v>#N/A</v>
          </cell>
          <cell r="HJ163" t="e">
            <v>#N/A</v>
          </cell>
          <cell r="HK163" t="e">
            <v>#N/A</v>
          </cell>
          <cell r="HL163" t="e">
            <v>#N/A</v>
          </cell>
          <cell r="HM163" t="e">
            <v>#N/A</v>
          </cell>
          <cell r="HN163" t="e">
            <v>#N/A</v>
          </cell>
          <cell r="HO163">
            <v>271.31832507556231</v>
          </cell>
          <cell r="HP163">
            <v>271.31832507556231</v>
          </cell>
          <cell r="HQ163">
            <v>33.782492526719018</v>
          </cell>
          <cell r="HR163">
            <v>237.53583254884327</v>
          </cell>
          <cell r="HS163">
            <v>36.271998433418126</v>
          </cell>
          <cell r="HT163">
            <v>0</v>
          </cell>
          <cell r="HU163">
            <v>0.15292271229176396</v>
          </cell>
          <cell r="HV163">
            <v>5.7860426090084776</v>
          </cell>
          <cell r="HW163">
            <v>0</v>
          </cell>
          <cell r="HX163">
            <v>0</v>
          </cell>
          <cell r="HY163">
            <v>0</v>
          </cell>
          <cell r="HZ163">
            <v>0</v>
          </cell>
          <cell r="IA163">
            <v>0</v>
          </cell>
          <cell r="IB163">
            <v>0</v>
          </cell>
          <cell r="IC163">
            <v>0</v>
          </cell>
          <cell r="ID163">
            <v>0</v>
          </cell>
          <cell r="IE163">
            <v>0</v>
          </cell>
          <cell r="IF163">
            <v>1.6720648449903907E-2</v>
          </cell>
          <cell r="IG163">
            <v>0</v>
          </cell>
          <cell r="IH163">
            <v>0</v>
          </cell>
          <cell r="II163">
            <v>0.22988174513244761</v>
          </cell>
          <cell r="IJ163">
            <v>0</v>
          </cell>
          <cell r="IK163">
            <v>1.0450405281189942E-3</v>
          </cell>
          <cell r="IL163">
            <v>0</v>
          </cell>
          <cell r="IM163">
            <v>0</v>
          </cell>
          <cell r="IN163">
            <v>0.22988174513244761</v>
          </cell>
          <cell r="IO163">
            <v>0.15292271229176396</v>
          </cell>
          <cell r="IP163">
            <v>5.8038082979864996</v>
          </cell>
          <cell r="IQ163">
            <v>0</v>
          </cell>
          <cell r="IR163">
            <v>0</v>
          </cell>
          <cell r="IS163">
            <v>0</v>
          </cell>
          <cell r="IT163">
            <v>0</v>
          </cell>
          <cell r="IU163">
            <v>0</v>
          </cell>
          <cell r="IV163">
            <v>5.6271398060249034</v>
          </cell>
          <cell r="IW163">
            <v>5.6271398060249034</v>
          </cell>
          <cell r="IX163">
            <v>0</v>
          </cell>
          <cell r="IY163">
            <v>0</v>
          </cell>
          <cell r="IZ163">
            <v>0</v>
          </cell>
          <cell r="JA163">
            <v>0</v>
          </cell>
          <cell r="JB163">
            <v>0</v>
          </cell>
          <cell r="JC163">
            <v>0</v>
          </cell>
          <cell r="JD163">
            <v>0</v>
          </cell>
          <cell r="JE163">
            <v>0</v>
          </cell>
          <cell r="JF163">
            <v>-2.7256245434946105E-2</v>
          </cell>
          <cell r="JG163">
            <v>-2.7256245434946105E-2</v>
          </cell>
          <cell r="JH163">
            <v>0</v>
          </cell>
          <cell r="JI163">
            <v>0</v>
          </cell>
          <cell r="JJ163">
            <v>1.508278632146328E-3</v>
          </cell>
          <cell r="JK163">
            <v>5.8457262768183949</v>
          </cell>
          <cell r="JL163">
            <v>5.8472345554505409</v>
          </cell>
          <cell r="JM163">
            <v>0</v>
          </cell>
          <cell r="JN163">
            <v>0</v>
          </cell>
          <cell r="JO163">
            <v>0</v>
          </cell>
          <cell r="JP163">
            <v>2.0804028734732225</v>
          </cell>
          <cell r="JQ163">
            <v>2.0804028734732225</v>
          </cell>
          <cell r="JR163">
            <v>0</v>
          </cell>
          <cell r="JS163">
            <v>0.17941258221108672</v>
          </cell>
          <cell r="JT163">
            <v>0</v>
          </cell>
          <cell r="JU163">
            <v>-4.6955669942849977E-2</v>
          </cell>
          <cell r="JV163">
            <v>-4.6955669942849977E-2</v>
          </cell>
          <cell r="JW163">
            <v>20.230309268808245</v>
          </cell>
          <cell r="JX163">
            <v>115.58200490682185</v>
          </cell>
          <cell r="JY163">
            <v>184.01273085514543</v>
          </cell>
          <cell r="JZ163">
            <v>204.24304012395368</v>
          </cell>
          <cell r="KA163">
            <v>88.661035217131825</v>
          </cell>
          <cell r="KB163">
            <v>5015160.42</v>
          </cell>
          <cell r="KC163">
            <v>148.75</v>
          </cell>
          <cell r="KD163">
            <v>2116.2399999999998</v>
          </cell>
          <cell r="KE163">
            <v>31404.9</v>
          </cell>
          <cell r="KF163">
            <v>0</v>
          </cell>
          <cell r="KG163">
            <v>0.19800000000000001</v>
          </cell>
          <cell r="KH163">
            <v>0</v>
          </cell>
          <cell r="KI163">
            <v>0</v>
          </cell>
          <cell r="KJ163">
            <v>0</v>
          </cell>
          <cell r="KK163">
            <v>0</v>
          </cell>
          <cell r="KL163">
            <v>0</v>
          </cell>
          <cell r="KM163">
            <v>567.47</v>
          </cell>
          <cell r="KN163">
            <v>46.05</v>
          </cell>
          <cell r="KO163">
            <v>387.06</v>
          </cell>
          <cell r="KP163">
            <v>0</v>
          </cell>
          <cell r="KQ163">
            <v>0</v>
          </cell>
          <cell r="KR163">
            <v>3.0000000000000001E-3</v>
          </cell>
          <cell r="KS163">
            <v>72.040999999999997</v>
          </cell>
          <cell r="KT163">
            <v>45.41</v>
          </cell>
          <cell r="KU163">
            <v>128.13</v>
          </cell>
          <cell r="KV163">
            <v>0</v>
          </cell>
          <cell r="KW163">
            <v>0</v>
          </cell>
          <cell r="KX163">
            <v>529</v>
          </cell>
          <cell r="KY163">
            <v>2264990</v>
          </cell>
          <cell r="KZ163">
            <v>31404.9</v>
          </cell>
          <cell r="LA163">
            <v>94.218738464600136</v>
          </cell>
          <cell r="LB163">
            <v>1174.1199999999999</v>
          </cell>
          <cell r="LC163">
            <v>1246.1640000000002</v>
          </cell>
          <cell r="LD163">
            <v>4.7031602582003647</v>
          </cell>
          <cell r="LE163">
            <v>1.6844505156838583E-2</v>
          </cell>
          <cell r="LF163">
            <v>529</v>
          </cell>
          <cell r="LG163">
            <v>72.122184754608355</v>
          </cell>
          <cell r="LH163">
            <v>1050.2320848671875</v>
          </cell>
          <cell r="LI163" t="str">
            <v>Historical (£m)</v>
          </cell>
          <cell r="LJ163" t="str">
            <v>PR09 (£m)</v>
          </cell>
        </row>
        <row r="164">
          <cell r="A164" t="str">
            <v>YKY16</v>
          </cell>
          <cell r="B164" t="str">
            <v>YKY</v>
          </cell>
          <cell r="C164" t="str">
            <v>2015-16</v>
          </cell>
          <cell r="D164" t="str">
            <v>YKY</v>
          </cell>
          <cell r="E164" t="str">
            <v>YKY16</v>
          </cell>
          <cell r="F164">
            <v>1.0404326123128118</v>
          </cell>
          <cell r="G164">
            <v>1.9812747522140139</v>
          </cell>
          <cell r="H164">
            <v>0</v>
          </cell>
          <cell r="I164">
            <v>5.7078133111480858</v>
          </cell>
          <cell r="J164">
            <v>4.0067059900166386</v>
          </cell>
          <cell r="K164">
            <v>0</v>
          </cell>
          <cell r="L164">
            <v>0</v>
          </cell>
          <cell r="M164">
            <v>8.9898499061999004</v>
          </cell>
          <cell r="N164">
            <v>7.2988769074666138</v>
          </cell>
          <cell r="O164">
            <v>27.984520867045209</v>
          </cell>
          <cell r="P164">
            <v>0</v>
          </cell>
          <cell r="Q164">
            <v>27.984520867045209</v>
          </cell>
          <cell r="R164">
            <v>6.6470986689019202</v>
          </cell>
          <cell r="S164">
            <v>3.0226160868029699</v>
          </cell>
          <cell r="T164">
            <v>0.7217622218319466</v>
          </cell>
          <cell r="U164">
            <v>0.66586736933616564</v>
          </cell>
          <cell r="V164">
            <v>0</v>
          </cell>
          <cell r="W164">
            <v>11.057344346872917</v>
          </cell>
          <cell r="X164">
            <v>0</v>
          </cell>
          <cell r="Y164">
            <v>11.057344346872917</v>
          </cell>
          <cell r="Z164">
            <v>5.0551665803660557E-2</v>
          </cell>
          <cell r="AA164">
            <v>0</v>
          </cell>
          <cell r="AB164">
            <v>0</v>
          </cell>
          <cell r="AC164">
            <v>5.0551665803660557E-2</v>
          </cell>
          <cell r="AD164">
            <v>38.991313548114569</v>
          </cell>
          <cell r="AE164">
            <v>0</v>
          </cell>
          <cell r="AF164">
            <v>0</v>
          </cell>
          <cell r="AG164">
            <v>38.991313548114569</v>
          </cell>
          <cell r="AH164">
            <v>0</v>
          </cell>
          <cell r="AI164">
            <v>38.991313548114569</v>
          </cell>
          <cell r="AJ164">
            <v>6.2151346198136617</v>
          </cell>
          <cell r="AK164">
            <v>-0.14253926788685523</v>
          </cell>
          <cell r="AL164">
            <v>0</v>
          </cell>
          <cell r="AM164">
            <v>0</v>
          </cell>
          <cell r="AN164">
            <v>0</v>
          </cell>
          <cell r="AO164">
            <v>0</v>
          </cell>
          <cell r="AP164">
            <v>2.7254213084423617</v>
          </cell>
          <cell r="AQ164">
            <v>2.5685859877080941</v>
          </cell>
          <cell r="AR164">
            <v>11.36660264807721</v>
          </cell>
          <cell r="AS164">
            <v>0</v>
          </cell>
          <cell r="AT164">
            <v>11.36660264807721</v>
          </cell>
          <cell r="AU164">
            <v>1.9194708350651382</v>
          </cell>
          <cell r="AV164">
            <v>0.71657620758728147</v>
          </cell>
          <cell r="AW164">
            <v>0</v>
          </cell>
          <cell r="AX164">
            <v>0.1121342261773155</v>
          </cell>
          <cell r="AY164">
            <v>0</v>
          </cell>
          <cell r="AZ164">
            <v>2.7481812688297329</v>
          </cell>
          <cell r="BA164">
            <v>0</v>
          </cell>
          <cell r="BB164">
            <v>2.7481812688297329</v>
          </cell>
          <cell r="BC164">
            <v>0</v>
          </cell>
          <cell r="BD164">
            <v>0</v>
          </cell>
          <cell r="BE164">
            <v>0</v>
          </cell>
          <cell r="BF164">
            <v>0</v>
          </cell>
          <cell r="BG164">
            <v>14.114783916906964</v>
          </cell>
          <cell r="BH164">
            <v>0</v>
          </cell>
          <cell r="BI164">
            <v>0</v>
          </cell>
          <cell r="BJ164">
            <v>14.114783916906964</v>
          </cell>
          <cell r="BK164">
            <v>6.0442892179700489E-4</v>
          </cell>
          <cell r="BL164">
            <v>14.115388345828762</v>
          </cell>
          <cell r="BM164">
            <v>6.9532111480865213</v>
          </cell>
          <cell r="BN164">
            <v>-0.35270665557404324</v>
          </cell>
          <cell r="BO164">
            <v>0.18415657237936769</v>
          </cell>
          <cell r="BP164">
            <v>0</v>
          </cell>
          <cell r="BQ164">
            <v>0</v>
          </cell>
          <cell r="BR164">
            <v>0</v>
          </cell>
          <cell r="BS164">
            <v>33.366673876871872</v>
          </cell>
          <cell r="BT164">
            <v>1.5055059900166388</v>
          </cell>
          <cell r="BU164">
            <v>41.656840931780359</v>
          </cell>
          <cell r="BV164">
            <v>0</v>
          </cell>
          <cell r="BW164">
            <v>41.656840931780359</v>
          </cell>
          <cell r="BX164">
            <v>-2.3431263024556825</v>
          </cell>
          <cell r="BY164">
            <v>16.844398066929031</v>
          </cell>
          <cell r="BZ164">
            <v>1.2733854742096504E-4</v>
          </cell>
          <cell r="CA164">
            <v>8.2531560801416521</v>
          </cell>
          <cell r="CB164">
            <v>0</v>
          </cell>
          <cell r="CC164">
            <v>22.75455518316242</v>
          </cell>
          <cell r="CD164">
            <v>0</v>
          </cell>
          <cell r="CE164">
            <v>22.75455518316242</v>
          </cell>
          <cell r="CF164">
            <v>4.3584554475873533E-2</v>
          </cell>
          <cell r="CG164">
            <v>0</v>
          </cell>
          <cell r="CH164">
            <v>0</v>
          </cell>
          <cell r="CI164">
            <v>4.3584554475873533E-2</v>
          </cell>
          <cell r="CJ164">
            <v>64.367811560466905</v>
          </cell>
          <cell r="CK164">
            <v>0</v>
          </cell>
          <cell r="CL164">
            <v>0</v>
          </cell>
          <cell r="CM164">
            <v>64.367811560466905</v>
          </cell>
          <cell r="CN164">
            <v>0</v>
          </cell>
          <cell r="CO164">
            <v>64.367811560466905</v>
          </cell>
          <cell r="CP164">
            <v>12.51964437173271</v>
          </cell>
          <cell r="CQ164">
            <v>0</v>
          </cell>
          <cell r="CR164">
            <v>0</v>
          </cell>
          <cell r="CS164">
            <v>0</v>
          </cell>
          <cell r="CT164">
            <v>0</v>
          </cell>
          <cell r="CU164">
            <v>0</v>
          </cell>
          <cell r="CV164">
            <v>63.288475374376027</v>
          </cell>
          <cell r="CW164">
            <v>28.842872878535772</v>
          </cell>
          <cell r="CX164">
            <v>104.65099262464419</v>
          </cell>
          <cell r="CY164">
            <v>1.6938242928452576</v>
          </cell>
          <cell r="CZ164">
            <v>106.34481691748945</v>
          </cell>
          <cell r="DA164">
            <v>31.568995100448642</v>
          </cell>
          <cell r="DB164">
            <v>24.731597606046183</v>
          </cell>
          <cell r="DC164">
            <v>18.601659319279531</v>
          </cell>
          <cell r="DD164">
            <v>7.3062046639987805</v>
          </cell>
          <cell r="DE164">
            <v>0</v>
          </cell>
          <cell r="DF164">
            <v>82.208456689773129</v>
          </cell>
          <cell r="DG164">
            <v>0</v>
          </cell>
          <cell r="DH164">
            <v>82.208456689773129</v>
          </cell>
          <cell r="DI164">
            <v>10.51934702006489</v>
          </cell>
          <cell r="DJ164">
            <v>0</v>
          </cell>
          <cell r="DK164">
            <v>0</v>
          </cell>
          <cell r="DL164">
            <v>10.51934702006489</v>
          </cell>
          <cell r="DM164">
            <v>178.03392658719793</v>
          </cell>
          <cell r="DN164">
            <v>0</v>
          </cell>
          <cell r="DO164">
            <v>0</v>
          </cell>
          <cell r="DP164">
            <v>178.03392658719793</v>
          </cell>
          <cell r="DQ164">
            <v>0</v>
          </cell>
          <cell r="DR164">
            <v>178.03392658719793</v>
          </cell>
          <cell r="DS164">
            <v>25.687990139632891</v>
          </cell>
          <cell r="DT164">
            <v>-0.49524592346089846</v>
          </cell>
          <cell r="DU164">
            <v>0.18415657237936769</v>
          </cell>
          <cell r="DV164">
            <v>0</v>
          </cell>
          <cell r="DW164">
            <v>0</v>
          </cell>
          <cell r="DX164">
            <v>0</v>
          </cell>
          <cell r="DY164">
            <v>99.380570559690256</v>
          </cell>
          <cell r="DZ164">
            <v>32.916964856260506</v>
          </cell>
          <cell r="EA164">
            <v>157.67443620450177</v>
          </cell>
          <cell r="EB164">
            <v>1.6938242928452576</v>
          </cell>
          <cell r="EC164">
            <v>159.36826049734702</v>
          </cell>
          <cell r="ED164">
            <v>31.145339633058096</v>
          </cell>
          <cell r="EE164">
            <v>42.292571880562491</v>
          </cell>
          <cell r="EF164">
            <v>18.601786657826953</v>
          </cell>
          <cell r="EG164">
            <v>15.671494970317749</v>
          </cell>
          <cell r="EH164">
            <v>0</v>
          </cell>
          <cell r="EI164">
            <v>107.71119314176529</v>
          </cell>
          <cell r="EJ164">
            <v>0</v>
          </cell>
          <cell r="EK164">
            <v>107.71119314176529</v>
          </cell>
          <cell r="EL164">
            <v>10.562931574540762</v>
          </cell>
          <cell r="EM164">
            <v>0</v>
          </cell>
          <cell r="EN164">
            <v>0</v>
          </cell>
          <cell r="EO164">
            <v>10.562931574540762</v>
          </cell>
          <cell r="EP164">
            <v>256.5165220645718</v>
          </cell>
          <cell r="EQ164">
            <v>0</v>
          </cell>
          <cell r="ER164">
            <v>0</v>
          </cell>
          <cell r="ES164">
            <v>256.5165220645718</v>
          </cell>
          <cell r="ET164">
            <v>6.0442892179700489E-4</v>
          </cell>
          <cell r="EU164">
            <v>256.51712649349361</v>
          </cell>
          <cell r="EV164">
            <v>27.669264891846815</v>
          </cell>
          <cell r="EW164">
            <v>-0.49524592346089841</v>
          </cell>
          <cell r="EX164">
            <v>5.8919698835274428</v>
          </cell>
          <cell r="EY164">
            <v>4.0067059900166386</v>
          </cell>
          <cell r="EZ164">
            <v>0</v>
          </cell>
          <cell r="FA164">
            <v>0</v>
          </cell>
          <cell r="FB164">
            <v>108.37042046588913</v>
          </cell>
          <cell r="FC164">
            <v>40.215841763727113</v>
          </cell>
          <cell r="FD164">
            <v>185.65895707154738</v>
          </cell>
          <cell r="FE164">
            <v>1.6938242928452576</v>
          </cell>
          <cell r="FF164">
            <v>187.35278136439265</v>
          </cell>
          <cell r="FG164">
            <v>37.792438301959962</v>
          </cell>
          <cell r="FH164">
            <v>45.315187967365461</v>
          </cell>
          <cell r="FI164">
            <v>19.323548879658901</v>
          </cell>
          <cell r="FJ164">
            <v>16.337362339653907</v>
          </cell>
          <cell r="FK164">
            <v>0</v>
          </cell>
          <cell r="FL164">
            <v>118.76853748863761</v>
          </cell>
          <cell r="FM164">
            <v>0</v>
          </cell>
          <cell r="FN164">
            <v>118.76853748863761</v>
          </cell>
          <cell r="FO164">
            <v>10.613483240344424</v>
          </cell>
          <cell r="FP164">
            <v>0</v>
          </cell>
          <cell r="FQ164">
            <v>0</v>
          </cell>
          <cell r="FR164">
            <v>10.613483240344424</v>
          </cell>
          <cell r="FS164">
            <v>295.50783561268582</v>
          </cell>
          <cell r="FT164">
            <v>0</v>
          </cell>
          <cell r="FU164">
            <v>0</v>
          </cell>
          <cell r="FV164">
            <v>295.50783561268582</v>
          </cell>
          <cell r="FW164">
            <v>6.0442892179700489E-4</v>
          </cell>
          <cell r="FX164">
            <v>295.50844004160763</v>
          </cell>
          <cell r="FY164">
            <v>2.7051247920133106E-2</v>
          </cell>
          <cell r="FZ164">
            <v>0</v>
          </cell>
          <cell r="GA164">
            <v>0.91678962950915122</v>
          </cell>
          <cell r="GB164" t="e">
            <v>#N/A</v>
          </cell>
          <cell r="GC164" t="e">
            <v>#N/A</v>
          </cell>
          <cell r="GD164" t="e">
            <v>#N/A</v>
          </cell>
          <cell r="GE164">
            <v>7.2705430948418566E-4</v>
          </cell>
          <cell r="GF164">
            <v>0</v>
          </cell>
          <cell r="GG164">
            <v>7.1442009697337756</v>
          </cell>
          <cell r="GH164">
            <v>0</v>
          </cell>
          <cell r="GI164">
            <v>0</v>
          </cell>
          <cell r="GJ164">
            <v>0</v>
          </cell>
          <cell r="GK164">
            <v>0</v>
          </cell>
          <cell r="GL164">
            <v>6.3434888485008312</v>
          </cell>
          <cell r="GM164">
            <v>0</v>
          </cell>
          <cell r="GN164">
            <v>7.5016460987670532</v>
          </cell>
          <cell r="GO164">
            <v>0.13046483933444258</v>
          </cell>
          <cell r="GP164">
            <v>3.0835896770698832</v>
          </cell>
          <cell r="GQ164" t="e">
            <v>#N/A</v>
          </cell>
          <cell r="GR164" t="e">
            <v>#N/A</v>
          </cell>
          <cell r="GS164" t="e">
            <v>#N/A</v>
          </cell>
          <cell r="GT164" t="e">
            <v>#N/A</v>
          </cell>
          <cell r="GU164" t="e">
            <v>#N/A</v>
          </cell>
          <cell r="GV164">
            <v>0</v>
          </cell>
          <cell r="GW164">
            <v>4.9262514862163052</v>
          </cell>
          <cell r="GX164">
            <v>0</v>
          </cell>
          <cell r="GY164">
            <v>0</v>
          </cell>
          <cell r="GZ164">
            <v>0</v>
          </cell>
          <cell r="HA164">
            <v>0.25074425956738766</v>
          </cell>
          <cell r="HB164">
            <v>0</v>
          </cell>
          <cell r="HC164">
            <v>0</v>
          </cell>
          <cell r="HD164">
            <v>5.3623896838602318</v>
          </cell>
          <cell r="HE164">
            <v>0</v>
          </cell>
          <cell r="HF164">
            <v>0</v>
          </cell>
          <cell r="HG164">
            <v>0</v>
          </cell>
          <cell r="HH164">
            <v>0</v>
          </cell>
          <cell r="HI164" t="e">
            <v>#N/A</v>
          </cell>
          <cell r="HJ164" t="e">
            <v>#N/A</v>
          </cell>
          <cell r="HK164" t="e">
            <v>#N/A</v>
          </cell>
          <cell r="HL164" t="e">
            <v>#N/A</v>
          </cell>
          <cell r="HM164" t="e">
            <v>#N/A</v>
          </cell>
          <cell r="HN164" t="e">
            <v>#N/A</v>
          </cell>
          <cell r="HO164">
            <v>295.50783561268582</v>
          </cell>
          <cell r="HP164">
            <v>295.50844004160763</v>
          </cell>
          <cell r="HQ164">
            <v>38.991313548114569</v>
          </cell>
          <cell r="HR164">
            <v>256.51712649349361</v>
          </cell>
          <cell r="HS164">
            <v>35.660292546868547</v>
          </cell>
          <cell r="HT164">
            <v>0</v>
          </cell>
          <cell r="HU164">
            <v>0.18831830282861894</v>
          </cell>
          <cell r="HV164">
            <v>5.5205354409317797</v>
          </cell>
          <cell r="HW164">
            <v>0</v>
          </cell>
          <cell r="HX164">
            <v>0</v>
          </cell>
          <cell r="HY164">
            <v>0</v>
          </cell>
          <cell r="HZ164">
            <v>0</v>
          </cell>
          <cell r="IA164">
            <v>0</v>
          </cell>
          <cell r="IB164">
            <v>0</v>
          </cell>
          <cell r="IC164">
            <v>0</v>
          </cell>
          <cell r="ID164">
            <v>0</v>
          </cell>
          <cell r="IE164">
            <v>0</v>
          </cell>
          <cell r="IF164">
            <v>0.18311613976705488</v>
          </cell>
          <cell r="IG164">
            <v>0</v>
          </cell>
          <cell r="IH164">
            <v>0</v>
          </cell>
          <cell r="II164">
            <v>0.40072262063227948</v>
          </cell>
          <cell r="IJ164">
            <v>0</v>
          </cell>
          <cell r="IK164">
            <v>0</v>
          </cell>
          <cell r="IL164">
            <v>0</v>
          </cell>
          <cell r="IM164">
            <v>0</v>
          </cell>
          <cell r="IN164">
            <v>0.40072262063227948</v>
          </cell>
          <cell r="IO164">
            <v>0.18831830282861894</v>
          </cell>
          <cell r="IP164">
            <v>5.7036515806988346</v>
          </cell>
          <cell r="IQ164">
            <v>0</v>
          </cell>
          <cell r="IR164">
            <v>0</v>
          </cell>
          <cell r="IS164">
            <v>0</v>
          </cell>
          <cell r="IT164">
            <v>0</v>
          </cell>
          <cell r="IU164">
            <v>0</v>
          </cell>
          <cell r="IV164">
            <v>6.3434888485008312</v>
          </cell>
          <cell r="IW164">
            <v>6.3434888485008312</v>
          </cell>
          <cell r="IX164">
            <v>0</v>
          </cell>
          <cell r="IY164">
            <v>0</v>
          </cell>
          <cell r="IZ164">
            <v>0</v>
          </cell>
          <cell r="JA164">
            <v>0</v>
          </cell>
          <cell r="JB164">
            <v>0</v>
          </cell>
          <cell r="JC164">
            <v>0</v>
          </cell>
          <cell r="JD164">
            <v>0</v>
          </cell>
          <cell r="JE164">
            <v>0</v>
          </cell>
          <cell r="JF164">
            <v>7.2705430948418566E-4</v>
          </cell>
          <cell r="JG164">
            <v>7.2705430948418566E-4</v>
          </cell>
          <cell r="JH164">
            <v>0</v>
          </cell>
          <cell r="JI164">
            <v>0</v>
          </cell>
          <cell r="JJ164">
            <v>1.508278632146328E-3</v>
          </cell>
          <cell r="JK164">
            <v>5.8457262768183949</v>
          </cell>
          <cell r="JL164">
            <v>5.8472345554505409</v>
          </cell>
          <cell r="JM164">
            <v>0</v>
          </cell>
          <cell r="JN164">
            <v>0</v>
          </cell>
          <cell r="JO164">
            <v>0</v>
          </cell>
          <cell r="JP164">
            <v>2.0804028734732225</v>
          </cell>
          <cell r="JQ164">
            <v>2.0804028734732225</v>
          </cell>
          <cell r="JR164">
            <v>0</v>
          </cell>
          <cell r="JS164">
            <v>0.17941258221108672</v>
          </cell>
          <cell r="JT164">
            <v>0</v>
          </cell>
          <cell r="JU164">
            <v>-4.6955669942849977E-2</v>
          </cell>
          <cell r="JV164">
            <v>-4.6955669942849977E-2</v>
          </cell>
          <cell r="JW164">
            <v>24.647545404135442</v>
          </cell>
          <cell r="JX164">
            <v>138.02515448686148</v>
          </cell>
          <cell r="JY164">
            <v>203.92766832373962</v>
          </cell>
          <cell r="JZ164">
            <v>228.57521372787505</v>
          </cell>
          <cell r="KA164">
            <v>90.550059241013571</v>
          </cell>
          <cell r="KB164">
            <v>5044321.6500000004</v>
          </cell>
          <cell r="KC164">
            <v>146.77099999999999</v>
          </cell>
          <cell r="KD164">
            <v>2130.1590000000001</v>
          </cell>
          <cell r="KE164">
            <v>31531.96</v>
          </cell>
          <cell r="KF164">
            <v>0</v>
          </cell>
          <cell r="KG164">
            <v>0.20200000000000001</v>
          </cell>
          <cell r="KH164">
            <v>0</v>
          </cell>
          <cell r="KI164">
            <v>0</v>
          </cell>
          <cell r="KJ164">
            <v>0</v>
          </cell>
          <cell r="KK164">
            <v>0</v>
          </cell>
          <cell r="KL164">
            <v>0</v>
          </cell>
          <cell r="KM164">
            <v>568.38</v>
          </cell>
          <cell r="KN164">
            <v>46.2</v>
          </cell>
          <cell r="KO164">
            <v>384.13</v>
          </cell>
          <cell r="KP164">
            <v>0</v>
          </cell>
          <cell r="KQ164">
            <v>0</v>
          </cell>
          <cell r="KR164">
            <v>0</v>
          </cell>
          <cell r="KS164">
            <v>72.11</v>
          </cell>
          <cell r="KT164">
            <v>46.65</v>
          </cell>
          <cell r="KU164">
            <v>132.85</v>
          </cell>
          <cell r="KV164">
            <v>0</v>
          </cell>
          <cell r="KW164">
            <v>0</v>
          </cell>
          <cell r="KX164">
            <v>530</v>
          </cell>
          <cell r="KY164">
            <v>2276930.0000000005</v>
          </cell>
          <cell r="KZ164">
            <v>31531.96</v>
          </cell>
          <cell r="LA164">
            <v>94.232676434832683</v>
          </cell>
          <cell r="LB164">
            <v>1178.21</v>
          </cell>
          <cell r="LC164">
            <v>1250.32</v>
          </cell>
          <cell r="LD164">
            <v>4.6999808049139418</v>
          </cell>
          <cell r="LE164">
            <v>1.6808343027201609E-2</v>
          </cell>
          <cell r="LF164">
            <v>530</v>
          </cell>
          <cell r="LG164">
            <v>72.210227337596535</v>
          </cell>
          <cell r="LH164">
            <v>1058.5860604408522</v>
          </cell>
          <cell r="LI164" t="str">
            <v>Historical (£m)</v>
          </cell>
          <cell r="LJ164" t="str">
            <v>PR14 (£m)</v>
          </cell>
        </row>
        <row r="165">
          <cell r="A165" t="str">
            <v>YKY17</v>
          </cell>
          <cell r="B165" t="str">
            <v>YKY</v>
          </cell>
          <cell r="C165" t="str">
            <v>2016-17</v>
          </cell>
          <cell r="D165" t="str">
            <v>YKY</v>
          </cell>
          <cell r="E165" t="str">
            <v>YKY17</v>
          </cell>
          <cell r="F165">
            <v>1.0263438654082888</v>
          </cell>
          <cell r="G165">
            <v>1.809444234714813</v>
          </cell>
          <cell r="H165">
            <v>0</v>
          </cell>
          <cell r="I165">
            <v>5.5689418137053757</v>
          </cell>
          <cell r="J165">
            <v>3.8918959376282309</v>
          </cell>
          <cell r="K165">
            <v>0</v>
          </cell>
          <cell r="L165">
            <v>0</v>
          </cell>
          <cell r="M165">
            <v>7.9572439885104629</v>
          </cell>
          <cell r="N165">
            <v>7.2973048830529335</v>
          </cell>
          <cell r="O165">
            <v>26.524830857611818</v>
          </cell>
          <cell r="P165">
            <v>0</v>
          </cell>
          <cell r="Q165">
            <v>26.524830857611818</v>
          </cell>
          <cell r="R165">
            <v>10.007747692288957</v>
          </cell>
          <cell r="S165">
            <v>2.6792554904695813</v>
          </cell>
          <cell r="T165">
            <v>1.0485687157439474</v>
          </cell>
          <cell r="U165">
            <v>1.1231201244709672</v>
          </cell>
          <cell r="V165">
            <v>0</v>
          </cell>
          <cell r="W165">
            <v>14.858692022973434</v>
          </cell>
          <cell r="X165">
            <v>0</v>
          </cell>
          <cell r="Y165">
            <v>14.858692022973434</v>
          </cell>
          <cell r="Z165">
            <v>-8.0824579400902742E-3</v>
          </cell>
          <cell r="AA165">
            <v>0</v>
          </cell>
          <cell r="AB165">
            <v>0</v>
          </cell>
          <cell r="AC165">
            <v>-8.0824579400902742E-3</v>
          </cell>
          <cell r="AD165">
            <v>41.391605338525338</v>
          </cell>
          <cell r="AE165">
            <v>0</v>
          </cell>
          <cell r="AF165">
            <v>0</v>
          </cell>
          <cell r="AG165">
            <v>41.391605338525338</v>
          </cell>
          <cell r="AH165">
            <v>-0.11392416906032006</v>
          </cell>
          <cell r="AI165">
            <v>41.277681169465019</v>
          </cell>
          <cell r="AJ165">
            <v>6.6866302831350009</v>
          </cell>
          <cell r="AK165">
            <v>-4.9264505539597866E-2</v>
          </cell>
          <cell r="AL165">
            <v>0</v>
          </cell>
          <cell r="AM165">
            <v>0</v>
          </cell>
          <cell r="AN165">
            <v>0</v>
          </cell>
          <cell r="AO165">
            <v>0</v>
          </cell>
          <cell r="AP165">
            <v>4.2449582273286826</v>
          </cell>
          <cell r="AQ165">
            <v>2.5022263438654084</v>
          </cell>
          <cell r="AR165">
            <v>13.384550348789494</v>
          </cell>
          <cell r="AS165">
            <v>0</v>
          </cell>
          <cell r="AT165">
            <v>13.384550348789494</v>
          </cell>
          <cell r="AU165">
            <v>1.1424230496769952</v>
          </cell>
          <cell r="AV165">
            <v>1.3337254114637058</v>
          </cell>
          <cell r="AW165">
            <v>0</v>
          </cell>
          <cell r="AX165">
            <v>5.4308914621270195E-2</v>
          </cell>
          <cell r="AY165">
            <v>0</v>
          </cell>
          <cell r="AZ165">
            <v>2.5304573757619635</v>
          </cell>
          <cell r="BA165">
            <v>0</v>
          </cell>
          <cell r="BB165">
            <v>2.5304573757619635</v>
          </cell>
          <cell r="BC165">
            <v>-9.192346196142797E-3</v>
          </cell>
          <cell r="BD165">
            <v>0</v>
          </cell>
          <cell r="BE165">
            <v>0</v>
          </cell>
          <cell r="BF165">
            <v>-9.192346196142797E-3</v>
          </cell>
          <cell r="BG165">
            <v>15.924200070747508</v>
          </cell>
          <cell r="BH165">
            <v>0</v>
          </cell>
          <cell r="BI165">
            <v>0</v>
          </cell>
          <cell r="BJ165">
            <v>15.924200070747508</v>
          </cell>
          <cell r="BK165">
            <v>-0.16113598686910136</v>
          </cell>
          <cell r="BL165">
            <v>15.763064083878406</v>
          </cell>
          <cell r="BM165">
            <v>6.7256313500205165</v>
          </cell>
          <cell r="BN165">
            <v>-0.37051013541239225</v>
          </cell>
          <cell r="BO165">
            <v>0.16010964300369304</v>
          </cell>
          <cell r="BP165">
            <v>0</v>
          </cell>
          <cell r="BQ165">
            <v>0</v>
          </cell>
          <cell r="BR165">
            <v>0</v>
          </cell>
          <cell r="BS165">
            <v>33.40954550677062</v>
          </cell>
          <cell r="BT165">
            <v>1.5169362330734508</v>
          </cell>
          <cell r="BU165">
            <v>41.441712597455883</v>
          </cell>
          <cell r="BV165">
            <v>0</v>
          </cell>
          <cell r="BW165">
            <v>41.441712597455883</v>
          </cell>
          <cell r="BX165">
            <v>0.15254477697893445</v>
          </cell>
          <cell r="BY165">
            <v>29.903693272835206</v>
          </cell>
          <cell r="BZ165">
            <v>0.40444051964054167</v>
          </cell>
          <cell r="CA165">
            <v>18.620036676367725</v>
          </cell>
          <cell r="CB165">
            <v>0</v>
          </cell>
          <cell r="CC165">
            <v>49.080715245822383</v>
          </cell>
          <cell r="CD165">
            <v>0</v>
          </cell>
          <cell r="CE165">
            <v>49.080715245822383</v>
          </cell>
          <cell r="CF165">
            <v>-2.7599207615921214E-2</v>
          </cell>
          <cell r="CG165">
            <v>0</v>
          </cell>
          <cell r="CH165">
            <v>0</v>
          </cell>
          <cell r="CI165">
            <v>-2.7599207615921214E-2</v>
          </cell>
          <cell r="CJ165">
            <v>90.550027050894187</v>
          </cell>
          <cell r="CK165">
            <v>0</v>
          </cell>
          <cell r="CL165">
            <v>0</v>
          </cell>
          <cell r="CM165">
            <v>90.550027050894187</v>
          </cell>
          <cell r="CN165">
            <v>1.0263438654082887E-3</v>
          </cell>
          <cell r="CO165">
            <v>90.551053394759592</v>
          </cell>
          <cell r="CP165">
            <v>12.732821994255232</v>
          </cell>
          <cell r="CQ165">
            <v>0</v>
          </cell>
          <cell r="CR165">
            <v>1.0263438654082887E-3</v>
          </cell>
          <cell r="CS165">
            <v>0</v>
          </cell>
          <cell r="CT165">
            <v>0</v>
          </cell>
          <cell r="CU165">
            <v>0</v>
          </cell>
          <cell r="CV165">
            <v>65.580293967993427</v>
          </cell>
          <cell r="CW165">
            <v>28.683232006565447</v>
          </cell>
          <cell r="CX165">
            <v>106.99737431267953</v>
          </cell>
          <cell r="CY165">
            <v>1.7499162905211325</v>
          </cell>
          <cell r="CZ165">
            <v>108.74729060320065</v>
          </cell>
          <cell r="DA165">
            <v>32.605383861453191</v>
          </cell>
          <cell r="DB165">
            <v>26.951464463345623</v>
          </cell>
          <cell r="DC165">
            <v>27.931514410217481</v>
          </cell>
          <cell r="DD165">
            <v>8.3271041195289808</v>
          </cell>
          <cell r="DE165">
            <v>0</v>
          </cell>
          <cell r="DF165">
            <v>95.815466854545292</v>
          </cell>
          <cell r="DG165">
            <v>0</v>
          </cell>
          <cell r="DH165">
            <v>95.815466854545292</v>
          </cell>
          <cell r="DI165">
            <v>14.839941204850223</v>
          </cell>
          <cell r="DJ165">
            <v>0</v>
          </cell>
          <cell r="DK165">
            <v>0</v>
          </cell>
          <cell r="DL165">
            <v>14.839941204850223</v>
          </cell>
          <cell r="DM165">
            <v>189.7228162528952</v>
          </cell>
          <cell r="DN165">
            <v>0</v>
          </cell>
          <cell r="DO165">
            <v>0</v>
          </cell>
          <cell r="DP165">
            <v>189.7228162528952</v>
          </cell>
          <cell r="DQ165">
            <v>-6.1580631924497333E-3</v>
          </cell>
          <cell r="DR165">
            <v>189.71665818970274</v>
          </cell>
          <cell r="DS165">
            <v>26.145083627410749</v>
          </cell>
          <cell r="DT165">
            <v>-0.41977464095199007</v>
          </cell>
          <cell r="DU165">
            <v>0.16113598686910136</v>
          </cell>
          <cell r="DV165">
            <v>0</v>
          </cell>
          <cell r="DW165">
            <v>0</v>
          </cell>
          <cell r="DX165">
            <v>0</v>
          </cell>
          <cell r="DY165">
            <v>103.23479770209273</v>
          </cell>
          <cell r="DZ165">
            <v>32.702394583504308</v>
          </cell>
          <cell r="EA165">
            <v>161.82363725892492</v>
          </cell>
          <cell r="EB165">
            <v>1.7499162905211325</v>
          </cell>
          <cell r="EC165">
            <v>163.57355354944602</v>
          </cell>
          <cell r="ED165">
            <v>33.900351688109126</v>
          </cell>
          <cell r="EE165">
            <v>58.188883147644539</v>
          </cell>
          <cell r="EF165">
            <v>28.335954929858019</v>
          </cell>
          <cell r="EG165">
            <v>27.001449710517978</v>
          </cell>
          <cell r="EH165">
            <v>0</v>
          </cell>
          <cell r="EI165">
            <v>147.42663947612962</v>
          </cell>
          <cell r="EJ165">
            <v>0</v>
          </cell>
          <cell r="EK165">
            <v>147.42663947612962</v>
          </cell>
          <cell r="EL165">
            <v>14.803149651038161</v>
          </cell>
          <cell r="EM165">
            <v>0</v>
          </cell>
          <cell r="EN165">
            <v>0</v>
          </cell>
          <cell r="EO165">
            <v>14.803149651038161</v>
          </cell>
          <cell r="EP165">
            <v>296.19704337453686</v>
          </cell>
          <cell r="EQ165">
            <v>0</v>
          </cell>
          <cell r="ER165">
            <v>0</v>
          </cell>
          <cell r="ES165">
            <v>296.19704337453686</v>
          </cell>
          <cell r="ET165">
            <v>-0.16626770619614278</v>
          </cell>
          <cell r="EU165">
            <v>296.03077566834077</v>
          </cell>
          <cell r="EV165">
            <v>27.954527862125559</v>
          </cell>
          <cell r="EW165">
            <v>-0.41977464095199007</v>
          </cell>
          <cell r="EX165">
            <v>5.7300778005744766</v>
          </cell>
          <cell r="EY165">
            <v>3.8918959376282309</v>
          </cell>
          <cell r="EZ165">
            <v>0</v>
          </cell>
          <cell r="FA165">
            <v>0</v>
          </cell>
          <cell r="FB165">
            <v>111.19204169060319</v>
          </cell>
          <cell r="FC165">
            <v>39.999699466557239</v>
          </cell>
          <cell r="FD165">
            <v>188.34846811653674</v>
          </cell>
          <cell r="FE165">
            <v>1.7499162905211325</v>
          </cell>
          <cell r="FF165">
            <v>190.09838440705784</v>
          </cell>
          <cell r="FG165">
            <v>43.908099380397999</v>
          </cell>
          <cell r="FH165">
            <v>60.868138638114083</v>
          </cell>
          <cell r="FI165">
            <v>29.38452364560197</v>
          </cell>
          <cell r="FJ165">
            <v>28.124569834988918</v>
          </cell>
          <cell r="FK165">
            <v>0</v>
          </cell>
          <cell r="FL165">
            <v>162.28533149910214</v>
          </cell>
          <cell r="FM165">
            <v>0</v>
          </cell>
          <cell r="FN165">
            <v>162.28533149910214</v>
          </cell>
          <cell r="FO165">
            <v>14.79506719309807</v>
          </cell>
          <cell r="FP165">
            <v>0</v>
          </cell>
          <cell r="FQ165">
            <v>0</v>
          </cell>
          <cell r="FR165">
            <v>14.79506719309807</v>
          </cell>
          <cell r="FS165">
            <v>337.5886487130619</v>
          </cell>
          <cell r="FT165">
            <v>0</v>
          </cell>
          <cell r="FU165">
            <v>0</v>
          </cell>
          <cell r="FV165">
            <v>337.5886487130619</v>
          </cell>
          <cell r="FW165">
            <v>-0.28019187525646289</v>
          </cell>
          <cell r="FX165">
            <v>337.30845683780547</v>
          </cell>
          <cell r="FY165">
            <v>0.47622355354944601</v>
          </cell>
          <cell r="FZ165">
            <v>0</v>
          </cell>
          <cell r="GA165">
            <v>1.6310666048797597</v>
          </cell>
          <cell r="GB165" t="e">
            <v>#N/A</v>
          </cell>
          <cell r="GC165" t="e">
            <v>#N/A</v>
          </cell>
          <cell r="GD165" t="e">
            <v>#N/A</v>
          </cell>
          <cell r="GE165">
            <v>-6.2489459417316472E-3</v>
          </cell>
          <cell r="GF165">
            <v>0</v>
          </cell>
          <cell r="GG165">
            <v>6.9803777694723017</v>
          </cell>
          <cell r="GH165">
            <v>0</v>
          </cell>
          <cell r="GI165">
            <v>0</v>
          </cell>
          <cell r="GJ165">
            <v>0</v>
          </cell>
          <cell r="GK165">
            <v>0</v>
          </cell>
          <cell r="GL165">
            <v>6.3339985652129664</v>
          </cell>
          <cell r="GM165">
            <v>0</v>
          </cell>
          <cell r="GN165">
            <v>20.092605642222303</v>
          </cell>
          <cell r="GO165">
            <v>0.55107935835699629</v>
          </cell>
          <cell r="GP165">
            <v>1.0761539650832992</v>
          </cell>
          <cell r="GQ165" t="e">
            <v>#N/A</v>
          </cell>
          <cell r="GR165" t="e">
            <v>#N/A</v>
          </cell>
          <cell r="GS165" t="e">
            <v>#N/A</v>
          </cell>
          <cell r="GT165" t="e">
            <v>#N/A</v>
          </cell>
          <cell r="GU165" t="e">
            <v>#N/A</v>
          </cell>
          <cell r="GV165">
            <v>0</v>
          </cell>
          <cell r="GW165">
            <v>5.4592568245564213</v>
          </cell>
          <cell r="GX165">
            <v>0</v>
          </cell>
          <cell r="GY165">
            <v>0</v>
          </cell>
          <cell r="GZ165">
            <v>0</v>
          </cell>
          <cell r="HA165">
            <v>0.54806762412802623</v>
          </cell>
          <cell r="HB165">
            <v>0</v>
          </cell>
          <cell r="HC165">
            <v>0</v>
          </cell>
          <cell r="HD165">
            <v>14.841958637669265</v>
          </cell>
          <cell r="HE165">
            <v>0</v>
          </cell>
          <cell r="HF165">
            <v>0</v>
          </cell>
          <cell r="HG165">
            <v>0</v>
          </cell>
          <cell r="HH165">
            <v>0</v>
          </cell>
          <cell r="HI165" t="e">
            <v>#N/A</v>
          </cell>
          <cell r="HJ165" t="e">
            <v>#N/A</v>
          </cell>
          <cell r="HK165" t="e">
            <v>#N/A</v>
          </cell>
          <cell r="HL165" t="e">
            <v>#N/A</v>
          </cell>
          <cell r="HM165" t="e">
            <v>#N/A</v>
          </cell>
          <cell r="HN165" t="e">
            <v>#N/A</v>
          </cell>
          <cell r="HO165">
            <v>337.5886487130619</v>
          </cell>
          <cell r="HP165">
            <v>337.30845683780547</v>
          </cell>
          <cell r="HQ165">
            <v>41.391605338525338</v>
          </cell>
          <cell r="HR165">
            <v>296.03077566834077</v>
          </cell>
          <cell r="HS165">
            <v>57.50831604563961</v>
          </cell>
          <cell r="HT165">
            <v>0</v>
          </cell>
          <cell r="HU165">
            <v>0.18576823963890027</v>
          </cell>
          <cell r="HV165">
            <v>5.3831735740664746</v>
          </cell>
          <cell r="HW165">
            <v>0</v>
          </cell>
          <cell r="HX165">
            <v>0</v>
          </cell>
          <cell r="HY165">
            <v>0</v>
          </cell>
          <cell r="HZ165">
            <v>0</v>
          </cell>
          <cell r="IA165">
            <v>0</v>
          </cell>
          <cell r="IB165">
            <v>0</v>
          </cell>
          <cell r="IC165">
            <v>0</v>
          </cell>
          <cell r="ID165">
            <v>0</v>
          </cell>
          <cell r="IE165">
            <v>0</v>
          </cell>
          <cell r="IF165">
            <v>0.16010964300369304</v>
          </cell>
          <cell r="IG165">
            <v>0</v>
          </cell>
          <cell r="IH165">
            <v>0</v>
          </cell>
          <cell r="II165">
            <v>0.33201109234528858</v>
          </cell>
          <cell r="IJ165">
            <v>0</v>
          </cell>
          <cell r="IK165">
            <v>1.0263438654082887E-3</v>
          </cell>
          <cell r="IL165">
            <v>0</v>
          </cell>
          <cell r="IM165">
            <v>0</v>
          </cell>
          <cell r="IN165">
            <v>0.33201109234528858</v>
          </cell>
          <cell r="IO165">
            <v>0.18576823963890027</v>
          </cell>
          <cell r="IP165">
            <v>5.5443095609355764</v>
          </cell>
          <cell r="IQ165">
            <v>0</v>
          </cell>
          <cell r="IR165">
            <v>0</v>
          </cell>
          <cell r="IS165">
            <v>0</v>
          </cell>
          <cell r="IT165">
            <v>0</v>
          </cell>
          <cell r="IU165">
            <v>0</v>
          </cell>
          <cell r="IV165">
            <v>6.3339985652129664</v>
          </cell>
          <cell r="IW165">
            <v>6.3339985652129664</v>
          </cell>
          <cell r="IX165">
            <v>0</v>
          </cell>
          <cell r="IY165">
            <v>0</v>
          </cell>
          <cell r="IZ165">
            <v>0</v>
          </cell>
          <cell r="JA165">
            <v>0</v>
          </cell>
          <cell r="JB165">
            <v>0</v>
          </cell>
          <cell r="JC165">
            <v>0</v>
          </cell>
          <cell r="JD165">
            <v>0</v>
          </cell>
          <cell r="JE165">
            <v>0</v>
          </cell>
          <cell r="JF165">
            <v>-6.2489459417316472E-3</v>
          </cell>
          <cell r="JG165">
            <v>-6.2489459417316472E-3</v>
          </cell>
          <cell r="JH165">
            <v>0</v>
          </cell>
          <cell r="JI165">
            <v>0</v>
          </cell>
          <cell r="JJ165">
            <v>1.508278632146328E-3</v>
          </cell>
          <cell r="JK165">
            <v>5.8457262768183949</v>
          </cell>
          <cell r="JL165">
            <v>5.8472345554505409</v>
          </cell>
          <cell r="JM165">
            <v>0</v>
          </cell>
          <cell r="JN165">
            <v>0</v>
          </cell>
          <cell r="JO165">
            <v>0</v>
          </cell>
          <cell r="JP165">
            <v>2.0804028734732225</v>
          </cell>
          <cell r="JQ165">
            <v>2.0804028734732225</v>
          </cell>
          <cell r="JR165">
            <v>0</v>
          </cell>
          <cell r="JS165">
            <v>0.17941258221108672</v>
          </cell>
          <cell r="JT165">
            <v>0</v>
          </cell>
          <cell r="JU165">
            <v>-4.6955669942849977E-2</v>
          </cell>
          <cell r="JV165">
            <v>-4.6955669942849977E-2</v>
          </cell>
          <cell r="JW165">
            <v>26.345587343612049</v>
          </cell>
          <cell r="JX165">
            <v>143.38947926042397</v>
          </cell>
          <cell r="JY165">
            <v>226.56885649768154</v>
          </cell>
          <cell r="JZ165">
            <v>252.91444384129358</v>
          </cell>
          <cell r="KA165">
            <v>109.52496458086961</v>
          </cell>
          <cell r="KB165">
            <v>5078363.3100000005</v>
          </cell>
          <cell r="KC165">
            <v>142.33600000000001</v>
          </cell>
          <cell r="KD165">
            <v>2147.4169999999999</v>
          </cell>
          <cell r="KE165">
            <v>31604.71</v>
          </cell>
          <cell r="KF165">
            <v>0</v>
          </cell>
          <cell r="KG165">
            <v>0.20200000000000001</v>
          </cell>
          <cell r="KH165">
            <v>0</v>
          </cell>
          <cell r="KI165">
            <v>0</v>
          </cell>
          <cell r="KJ165">
            <v>0</v>
          </cell>
          <cell r="KK165">
            <v>0</v>
          </cell>
          <cell r="KL165">
            <v>0</v>
          </cell>
          <cell r="KM165">
            <v>584.4</v>
          </cell>
          <cell r="KN165">
            <v>48.11</v>
          </cell>
          <cell r="KO165">
            <v>393.14</v>
          </cell>
          <cell r="KP165">
            <v>0</v>
          </cell>
          <cell r="KQ165">
            <v>0</v>
          </cell>
          <cell r="KR165">
            <v>0</v>
          </cell>
          <cell r="KS165">
            <v>73.41</v>
          </cell>
          <cell r="KT165">
            <v>40.56</v>
          </cell>
          <cell r="KU165">
            <v>134.43</v>
          </cell>
          <cell r="KV165">
            <v>0</v>
          </cell>
          <cell r="KW165">
            <v>0</v>
          </cell>
          <cell r="KX165">
            <v>533</v>
          </cell>
          <cell r="KY165">
            <v>2289752.9999999995</v>
          </cell>
          <cell r="KZ165">
            <v>31604.71</v>
          </cell>
          <cell r="LA165">
            <v>94.238059730779781</v>
          </cell>
          <cell r="LB165">
            <v>1200.6400000000001</v>
          </cell>
          <cell r="LC165">
            <v>1274.0500000000002</v>
          </cell>
          <cell r="LD165">
            <v>4.702806012322907</v>
          </cell>
          <cell r="LE165">
            <v>1.6864574932027535E-2</v>
          </cell>
          <cell r="LF165">
            <v>533</v>
          </cell>
          <cell r="LG165">
            <v>72.449739295187314</v>
          </cell>
          <cell r="LH165">
            <v>1066.5215847367169</v>
          </cell>
          <cell r="LI165" t="str">
            <v>Historical (£m)</v>
          </cell>
          <cell r="LJ165" t="str">
            <v>PR14 (£m)</v>
          </cell>
        </row>
        <row r="166">
          <cell r="A166" t="str">
            <v>YKY18</v>
          </cell>
          <cell r="B166" t="str">
            <v>YKY</v>
          </cell>
          <cell r="C166" t="str">
            <v>2017-18</v>
          </cell>
          <cell r="D166" t="str">
            <v>YKY</v>
          </cell>
          <cell r="E166" t="str">
            <v>YKY18</v>
          </cell>
          <cell r="F166">
            <v>1</v>
          </cell>
          <cell r="G166">
            <v>2.3149999999999999</v>
          </cell>
          <cell r="H166">
            <v>-0.159</v>
          </cell>
          <cell r="I166">
            <v>5.492</v>
          </cell>
          <cell r="J166">
            <v>3.7970000000000002</v>
          </cell>
          <cell r="K166">
            <v>0</v>
          </cell>
          <cell r="L166">
            <v>0</v>
          </cell>
          <cell r="M166">
            <v>7.7539999999999996</v>
          </cell>
          <cell r="N166">
            <v>7.2850000000000001</v>
          </cell>
          <cell r="O166">
            <v>26.484000000000002</v>
          </cell>
          <cell r="P166">
            <v>0</v>
          </cell>
          <cell r="Q166">
            <v>26.484000000000002</v>
          </cell>
          <cell r="R166">
            <v>10.579000000000001</v>
          </cell>
          <cell r="S166">
            <v>1.6870000000000001</v>
          </cell>
          <cell r="T166">
            <v>1.6910000000000001</v>
          </cell>
          <cell r="U166">
            <v>0.89900000000000002</v>
          </cell>
          <cell r="V166">
            <v>0</v>
          </cell>
          <cell r="W166">
            <v>14.856</v>
          </cell>
          <cell r="X166">
            <v>0</v>
          </cell>
          <cell r="Y166">
            <v>14.856</v>
          </cell>
          <cell r="Z166">
            <v>0.11700000000000001</v>
          </cell>
          <cell r="AA166">
            <v>0</v>
          </cell>
          <cell r="AB166">
            <v>0.11700000000000001</v>
          </cell>
          <cell r="AC166">
            <v>0.11700000000000001</v>
          </cell>
          <cell r="AD166">
            <v>41.222999999999999</v>
          </cell>
          <cell r="AE166">
            <v>0</v>
          </cell>
          <cell r="AF166">
            <v>0</v>
          </cell>
          <cell r="AG166">
            <v>41.222999999999999</v>
          </cell>
          <cell r="AH166">
            <v>9.1999999999999998E-2</v>
          </cell>
          <cell r="AI166">
            <v>41.314999999999998</v>
          </cell>
          <cell r="AJ166">
            <v>5.54</v>
          </cell>
          <cell r="AK166">
            <v>0</v>
          </cell>
          <cell r="AL166">
            <v>0</v>
          </cell>
          <cell r="AM166">
            <v>0</v>
          </cell>
          <cell r="AN166">
            <v>0</v>
          </cell>
          <cell r="AO166">
            <v>0</v>
          </cell>
          <cell r="AP166">
            <v>3.6339999999999999</v>
          </cell>
          <cell r="AQ166">
            <v>3.2970000000000002</v>
          </cell>
          <cell r="AR166">
            <v>12.471</v>
          </cell>
          <cell r="AS166">
            <v>0</v>
          </cell>
          <cell r="AT166">
            <v>12.471</v>
          </cell>
          <cell r="AU166">
            <v>1.1879999999999999</v>
          </cell>
          <cell r="AV166">
            <v>2.4380000000000002</v>
          </cell>
          <cell r="AW166">
            <v>0</v>
          </cell>
          <cell r="AX166">
            <v>0.16500000000000001</v>
          </cell>
          <cell r="AY166">
            <v>0</v>
          </cell>
          <cell r="AZ166">
            <v>3.7909999999999999</v>
          </cell>
          <cell r="BA166">
            <v>0</v>
          </cell>
          <cell r="BB166">
            <v>3.7909999999999999</v>
          </cell>
          <cell r="BC166">
            <v>0</v>
          </cell>
          <cell r="BD166">
            <v>0</v>
          </cell>
          <cell r="BE166">
            <v>0</v>
          </cell>
          <cell r="BF166">
            <v>0</v>
          </cell>
          <cell r="BG166">
            <v>16.262</v>
          </cell>
          <cell r="BH166">
            <v>0</v>
          </cell>
          <cell r="BI166">
            <v>0</v>
          </cell>
          <cell r="BJ166">
            <v>16.262</v>
          </cell>
          <cell r="BK166">
            <v>-1.2729999999999999</v>
          </cell>
          <cell r="BL166">
            <v>14.989000000000001</v>
          </cell>
          <cell r="BM166">
            <v>8.8030000000000008</v>
          </cell>
          <cell r="BN166">
            <v>-0.30499999999999999</v>
          </cell>
          <cell r="BO166">
            <v>2.5000000000000001E-2</v>
          </cell>
          <cell r="BP166">
            <v>0</v>
          </cell>
          <cell r="BQ166">
            <v>0</v>
          </cell>
          <cell r="BR166">
            <v>0</v>
          </cell>
          <cell r="BS166">
            <v>35.597999999999999</v>
          </cell>
          <cell r="BT166">
            <v>1.0760000000000001</v>
          </cell>
          <cell r="BU166">
            <v>45.197000000000003</v>
          </cell>
          <cell r="BV166">
            <v>0</v>
          </cell>
          <cell r="BW166">
            <v>45.197000000000003</v>
          </cell>
          <cell r="BX166">
            <v>0</v>
          </cell>
          <cell r="BY166">
            <v>39.594000000000001</v>
          </cell>
          <cell r="BZ166">
            <v>5.5119999999999996</v>
          </cell>
          <cell r="CA166">
            <v>20.541</v>
          </cell>
          <cell r="CB166">
            <v>0</v>
          </cell>
          <cell r="CC166">
            <v>65.647000000000006</v>
          </cell>
          <cell r="CD166">
            <v>0</v>
          </cell>
          <cell r="CE166">
            <v>65.647000000000006</v>
          </cell>
          <cell r="CF166">
            <v>0</v>
          </cell>
          <cell r="CG166">
            <v>0</v>
          </cell>
          <cell r="CH166">
            <v>0</v>
          </cell>
          <cell r="CI166">
            <v>0</v>
          </cell>
          <cell r="CJ166">
            <v>110.84399999999999</v>
          </cell>
          <cell r="CK166">
            <v>0</v>
          </cell>
          <cell r="CL166">
            <v>0</v>
          </cell>
          <cell r="CM166">
            <v>110.84399999999999</v>
          </cell>
          <cell r="CN166">
            <v>-0.151</v>
          </cell>
          <cell r="CO166">
            <v>110.693</v>
          </cell>
          <cell r="CP166">
            <v>10.869</v>
          </cell>
          <cell r="CQ166">
            <v>0</v>
          </cell>
          <cell r="CR166">
            <v>1E-3</v>
          </cell>
          <cell r="CS166">
            <v>0.1</v>
          </cell>
          <cell r="CT166">
            <v>0</v>
          </cell>
          <cell r="CU166">
            <v>0</v>
          </cell>
          <cell r="CV166">
            <v>79.308000000000007</v>
          </cell>
          <cell r="CW166">
            <v>29.056999999999999</v>
          </cell>
          <cell r="CX166">
            <v>119.33499999999999</v>
          </cell>
          <cell r="CY166">
            <v>2.5009999999999999</v>
          </cell>
          <cell r="CZ166">
            <v>121.836</v>
          </cell>
          <cell r="DA166">
            <v>41.487000000000002</v>
          </cell>
          <cell r="DB166">
            <v>31.193000000000001</v>
          </cell>
          <cell r="DC166">
            <v>17.084</v>
          </cell>
          <cell r="DD166">
            <v>10.826000000000001</v>
          </cell>
          <cell r="DE166">
            <v>2.363</v>
          </cell>
          <cell r="DF166">
            <v>102.953</v>
          </cell>
          <cell r="DG166">
            <v>0</v>
          </cell>
          <cell r="DH166">
            <v>102.953</v>
          </cell>
          <cell r="DI166">
            <v>17.696999999999999</v>
          </cell>
          <cell r="DJ166">
            <v>0</v>
          </cell>
          <cell r="DK166">
            <v>17.696999999999999</v>
          </cell>
          <cell r="DL166">
            <v>17.696999999999999</v>
          </cell>
          <cell r="DM166">
            <v>207.09200000000001</v>
          </cell>
          <cell r="DN166">
            <v>0</v>
          </cell>
          <cell r="DO166">
            <v>0</v>
          </cell>
          <cell r="DP166">
            <v>207.09200000000001</v>
          </cell>
          <cell r="DQ166">
            <v>-4.4939999999999998</v>
          </cell>
          <cell r="DR166">
            <v>202.59800000000001</v>
          </cell>
          <cell r="DS166">
            <v>25.212</v>
          </cell>
          <cell r="DT166">
            <v>-0.30499999999999999</v>
          </cell>
          <cell r="DU166">
            <v>2.6000000000000002E-2</v>
          </cell>
          <cell r="DV166">
            <v>0.1</v>
          </cell>
          <cell r="DW166">
            <v>0</v>
          </cell>
          <cell r="DX166">
            <v>0</v>
          </cell>
          <cell r="DY166">
            <v>118.54</v>
          </cell>
          <cell r="DZ166">
            <v>33.43</v>
          </cell>
          <cell r="EA166">
            <v>177.00299999999999</v>
          </cell>
          <cell r="EB166">
            <v>2.5009999999999999</v>
          </cell>
          <cell r="EC166">
            <v>179.50400000000002</v>
          </cell>
          <cell r="ED166">
            <v>42.675000000000004</v>
          </cell>
          <cell r="EE166">
            <v>73.225000000000009</v>
          </cell>
          <cell r="EF166">
            <v>22.596</v>
          </cell>
          <cell r="EG166">
            <v>31.532</v>
          </cell>
          <cell r="EH166">
            <v>2.363</v>
          </cell>
          <cell r="EI166">
            <v>172.39100000000002</v>
          </cell>
          <cell r="EJ166">
            <v>0</v>
          </cell>
          <cell r="EK166">
            <v>172.39100000000002</v>
          </cell>
          <cell r="EL166">
            <v>17.696999999999999</v>
          </cell>
          <cell r="EM166">
            <v>0</v>
          </cell>
          <cell r="EN166">
            <v>17.696999999999999</v>
          </cell>
          <cell r="EO166">
            <v>17.696999999999999</v>
          </cell>
          <cell r="EP166">
            <v>334.19799999999998</v>
          </cell>
          <cell r="EQ166">
            <v>0</v>
          </cell>
          <cell r="ER166">
            <v>0</v>
          </cell>
          <cell r="ES166">
            <v>334.19799999999998</v>
          </cell>
          <cell r="ET166">
            <v>-5.9179999999999993</v>
          </cell>
          <cell r="EU166">
            <v>328.28000000000003</v>
          </cell>
          <cell r="EV166">
            <v>27.527000000000001</v>
          </cell>
          <cell r="EW166">
            <v>-0.46400000000000002</v>
          </cell>
          <cell r="EX166">
            <v>5.5179999999999998</v>
          </cell>
          <cell r="EY166">
            <v>3.8969999999999998</v>
          </cell>
          <cell r="EZ166">
            <v>0</v>
          </cell>
          <cell r="FA166">
            <v>0</v>
          </cell>
          <cell r="FB166">
            <v>126.294</v>
          </cell>
          <cell r="FC166">
            <v>40.715000000000003</v>
          </cell>
          <cell r="FD166">
            <v>203.48699999999999</v>
          </cell>
          <cell r="FE166">
            <v>2.5009999999999999</v>
          </cell>
          <cell r="FF166">
            <v>205.988</v>
          </cell>
          <cell r="FG166">
            <v>53.253999999999998</v>
          </cell>
          <cell r="FH166">
            <v>74.912000000000006</v>
          </cell>
          <cell r="FI166">
            <v>24.286999999999999</v>
          </cell>
          <cell r="FJ166">
            <v>32.430999999999997</v>
          </cell>
          <cell r="FK166">
            <v>2.363</v>
          </cell>
          <cell r="FL166">
            <v>187.24700000000001</v>
          </cell>
          <cell r="FM166">
            <v>0</v>
          </cell>
          <cell r="FN166">
            <v>187.24700000000001</v>
          </cell>
          <cell r="FO166">
            <v>17.814</v>
          </cell>
          <cell r="FP166">
            <v>0</v>
          </cell>
          <cell r="FQ166">
            <v>17.814</v>
          </cell>
          <cell r="FR166">
            <v>17.814</v>
          </cell>
          <cell r="FS166">
            <v>375.42099999999999</v>
          </cell>
          <cell r="FT166">
            <v>0</v>
          </cell>
          <cell r="FU166">
            <v>0</v>
          </cell>
          <cell r="FV166">
            <v>375.42099999999999</v>
          </cell>
          <cell r="FW166">
            <v>-5.8259999999999996</v>
          </cell>
          <cell r="FX166">
            <v>369.59500000000003</v>
          </cell>
          <cell r="FY166">
            <v>0.36099999999999999</v>
          </cell>
          <cell r="FZ166">
            <v>0</v>
          </cell>
          <cell r="GA166">
            <v>1.3080000000000001</v>
          </cell>
          <cell r="GB166" t="e">
            <v>#N/A</v>
          </cell>
          <cell r="GC166">
            <v>2.4220000000000002</v>
          </cell>
          <cell r="GD166">
            <v>0</v>
          </cell>
          <cell r="GE166">
            <v>0</v>
          </cell>
          <cell r="GF166">
            <v>0</v>
          </cell>
          <cell r="GG166">
            <v>0.89300000000000002</v>
          </cell>
          <cell r="GH166">
            <v>0</v>
          </cell>
          <cell r="GI166">
            <v>0</v>
          </cell>
          <cell r="GJ166">
            <v>0</v>
          </cell>
          <cell r="GK166">
            <v>0</v>
          </cell>
          <cell r="GL166">
            <v>7.484</v>
          </cell>
          <cell r="GM166">
            <v>8.1910000000000007</v>
          </cell>
          <cell r="GN166">
            <v>25.763999999999999</v>
          </cell>
          <cell r="GO166">
            <v>0.22900000000000001</v>
          </cell>
          <cell r="GP166">
            <v>1.403</v>
          </cell>
          <cell r="GQ166">
            <v>0</v>
          </cell>
          <cell r="GR166">
            <v>0</v>
          </cell>
          <cell r="GS166">
            <v>0</v>
          </cell>
          <cell r="GT166" t="e">
            <v>#N/A</v>
          </cell>
          <cell r="GU166">
            <v>0</v>
          </cell>
          <cell r="GV166">
            <v>0</v>
          </cell>
          <cell r="GW166">
            <v>6.1669999999999998</v>
          </cell>
          <cell r="GX166">
            <v>0</v>
          </cell>
          <cell r="GY166">
            <v>0</v>
          </cell>
          <cell r="GZ166">
            <v>0.33800000000000002</v>
          </cell>
          <cell r="HA166">
            <v>0</v>
          </cell>
          <cell r="HB166">
            <v>2.5190000000000001</v>
          </cell>
          <cell r="HC166">
            <v>0</v>
          </cell>
          <cell r="HD166">
            <v>0</v>
          </cell>
          <cell r="HE166">
            <v>2.363</v>
          </cell>
          <cell r="HF166">
            <v>0</v>
          </cell>
          <cell r="HG166">
            <v>0</v>
          </cell>
          <cell r="HH166">
            <v>0</v>
          </cell>
          <cell r="HI166">
            <v>0</v>
          </cell>
          <cell r="HJ166">
            <v>0</v>
          </cell>
          <cell r="HK166">
            <v>0</v>
          </cell>
          <cell r="HL166">
            <v>0</v>
          </cell>
          <cell r="HM166">
            <v>0</v>
          </cell>
          <cell r="HN166" t="e">
            <v>#N/A</v>
          </cell>
          <cell r="HO166">
            <v>375.42099999999999</v>
          </cell>
          <cell r="HP166">
            <v>369.59500000000003</v>
          </cell>
          <cell r="HQ166">
            <v>41.222999999999999</v>
          </cell>
          <cell r="HR166">
            <v>328.28000000000003</v>
          </cell>
          <cell r="HS166">
            <v>59.081000000000003</v>
          </cell>
          <cell r="HT166">
            <v>0</v>
          </cell>
          <cell r="HU166">
            <v>0</v>
          </cell>
          <cell r="HV166">
            <v>5.492</v>
          </cell>
          <cell r="HW166">
            <v>0</v>
          </cell>
          <cell r="HX166">
            <v>0</v>
          </cell>
          <cell r="HY166">
            <v>0</v>
          </cell>
          <cell r="HZ166">
            <v>0</v>
          </cell>
          <cell r="IA166">
            <v>0</v>
          </cell>
          <cell r="IB166">
            <v>0</v>
          </cell>
          <cell r="IC166">
            <v>0</v>
          </cell>
          <cell r="ID166">
            <v>0</v>
          </cell>
          <cell r="IE166">
            <v>0</v>
          </cell>
          <cell r="IF166">
            <v>2.5000000000000001E-2</v>
          </cell>
          <cell r="IG166">
            <v>0</v>
          </cell>
          <cell r="IH166">
            <v>0</v>
          </cell>
          <cell r="II166">
            <v>1.4370000000000001</v>
          </cell>
          <cell r="IJ166">
            <v>0</v>
          </cell>
          <cell r="IK166">
            <v>1E-3</v>
          </cell>
          <cell r="IL166">
            <v>0</v>
          </cell>
          <cell r="IM166">
            <v>0</v>
          </cell>
          <cell r="IN166">
            <v>1.4370000000000001</v>
          </cell>
          <cell r="IO166">
            <v>0</v>
          </cell>
          <cell r="IP166">
            <v>5.5179999999999998</v>
          </cell>
          <cell r="IQ166">
            <v>0</v>
          </cell>
          <cell r="IR166">
            <v>0</v>
          </cell>
          <cell r="IS166">
            <v>0</v>
          </cell>
          <cell r="IT166">
            <v>0</v>
          </cell>
          <cell r="IU166">
            <v>0</v>
          </cell>
          <cell r="IV166">
            <v>7.484</v>
          </cell>
          <cell r="IW166">
            <v>7.484</v>
          </cell>
          <cell r="IX166">
            <v>0</v>
          </cell>
          <cell r="IY166">
            <v>0</v>
          </cell>
          <cell r="IZ166">
            <v>0</v>
          </cell>
          <cell r="JA166">
            <v>8.1910000000000007</v>
          </cell>
          <cell r="JB166">
            <v>8.1910000000000007</v>
          </cell>
          <cell r="JC166">
            <v>0</v>
          </cell>
          <cell r="JD166">
            <v>8.5999999999999993E-2</v>
          </cell>
          <cell r="JE166">
            <v>0</v>
          </cell>
          <cell r="JF166">
            <v>0</v>
          </cell>
          <cell r="JG166">
            <v>0</v>
          </cell>
          <cell r="JH166">
            <v>0</v>
          </cell>
          <cell r="JI166">
            <v>0</v>
          </cell>
          <cell r="JJ166">
            <v>1.508278632146328E-3</v>
          </cell>
          <cell r="JK166">
            <v>5.8457262768183949</v>
          </cell>
          <cell r="JL166">
            <v>5.8472345554505409</v>
          </cell>
          <cell r="JM166">
            <v>0</v>
          </cell>
          <cell r="JN166">
            <v>0</v>
          </cell>
          <cell r="JO166">
            <v>0</v>
          </cell>
          <cell r="JP166">
            <v>2.0804028734732225</v>
          </cell>
          <cell r="JQ166">
            <v>2.0804028734732225</v>
          </cell>
          <cell r="JR166">
            <v>0</v>
          </cell>
          <cell r="JS166">
            <v>0.17941258221108672</v>
          </cell>
          <cell r="JT166">
            <v>0</v>
          </cell>
          <cell r="JU166">
            <v>-4.6955669942849977E-2</v>
          </cell>
          <cell r="JV166">
            <v>-4.6955669942849977E-2</v>
          </cell>
          <cell r="JW166">
            <v>25.973000000000003</v>
          </cell>
          <cell r="JX166">
            <v>176.83400000000003</v>
          </cell>
          <cell r="JY166">
            <v>273.3239999999999</v>
          </cell>
          <cell r="JZ166">
            <v>299.29699999999991</v>
          </cell>
          <cell r="KA166">
            <v>122.46299999999988</v>
          </cell>
          <cell r="KB166">
            <v>5102760.6900000004</v>
          </cell>
          <cell r="KC166">
            <v>141.953</v>
          </cell>
          <cell r="KD166">
            <v>2163.3649999999998</v>
          </cell>
          <cell r="KE166">
            <v>31693</v>
          </cell>
          <cell r="KF166">
            <v>0</v>
          </cell>
          <cell r="KG166">
            <v>0.20699999999999999</v>
          </cell>
          <cell r="KH166">
            <v>0</v>
          </cell>
          <cell r="KI166">
            <v>0</v>
          </cell>
          <cell r="KJ166">
            <v>0</v>
          </cell>
          <cell r="KK166">
            <v>0</v>
          </cell>
          <cell r="KL166">
            <v>0</v>
          </cell>
          <cell r="KM166">
            <v>460.07</v>
          </cell>
          <cell r="KN166">
            <v>159.96</v>
          </cell>
          <cell r="KO166">
            <v>413.78</v>
          </cell>
          <cell r="KP166">
            <v>0</v>
          </cell>
          <cell r="KQ166">
            <v>0</v>
          </cell>
          <cell r="KR166">
            <v>0</v>
          </cell>
          <cell r="KS166">
            <v>53.89</v>
          </cell>
          <cell r="KT166">
            <v>49.71</v>
          </cell>
          <cell r="KU166">
            <v>82.39</v>
          </cell>
          <cell r="KV166">
            <v>65.63</v>
          </cell>
          <cell r="KW166">
            <v>0</v>
          </cell>
          <cell r="KX166">
            <v>530</v>
          </cell>
          <cell r="KY166">
            <v>2305317.9999999995</v>
          </cell>
          <cell r="KZ166">
            <v>31693</v>
          </cell>
          <cell r="LA166">
            <v>95.807628575651705</v>
          </cell>
          <cell r="LB166">
            <v>1231.54</v>
          </cell>
          <cell r="LC166">
            <v>1285.4300000000003</v>
          </cell>
          <cell r="LD166">
            <v>4.892526236356705</v>
          </cell>
          <cell r="LE166">
            <v>1.6722935664026755E-2</v>
          </cell>
          <cell r="LF166">
            <v>530</v>
          </cell>
          <cell r="LG166">
            <v>72.739027545514773</v>
          </cell>
          <cell r="LH166">
            <v>1072.0017098195524</v>
          </cell>
          <cell r="LI166" t="str">
            <v>Historical (£m)</v>
          </cell>
          <cell r="LJ166" t="str">
            <v>PR14 (£m)</v>
          </cell>
        </row>
        <row r="167">
          <cell r="A167" t="str">
            <v>YKY19</v>
          </cell>
          <cell r="B167" t="str">
            <v>YKY</v>
          </cell>
          <cell r="C167" t="str">
            <v>2018-19</v>
          </cell>
          <cell r="D167" t="str">
            <v>YKY</v>
          </cell>
          <cell r="E167" t="str">
            <v>YKY19</v>
          </cell>
          <cell r="F167">
            <v>0.97917319135609127</v>
          </cell>
          <cell r="G167">
            <v>1.6890737550892576</v>
          </cell>
          <cell r="H167">
            <v>0</v>
          </cell>
          <cell r="I167">
            <v>5.4608488881929214</v>
          </cell>
          <cell r="J167">
            <v>3.7864627309740051</v>
          </cell>
          <cell r="K167">
            <v>0</v>
          </cell>
          <cell r="L167">
            <v>0</v>
          </cell>
          <cell r="M167">
            <v>9.58998463802968</v>
          </cell>
          <cell r="N167">
            <v>7.2471294874322556</v>
          </cell>
          <cell r="O167">
            <v>27.773499499718088</v>
          </cell>
          <cell r="P167">
            <v>0</v>
          </cell>
          <cell r="Q167">
            <v>27.773499499718088</v>
          </cell>
          <cell r="R167">
            <v>11.348617287817097</v>
          </cell>
          <cell r="S167">
            <v>1.5510103351080486</v>
          </cell>
          <cell r="T167">
            <v>1.3757383338553082</v>
          </cell>
          <cell r="U167">
            <v>3.9215886313811454</v>
          </cell>
          <cell r="V167">
            <v>0</v>
          </cell>
          <cell r="W167">
            <v>18.196954588161599</v>
          </cell>
          <cell r="X167">
            <v>0</v>
          </cell>
          <cell r="Y167">
            <v>18.196954588161599</v>
          </cell>
          <cell r="Z167">
            <v>0.18114704040087687</v>
          </cell>
          <cell r="AA167">
            <v>0</v>
          </cell>
          <cell r="AB167">
            <v>0.18114704040087687</v>
          </cell>
          <cell r="AC167">
            <v>0.18114704040087687</v>
          </cell>
          <cell r="AD167">
            <v>45.789307047478815</v>
          </cell>
          <cell r="AE167">
            <v>0</v>
          </cell>
          <cell r="AF167">
            <v>0</v>
          </cell>
          <cell r="AG167">
            <v>45.789307047478815</v>
          </cell>
          <cell r="AH167">
            <v>0.75983839649232687</v>
          </cell>
          <cell r="AI167">
            <v>46.549145443971142</v>
          </cell>
          <cell r="AJ167">
            <v>4.5247593172564979</v>
          </cell>
          <cell r="AK167">
            <v>0</v>
          </cell>
          <cell r="AL167">
            <v>0</v>
          </cell>
          <cell r="AM167">
            <v>0</v>
          </cell>
          <cell r="AN167">
            <v>0</v>
          </cell>
          <cell r="AO167">
            <v>0</v>
          </cell>
          <cell r="AP167">
            <v>4.2082119185308002</v>
          </cell>
          <cell r="AQ167">
            <v>2.4458846261626896</v>
          </cell>
          <cell r="AR167">
            <v>11.178855861949968</v>
          </cell>
          <cell r="AS167">
            <v>0</v>
          </cell>
          <cell r="AT167">
            <v>11.178855861949968</v>
          </cell>
          <cell r="AU167">
            <v>0.12533416849357967</v>
          </cell>
          <cell r="AV167">
            <v>1.555906201064829</v>
          </cell>
          <cell r="AW167">
            <v>0</v>
          </cell>
          <cell r="AX167">
            <v>2.6437676166614466E-2</v>
          </cell>
          <cell r="AY167">
            <v>0</v>
          </cell>
          <cell r="AZ167">
            <v>1.7076780457250231</v>
          </cell>
          <cell r="BA167">
            <v>0</v>
          </cell>
          <cell r="BB167">
            <v>1.7076780457250231</v>
          </cell>
          <cell r="BC167">
            <v>0</v>
          </cell>
          <cell r="BD167">
            <v>0</v>
          </cell>
          <cell r="BE167">
            <v>0</v>
          </cell>
          <cell r="BF167">
            <v>0</v>
          </cell>
          <cell r="BG167">
            <v>12.886533907674991</v>
          </cell>
          <cell r="BH167">
            <v>0</v>
          </cell>
          <cell r="BI167">
            <v>0</v>
          </cell>
          <cell r="BJ167">
            <v>12.886533907674991</v>
          </cell>
          <cell r="BK167">
            <v>1.0193192922016909</v>
          </cell>
          <cell r="BL167">
            <v>13.905853199876683</v>
          </cell>
          <cell r="BM167">
            <v>8.5060775133103643</v>
          </cell>
          <cell r="BN167">
            <v>-0.33487723144378323</v>
          </cell>
          <cell r="BO167">
            <v>7.1479642968994658E-2</v>
          </cell>
          <cell r="BP167">
            <v>6.854212339492639E-3</v>
          </cell>
          <cell r="BQ167">
            <v>0</v>
          </cell>
          <cell r="BR167">
            <v>0</v>
          </cell>
          <cell r="BS167">
            <v>39.777893659280942</v>
          </cell>
          <cell r="BT167">
            <v>1.0357897093695634</v>
          </cell>
          <cell r="BU167">
            <v>49.063217505825584</v>
          </cell>
          <cell r="BV167">
            <v>0</v>
          </cell>
          <cell r="BW167">
            <v>49.063217505825584</v>
          </cell>
          <cell r="BX167">
            <v>0</v>
          </cell>
          <cell r="BY167">
            <v>44.100981365486994</v>
          </cell>
          <cell r="BZ167">
            <v>0</v>
          </cell>
          <cell r="CA167">
            <v>17.360740682743497</v>
          </cell>
          <cell r="CB167">
            <v>0</v>
          </cell>
          <cell r="CC167">
            <v>61.461722048230492</v>
          </cell>
          <cell r="CD167">
            <v>0</v>
          </cell>
          <cell r="CE167">
            <v>61.461722048230492</v>
          </cell>
          <cell r="CF167">
            <v>7.2458816160350756E-2</v>
          </cell>
          <cell r="CG167">
            <v>0</v>
          </cell>
          <cell r="CH167">
            <v>7.2458816160350756E-2</v>
          </cell>
          <cell r="CI167">
            <v>7.2458816160350756E-2</v>
          </cell>
          <cell r="CJ167">
            <v>110.45248073789583</v>
          </cell>
          <cell r="CK167">
            <v>0</v>
          </cell>
          <cell r="CL167">
            <v>0</v>
          </cell>
          <cell r="CM167">
            <v>110.45248073789583</v>
          </cell>
          <cell r="CN167">
            <v>5.0153250861258991</v>
          </cell>
          <cell r="CO167">
            <v>115.46780582402172</v>
          </cell>
          <cell r="CP167">
            <v>12.497187441277793</v>
          </cell>
          <cell r="CQ167">
            <v>-2.350015659254619E-2</v>
          </cell>
          <cell r="CR167">
            <v>3.9166927654243648E-3</v>
          </cell>
          <cell r="CS167">
            <v>1.5666771061697459E-2</v>
          </cell>
          <cell r="CT167">
            <v>0</v>
          </cell>
          <cell r="CU167">
            <v>0</v>
          </cell>
          <cell r="CV167">
            <v>98.185612590040691</v>
          </cell>
          <cell r="CW167">
            <v>26.498355088129735</v>
          </cell>
          <cell r="CX167">
            <v>137.17723842668309</v>
          </cell>
          <cell r="CY167">
            <v>2.7691017851550259</v>
          </cell>
          <cell r="CZ167">
            <v>139.94634021183811</v>
          </cell>
          <cell r="DA167">
            <v>33.660057626056989</v>
          </cell>
          <cell r="DB167">
            <v>29.772740056373308</v>
          </cell>
          <cell r="DC167">
            <v>29.943116191669269</v>
          </cell>
          <cell r="DD167">
            <v>17.215823050422799</v>
          </cell>
          <cell r="DE167">
            <v>1.5803855308487313</v>
          </cell>
          <cell r="DF167">
            <v>112.17212245537111</v>
          </cell>
          <cell r="DG167">
            <v>0</v>
          </cell>
          <cell r="DH167">
            <v>112.17212245537111</v>
          </cell>
          <cell r="DI167">
            <v>16.349254776072655</v>
          </cell>
          <cell r="DJ167">
            <v>0</v>
          </cell>
          <cell r="DK167">
            <v>16.349254776072655</v>
          </cell>
          <cell r="DL167">
            <v>16.349254776072655</v>
          </cell>
          <cell r="DM167">
            <v>235.76920789113655</v>
          </cell>
          <cell r="DN167">
            <v>0</v>
          </cell>
          <cell r="DO167">
            <v>0</v>
          </cell>
          <cell r="DP167">
            <v>235.76920789113655</v>
          </cell>
          <cell r="DQ167">
            <v>18.315434544315686</v>
          </cell>
          <cell r="DR167">
            <v>254.08464243545225</v>
          </cell>
          <cell r="DS167">
            <v>25.528024271844654</v>
          </cell>
          <cell r="DT167">
            <v>-0.35837738803632946</v>
          </cell>
          <cell r="DU167">
            <v>7.539633573441902E-2</v>
          </cell>
          <cell r="DV167">
            <v>2.25209834011901E-2</v>
          </cell>
          <cell r="DW167">
            <v>0</v>
          </cell>
          <cell r="DX167">
            <v>0</v>
          </cell>
          <cell r="DY167">
            <v>142.17171816785245</v>
          </cell>
          <cell r="DZ167">
            <v>29.980029423661989</v>
          </cell>
          <cell r="EA167">
            <v>197.41931179445862</v>
          </cell>
          <cell r="EB167">
            <v>2.7691017851550259</v>
          </cell>
          <cell r="EC167">
            <v>200.18841357961367</v>
          </cell>
          <cell r="ED167">
            <v>33.78539179455057</v>
          </cell>
          <cell r="EE167">
            <v>75.429627622925125</v>
          </cell>
          <cell r="EF167">
            <v>29.943116191669269</v>
          </cell>
          <cell r="EG167">
            <v>34.603001409332904</v>
          </cell>
          <cell r="EH167">
            <v>1.5803855308487313</v>
          </cell>
          <cell r="EI167">
            <v>175.34152254932664</v>
          </cell>
          <cell r="EJ167">
            <v>0</v>
          </cell>
          <cell r="EK167">
            <v>175.34152254932664</v>
          </cell>
          <cell r="EL167">
            <v>16.421713592233008</v>
          </cell>
          <cell r="EM167">
            <v>0</v>
          </cell>
          <cell r="EN167">
            <v>16.421713592233008</v>
          </cell>
          <cell r="EO167">
            <v>16.421713592233008</v>
          </cell>
          <cell r="EP167">
            <v>359.10822253670739</v>
          </cell>
          <cell r="EQ167">
            <v>0</v>
          </cell>
          <cell r="ER167">
            <v>0</v>
          </cell>
          <cell r="ES167">
            <v>359.10822253670739</v>
          </cell>
          <cell r="ET167">
            <v>24.350078922643277</v>
          </cell>
          <cell r="EU167">
            <v>383.45830145935065</v>
          </cell>
          <cell r="EV167">
            <v>27.217098026933911</v>
          </cell>
          <cell r="EW167">
            <v>-0.3583773880363294</v>
          </cell>
          <cell r="EX167">
            <v>5.5362452239273399</v>
          </cell>
          <cell r="EY167">
            <v>3.808983714375195</v>
          </cell>
          <cell r="EZ167">
            <v>0</v>
          </cell>
          <cell r="FA167">
            <v>0</v>
          </cell>
          <cell r="FB167">
            <v>151.76170280588167</v>
          </cell>
          <cell r="FC167">
            <v>37.227158911094278</v>
          </cell>
          <cell r="FD167">
            <v>225.19281129417675</v>
          </cell>
          <cell r="FE167">
            <v>2.7691017851550259</v>
          </cell>
          <cell r="FF167">
            <v>227.96191307933177</v>
          </cell>
          <cell r="FG167">
            <v>45.134009082367669</v>
          </cell>
          <cell r="FH167">
            <v>76.980637958033185</v>
          </cell>
          <cell r="FI167">
            <v>31.318854525524578</v>
          </cell>
          <cell r="FJ167">
            <v>38.524590040714052</v>
          </cell>
          <cell r="FK167">
            <v>1.5803855308487313</v>
          </cell>
          <cell r="FL167">
            <v>193.53847713748823</v>
          </cell>
          <cell r="FM167">
            <v>0</v>
          </cell>
          <cell r="FN167">
            <v>193.53847713748823</v>
          </cell>
          <cell r="FO167">
            <v>16.602860632633885</v>
          </cell>
          <cell r="FP167">
            <v>0</v>
          </cell>
          <cell r="FQ167">
            <v>16.602860632633885</v>
          </cell>
          <cell r="FR167">
            <v>16.602860632633885</v>
          </cell>
          <cell r="FS167">
            <v>404.89752958418609</v>
          </cell>
          <cell r="FT167">
            <v>0</v>
          </cell>
          <cell r="FU167">
            <v>0</v>
          </cell>
          <cell r="FV167">
            <v>404.89752958418609</v>
          </cell>
          <cell r="FW167">
            <v>25.109917319135604</v>
          </cell>
          <cell r="FX167">
            <v>430.00744690332169</v>
          </cell>
          <cell r="FY167">
            <v>0.11456326338866268</v>
          </cell>
          <cell r="FZ167">
            <v>0</v>
          </cell>
          <cell r="GA167">
            <v>3.1705627936110234</v>
          </cell>
          <cell r="GB167" t="e">
            <v>#N/A</v>
          </cell>
          <cell r="GC167">
            <v>1.3493006576886937</v>
          </cell>
          <cell r="GD167">
            <v>0.10085483870967739</v>
          </cell>
          <cell r="GE167">
            <v>0</v>
          </cell>
          <cell r="GF167">
            <v>0</v>
          </cell>
          <cell r="GG167">
            <v>0.12729251487629187</v>
          </cell>
          <cell r="GH167">
            <v>0</v>
          </cell>
          <cell r="GI167">
            <v>0</v>
          </cell>
          <cell r="GJ167">
            <v>0</v>
          </cell>
          <cell r="GK167">
            <v>0</v>
          </cell>
          <cell r="GL167">
            <v>8.2289715001565913</v>
          </cell>
          <cell r="GM167">
            <v>8.4522229877857793</v>
          </cell>
          <cell r="GN167">
            <v>17.573221265267769</v>
          </cell>
          <cell r="GO167">
            <v>0</v>
          </cell>
          <cell r="GP167">
            <v>0.96448559348574991</v>
          </cell>
          <cell r="GQ167">
            <v>0</v>
          </cell>
          <cell r="GR167">
            <v>0</v>
          </cell>
          <cell r="GS167">
            <v>0</v>
          </cell>
          <cell r="GT167" t="e">
            <v>#N/A</v>
          </cell>
          <cell r="GU167">
            <v>0</v>
          </cell>
          <cell r="GV167">
            <v>0</v>
          </cell>
          <cell r="GW167">
            <v>6.8551915126839953</v>
          </cell>
          <cell r="GX167">
            <v>0</v>
          </cell>
          <cell r="GY167">
            <v>0</v>
          </cell>
          <cell r="GZ167">
            <v>0.18408455997494516</v>
          </cell>
          <cell r="HA167">
            <v>0</v>
          </cell>
          <cell r="HB167">
            <v>22.837256341998117</v>
          </cell>
          <cell r="HC167">
            <v>0</v>
          </cell>
          <cell r="HD167">
            <v>0</v>
          </cell>
          <cell r="HE167">
            <v>1.5803855308487313</v>
          </cell>
          <cell r="HF167">
            <v>0</v>
          </cell>
          <cell r="HG167">
            <v>0</v>
          </cell>
          <cell r="HH167">
            <v>0</v>
          </cell>
          <cell r="HI167">
            <v>0</v>
          </cell>
          <cell r="HJ167">
            <v>0</v>
          </cell>
          <cell r="HK167">
            <v>0</v>
          </cell>
          <cell r="HL167">
            <v>0</v>
          </cell>
          <cell r="HM167">
            <v>0</v>
          </cell>
          <cell r="HN167" t="e">
            <v>#N/A</v>
          </cell>
          <cell r="HO167">
            <v>404.89752958418609</v>
          </cell>
          <cell r="HP167">
            <v>430.00744690332169</v>
          </cell>
          <cell r="HQ167">
            <v>45.789307047478815</v>
          </cell>
          <cell r="HR167">
            <v>383.45830145935065</v>
          </cell>
          <cell r="HS167">
            <v>71.423830097087361</v>
          </cell>
          <cell r="HT167">
            <v>0</v>
          </cell>
          <cell r="HU167">
            <v>0.5923997807704352</v>
          </cell>
          <cell r="HV167">
            <v>4.868449107422486</v>
          </cell>
          <cell r="HW167">
            <v>0</v>
          </cell>
          <cell r="HX167">
            <v>0</v>
          </cell>
          <cell r="HY167">
            <v>0</v>
          </cell>
          <cell r="HZ167">
            <v>0</v>
          </cell>
          <cell r="IA167">
            <v>0</v>
          </cell>
          <cell r="IB167">
            <v>0</v>
          </cell>
          <cell r="IC167">
            <v>0</v>
          </cell>
          <cell r="ID167">
            <v>0</v>
          </cell>
          <cell r="IE167">
            <v>0</v>
          </cell>
          <cell r="IF167">
            <v>7.1479642968994658E-2</v>
          </cell>
          <cell r="IG167">
            <v>0</v>
          </cell>
          <cell r="IH167">
            <v>0</v>
          </cell>
          <cell r="II167">
            <v>4.3455706232383324</v>
          </cell>
          <cell r="IJ167">
            <v>0</v>
          </cell>
          <cell r="IK167">
            <v>3.9166927654243648E-3</v>
          </cell>
          <cell r="IL167">
            <v>0</v>
          </cell>
          <cell r="IM167">
            <v>0</v>
          </cell>
          <cell r="IN167">
            <v>4.3455706232383324</v>
          </cell>
          <cell r="IO167">
            <v>0.5923997807704352</v>
          </cell>
          <cell r="IP167">
            <v>4.9438454431569054</v>
          </cell>
          <cell r="IQ167">
            <v>0</v>
          </cell>
          <cell r="IR167">
            <v>0</v>
          </cell>
          <cell r="IS167">
            <v>0</v>
          </cell>
          <cell r="IT167">
            <v>0</v>
          </cell>
          <cell r="IU167">
            <v>0</v>
          </cell>
          <cell r="IV167">
            <v>8.2289715001565913</v>
          </cell>
          <cell r="IW167">
            <v>8.2289715001565913</v>
          </cell>
          <cell r="IX167">
            <v>0</v>
          </cell>
          <cell r="IY167">
            <v>0</v>
          </cell>
          <cell r="IZ167">
            <v>0</v>
          </cell>
          <cell r="JA167">
            <v>8.4522229877857793</v>
          </cell>
          <cell r="JB167">
            <v>8.4522229877857793</v>
          </cell>
          <cell r="JC167">
            <v>0</v>
          </cell>
          <cell r="JD167">
            <v>1.3493006576886937</v>
          </cell>
          <cell r="JE167">
            <v>0</v>
          </cell>
          <cell r="JF167">
            <v>0</v>
          </cell>
          <cell r="JG167">
            <v>0</v>
          </cell>
          <cell r="JH167">
            <v>0</v>
          </cell>
          <cell r="JI167">
            <v>0</v>
          </cell>
          <cell r="JJ167">
            <v>1.508278632146328E-3</v>
          </cell>
          <cell r="JK167">
            <v>5.8457262768183949</v>
          </cell>
          <cell r="JL167">
            <v>5.8472345554505409</v>
          </cell>
          <cell r="JM167">
            <v>0</v>
          </cell>
          <cell r="JN167">
            <v>0</v>
          </cell>
          <cell r="JO167">
            <v>0</v>
          </cell>
          <cell r="JP167">
            <v>2.0804028734732225</v>
          </cell>
          <cell r="JQ167">
            <v>2.0804028734732225</v>
          </cell>
          <cell r="JR167">
            <v>0</v>
          </cell>
          <cell r="JS167">
            <v>0.17941258221108672</v>
          </cell>
          <cell r="JT167">
            <v>0</v>
          </cell>
          <cell r="JU167">
            <v>-4.6955669942849977E-2</v>
          </cell>
          <cell r="JV167">
            <v>-4.6955669942849977E-2</v>
          </cell>
          <cell r="JW167">
            <v>27.965148747018088</v>
          </cell>
          <cell r="JX167">
            <v>186.32882492953328</v>
          </cell>
          <cell r="JY167">
            <v>288.79996605385253</v>
          </cell>
          <cell r="JZ167">
            <v>316.76511480087061</v>
          </cell>
          <cell r="KA167">
            <v>130.43628987133732</v>
          </cell>
          <cell r="KB167">
            <v>5102760.6900000004</v>
          </cell>
          <cell r="KC167">
            <v>141.476</v>
          </cell>
          <cell r="KD167">
            <v>2177.6889999999999</v>
          </cell>
          <cell r="KE167">
            <v>31790.1</v>
          </cell>
          <cell r="KF167">
            <v>0</v>
          </cell>
          <cell r="KG167">
            <v>0.19500000000000001</v>
          </cell>
          <cell r="KH167">
            <v>0</v>
          </cell>
          <cell r="KI167">
            <v>0</v>
          </cell>
          <cell r="KJ167">
            <v>0</v>
          </cell>
          <cell r="KK167">
            <v>0</v>
          </cell>
          <cell r="KL167">
            <v>0</v>
          </cell>
          <cell r="KM167">
            <v>447.18</v>
          </cell>
          <cell r="KN167">
            <v>150.37</v>
          </cell>
          <cell r="KO167">
            <v>444.9</v>
          </cell>
          <cell r="KP167">
            <v>0</v>
          </cell>
          <cell r="KQ167">
            <v>0</v>
          </cell>
          <cell r="KR167">
            <v>0</v>
          </cell>
          <cell r="KS167">
            <v>62.78</v>
          </cell>
          <cell r="KT167">
            <v>30.09</v>
          </cell>
          <cell r="KU167">
            <v>95.27</v>
          </cell>
          <cell r="KV167">
            <v>64.45</v>
          </cell>
          <cell r="KW167">
            <v>0</v>
          </cell>
          <cell r="KX167">
            <v>531</v>
          </cell>
          <cell r="KY167">
            <v>2319165</v>
          </cell>
          <cell r="KZ167">
            <v>31790.1</v>
          </cell>
          <cell r="LA167">
            <v>95.152273288855952</v>
          </cell>
          <cell r="LB167">
            <v>1232.2599999999998</v>
          </cell>
          <cell r="LC167">
            <v>1295.0399999999997</v>
          </cell>
          <cell r="LD167">
            <v>4.9278169014084519</v>
          </cell>
          <cell r="LE167">
            <v>1.6703313295648645E-2</v>
          </cell>
          <cell r="LF167">
            <v>531</v>
          </cell>
          <cell r="LG167">
            <v>72.952428586257994</v>
          </cell>
          <cell r="LH167">
            <v>1076.931661138949</v>
          </cell>
          <cell r="LI167" t="str">
            <v>Historical (£m)</v>
          </cell>
          <cell r="LJ167" t="str">
            <v>PR14 (£m)</v>
          </cell>
        </row>
        <row r="168">
          <cell r="A168" t="str">
            <v>YKY19BP</v>
          </cell>
          <cell r="B168" t="str">
            <v>YKY</v>
          </cell>
          <cell r="C168" t="str">
            <v>BP2018-19</v>
          </cell>
          <cell r="D168" t="str">
            <v>YKY</v>
          </cell>
          <cell r="E168" t="str">
            <v>YKY19BP</v>
          </cell>
          <cell r="F168">
            <v>0.97917319135609127</v>
          </cell>
          <cell r="G168">
            <v>2.2667859379893511</v>
          </cell>
          <cell r="H168">
            <v>-0.1556885374256185</v>
          </cell>
          <cell r="I168">
            <v>5.3776191669276532</v>
          </cell>
          <cell r="J168">
            <v>3.7179206075790785</v>
          </cell>
          <cell r="K168">
            <v>0</v>
          </cell>
          <cell r="L168">
            <v>0</v>
          </cell>
          <cell r="M168">
            <v>7.0725679611650474</v>
          </cell>
          <cell r="N168">
            <v>8.2563883495145625</v>
          </cell>
          <cell r="O168">
            <v>26.535593485750073</v>
          </cell>
          <cell r="P168">
            <v>0</v>
          </cell>
          <cell r="Q168">
            <v>26.535593485750073</v>
          </cell>
          <cell r="R168">
            <v>7.0755054807391158</v>
          </cell>
          <cell r="S168">
            <v>1.921137801440651</v>
          </cell>
          <cell r="T168">
            <v>3.6532951769495763</v>
          </cell>
          <cell r="U168">
            <v>0.25556420294393983</v>
          </cell>
          <cell r="V168">
            <v>0</v>
          </cell>
          <cell r="W168">
            <v>12.905502662073282</v>
          </cell>
          <cell r="X168">
            <v>0</v>
          </cell>
          <cell r="Y168">
            <v>12.905502662073282</v>
          </cell>
          <cell r="Z168">
            <v>0</v>
          </cell>
          <cell r="AA168">
            <v>0</v>
          </cell>
          <cell r="AB168">
            <v>0</v>
          </cell>
          <cell r="AC168">
            <v>0</v>
          </cell>
          <cell r="AD168">
            <v>39.441096147823359</v>
          </cell>
          <cell r="AE168">
            <v>0.3299813654870028</v>
          </cell>
          <cell r="AF168">
            <v>0</v>
          </cell>
          <cell r="AG168">
            <v>39.77107751331036</v>
          </cell>
          <cell r="AH168">
            <v>0.26143924209207636</v>
          </cell>
          <cell r="AI168">
            <v>40.032516755402433</v>
          </cell>
          <cell r="AJ168">
            <v>5.4246194801127459</v>
          </cell>
          <cell r="AK168">
            <v>0</v>
          </cell>
          <cell r="AL168">
            <v>0</v>
          </cell>
          <cell r="AM168">
            <v>0</v>
          </cell>
          <cell r="AN168">
            <v>0</v>
          </cell>
          <cell r="AO168">
            <v>0</v>
          </cell>
          <cell r="AP168">
            <v>4.8420114312558713</v>
          </cell>
          <cell r="AQ168">
            <v>2.3930992796742871</v>
          </cell>
          <cell r="AR168">
            <v>12.659730191042904</v>
          </cell>
          <cell r="AS168">
            <v>0</v>
          </cell>
          <cell r="AT168">
            <v>12.659730191042904</v>
          </cell>
          <cell r="AU168">
            <v>1.3708424678985278E-2</v>
          </cell>
          <cell r="AV168">
            <v>1.7507616661446912</v>
          </cell>
          <cell r="AW168">
            <v>0</v>
          </cell>
          <cell r="AX168">
            <v>6.4625430629502031E-2</v>
          </cell>
          <cell r="AY168">
            <v>0</v>
          </cell>
          <cell r="AZ168">
            <v>1.8290955214531786</v>
          </cell>
          <cell r="BA168">
            <v>0</v>
          </cell>
          <cell r="BB168">
            <v>1.8290955214531786</v>
          </cell>
          <cell r="BC168">
            <v>0</v>
          </cell>
          <cell r="BD168">
            <v>0</v>
          </cell>
          <cell r="BE168">
            <v>0</v>
          </cell>
          <cell r="BF168">
            <v>0</v>
          </cell>
          <cell r="BG168">
            <v>14.488825712496084</v>
          </cell>
          <cell r="BH168">
            <v>0.17429282806138424</v>
          </cell>
          <cell r="BI168">
            <v>0</v>
          </cell>
          <cell r="BJ168">
            <v>14.663118540557466</v>
          </cell>
          <cell r="BK168">
            <v>0</v>
          </cell>
          <cell r="BL168">
            <v>14.663118540557466</v>
          </cell>
          <cell r="BM168">
            <v>8.619661603507673</v>
          </cell>
          <cell r="BN168">
            <v>-0.29864782336360784</v>
          </cell>
          <cell r="BO168">
            <v>2.4479329783902284E-2</v>
          </cell>
          <cell r="BP168">
            <v>0</v>
          </cell>
          <cell r="BQ168">
            <v>0</v>
          </cell>
          <cell r="BR168">
            <v>0</v>
          </cell>
          <cell r="BS168">
            <v>36.462451299718126</v>
          </cell>
          <cell r="BT168">
            <v>1.1025490134669587</v>
          </cell>
          <cell r="BU168">
            <v>45.910493423113053</v>
          </cell>
          <cell r="BV168">
            <v>0</v>
          </cell>
          <cell r="BW168">
            <v>45.910493423113053</v>
          </cell>
          <cell r="BX168">
            <v>0</v>
          </cell>
          <cell r="BY168">
            <v>41.660881772627611</v>
          </cell>
          <cell r="BZ168">
            <v>8.2749926401503284</v>
          </cell>
          <cell r="CA168">
            <v>3.9029843407453799</v>
          </cell>
          <cell r="CB168">
            <v>0</v>
          </cell>
          <cell r="CC168">
            <v>53.838858753523326</v>
          </cell>
          <cell r="CD168">
            <v>0</v>
          </cell>
          <cell r="CE168">
            <v>53.838858753523326</v>
          </cell>
          <cell r="CF168">
            <v>8.8125587222048201E-3</v>
          </cell>
          <cell r="CG168">
            <v>0</v>
          </cell>
          <cell r="CH168">
            <v>8.8125587222048201E-3</v>
          </cell>
          <cell r="CI168">
            <v>8.8125587222048201E-3</v>
          </cell>
          <cell r="CJ168">
            <v>99.740539617914166</v>
          </cell>
          <cell r="CK168">
            <v>1.4550513623551515</v>
          </cell>
          <cell r="CL168">
            <v>0</v>
          </cell>
          <cell r="CM168">
            <v>101.19559098026932</v>
          </cell>
          <cell r="CN168">
            <v>0</v>
          </cell>
          <cell r="CO168">
            <v>101.19559098026932</v>
          </cell>
          <cell r="CP168">
            <v>10.642633416849355</v>
          </cell>
          <cell r="CQ168">
            <v>0</v>
          </cell>
          <cell r="CR168">
            <v>9.7917319135609119E-4</v>
          </cell>
          <cell r="CS168">
            <v>9.7917319135609138E-2</v>
          </cell>
          <cell r="CT168">
            <v>0</v>
          </cell>
          <cell r="CU168">
            <v>0</v>
          </cell>
          <cell r="CV168">
            <v>102.2198061384278</v>
          </cell>
          <cell r="CW168">
            <v>29.278257594738484</v>
          </cell>
          <cell r="CX168">
            <v>142.23959364234258</v>
          </cell>
          <cell r="CY168">
            <v>2.5282251800814275</v>
          </cell>
          <cell r="CZ168">
            <v>144.76781882242403</v>
          </cell>
          <cell r="DA168">
            <v>24.586059661760096</v>
          </cell>
          <cell r="DB168">
            <v>36.827682900093947</v>
          </cell>
          <cell r="DC168">
            <v>28.145354212339488</v>
          </cell>
          <cell r="DD168">
            <v>31.280666771061693</v>
          </cell>
          <cell r="DE168">
            <v>1.7703451299718131</v>
          </cell>
          <cell r="DF168">
            <v>122.61010867522704</v>
          </cell>
          <cell r="DG168">
            <v>0</v>
          </cell>
          <cell r="DH168">
            <v>122.61010867522704</v>
          </cell>
          <cell r="DI168">
            <v>10.801259473849044</v>
          </cell>
          <cell r="DJ168">
            <v>0</v>
          </cell>
          <cell r="DK168">
            <v>10.801259473849044</v>
          </cell>
          <cell r="DL168">
            <v>10.801259473849044</v>
          </cell>
          <cell r="DM168">
            <v>256.57666802380203</v>
          </cell>
          <cell r="DN168">
            <v>3.555377857813967</v>
          </cell>
          <cell r="DO168">
            <v>0</v>
          </cell>
          <cell r="DP168">
            <v>260.13204588161602</v>
          </cell>
          <cell r="DQ168">
            <v>0</v>
          </cell>
          <cell r="DR168">
            <v>260.13204588161602</v>
          </cell>
          <cell r="DS168">
            <v>24.686914500469772</v>
          </cell>
          <cell r="DT168">
            <v>-0.29864782336360784</v>
          </cell>
          <cell r="DU168">
            <v>2.5458502975258375E-2</v>
          </cell>
          <cell r="DV168">
            <v>9.7917319135609138E-2</v>
          </cell>
          <cell r="DW168">
            <v>0</v>
          </cell>
          <cell r="DX168">
            <v>0</v>
          </cell>
          <cell r="DY168">
            <v>143.52426886940179</v>
          </cell>
          <cell r="DZ168">
            <v>32.773905887879728</v>
          </cell>
          <cell r="EA168">
            <v>200.80981725649855</v>
          </cell>
          <cell r="EB168">
            <v>2.5282251800814275</v>
          </cell>
          <cell r="EC168">
            <v>203.33804243658</v>
          </cell>
          <cell r="ED168">
            <v>24.599768086439081</v>
          </cell>
          <cell r="EE168">
            <v>80.239326338866249</v>
          </cell>
          <cell r="EF168">
            <v>36.420346852489814</v>
          </cell>
          <cell r="EG168">
            <v>35.248276542436578</v>
          </cell>
          <cell r="EH168">
            <v>1.7703451299718131</v>
          </cell>
          <cell r="EI168">
            <v>178.27806295020352</v>
          </cell>
          <cell r="EJ168">
            <v>0</v>
          </cell>
          <cell r="EK168">
            <v>178.27806295020352</v>
          </cell>
          <cell r="EL168">
            <v>10.810072032571249</v>
          </cell>
          <cell r="EM168">
            <v>0</v>
          </cell>
          <cell r="EN168">
            <v>10.810072032571249</v>
          </cell>
          <cell r="EO168">
            <v>10.810072032571249</v>
          </cell>
          <cell r="EP168">
            <v>370.80603335421227</v>
          </cell>
          <cell r="EQ168">
            <v>5.184722048230503</v>
          </cell>
          <cell r="ER168">
            <v>0</v>
          </cell>
          <cell r="ES168">
            <v>375.9907554024428</v>
          </cell>
          <cell r="ET168">
            <v>0</v>
          </cell>
          <cell r="EU168">
            <v>375.9907554024428</v>
          </cell>
          <cell r="EV168">
            <v>26.953700438459126</v>
          </cell>
          <cell r="EW168">
            <v>-0.45433636078922635</v>
          </cell>
          <cell r="EX168">
            <v>5.4030776699029115</v>
          </cell>
          <cell r="EY168">
            <v>3.8158379267146874</v>
          </cell>
          <cell r="EZ168">
            <v>0</v>
          </cell>
          <cell r="FA168">
            <v>0</v>
          </cell>
          <cell r="FB168">
            <v>150.59683683056684</v>
          </cell>
          <cell r="FC168">
            <v>41.030294237394294</v>
          </cell>
          <cell r="FD168">
            <v>227.34541074224865</v>
          </cell>
          <cell r="FE168">
            <v>2.5282251800814275</v>
          </cell>
          <cell r="FF168">
            <v>229.87363592233007</v>
          </cell>
          <cell r="FG168">
            <v>31.675273567178191</v>
          </cell>
          <cell r="FH168">
            <v>82.160464140306914</v>
          </cell>
          <cell r="FI168">
            <v>40.073642029439391</v>
          </cell>
          <cell r="FJ168">
            <v>35.503840745380515</v>
          </cell>
          <cell r="FK168">
            <v>1.7703451299718131</v>
          </cell>
          <cell r="FL168">
            <v>191.18356561227682</v>
          </cell>
          <cell r="FM168">
            <v>0</v>
          </cell>
          <cell r="FN168">
            <v>191.18356561227682</v>
          </cell>
          <cell r="FO168">
            <v>10.810072032571247</v>
          </cell>
          <cell r="FP168">
            <v>0</v>
          </cell>
          <cell r="FQ168">
            <v>10.810072032571247</v>
          </cell>
          <cell r="FR168">
            <v>10.810072032571247</v>
          </cell>
          <cell r="FS168">
            <v>410.24712950203565</v>
          </cell>
          <cell r="FT168">
            <v>5.5147034137175055</v>
          </cell>
          <cell r="FU168">
            <v>0</v>
          </cell>
          <cell r="FV168">
            <v>415.76183291575313</v>
          </cell>
          <cell r="FW168">
            <v>0.26143924209207636</v>
          </cell>
          <cell r="FX168">
            <v>416.02327215784521</v>
          </cell>
          <cell r="FY168">
            <v>0.11456326338866268</v>
          </cell>
          <cell r="FZ168">
            <v>0</v>
          </cell>
          <cell r="GA168">
            <v>0.84698481052301888</v>
          </cell>
          <cell r="GB168" t="e">
            <v>#N/A</v>
          </cell>
          <cell r="GC168">
            <v>3.2038546821171305</v>
          </cell>
          <cell r="GD168">
            <v>0</v>
          </cell>
          <cell r="GE168">
            <v>9.0083933604760399E-2</v>
          </cell>
          <cell r="GF168">
            <v>0</v>
          </cell>
          <cell r="GG168">
            <v>0</v>
          </cell>
          <cell r="GH168">
            <v>0</v>
          </cell>
          <cell r="GI168">
            <v>0</v>
          </cell>
          <cell r="GJ168">
            <v>0</v>
          </cell>
          <cell r="GK168">
            <v>0</v>
          </cell>
          <cell r="GL168">
            <v>12.237706545568429</v>
          </cell>
          <cell r="GM168">
            <v>6.7190864390854985</v>
          </cell>
          <cell r="GN168">
            <v>11.985079862198557</v>
          </cell>
          <cell r="GO168">
            <v>0</v>
          </cell>
          <cell r="GP168">
            <v>0.86069323520200425</v>
          </cell>
          <cell r="GQ168">
            <v>0</v>
          </cell>
          <cell r="GR168">
            <v>0</v>
          </cell>
          <cell r="GS168">
            <v>0</v>
          </cell>
          <cell r="GT168" t="e">
            <v>#N/A</v>
          </cell>
          <cell r="GU168">
            <v>0</v>
          </cell>
          <cell r="GV168">
            <v>0</v>
          </cell>
          <cell r="GW168">
            <v>5.4050360162856235</v>
          </cell>
          <cell r="GX168">
            <v>0</v>
          </cell>
          <cell r="GY168">
            <v>0</v>
          </cell>
          <cell r="GZ168">
            <v>0.29766865017225175</v>
          </cell>
          <cell r="HA168">
            <v>0</v>
          </cell>
          <cell r="HB168">
            <v>29.897095051675535</v>
          </cell>
          <cell r="HC168">
            <v>4.3122787347322262</v>
          </cell>
          <cell r="HD168">
            <v>0</v>
          </cell>
          <cell r="HE168">
            <v>1.7703451299718131</v>
          </cell>
          <cell r="HF168">
            <v>-0.27808518634512991</v>
          </cell>
          <cell r="HG168">
            <v>0</v>
          </cell>
          <cell r="HH168">
            <v>0</v>
          </cell>
          <cell r="HI168">
            <v>0</v>
          </cell>
          <cell r="HJ168">
            <v>0</v>
          </cell>
          <cell r="HK168">
            <v>0</v>
          </cell>
          <cell r="HL168">
            <v>0</v>
          </cell>
          <cell r="HM168">
            <v>0</v>
          </cell>
          <cell r="HN168" t="e">
            <v>#N/A</v>
          </cell>
          <cell r="HO168">
            <v>410.24712950203565</v>
          </cell>
          <cell r="HP168">
            <v>416.02327215784521</v>
          </cell>
          <cell r="HQ168">
            <v>39.441096147823359</v>
          </cell>
          <cell r="HR168">
            <v>375.9907554024428</v>
          </cell>
          <cell r="HS168">
            <v>77.347827904791714</v>
          </cell>
          <cell r="HT168">
            <v>0</v>
          </cell>
          <cell r="HU168">
            <v>0</v>
          </cell>
          <cell r="HV168">
            <v>5.3776191669276532</v>
          </cell>
          <cell r="HW168">
            <v>0</v>
          </cell>
          <cell r="HX168">
            <v>0</v>
          </cell>
          <cell r="HY168">
            <v>0</v>
          </cell>
          <cell r="HZ168">
            <v>0</v>
          </cell>
          <cell r="IA168">
            <v>0</v>
          </cell>
          <cell r="IB168">
            <v>0</v>
          </cell>
          <cell r="IC168">
            <v>0</v>
          </cell>
          <cell r="ID168">
            <v>0</v>
          </cell>
          <cell r="IE168">
            <v>0</v>
          </cell>
          <cell r="IF168">
            <v>2.4479329783902284E-2</v>
          </cell>
          <cell r="IG168">
            <v>0</v>
          </cell>
          <cell r="IH168">
            <v>0</v>
          </cell>
          <cell r="II168">
            <v>2.9933324459755708</v>
          </cell>
          <cell r="IJ168">
            <v>0</v>
          </cell>
          <cell r="IK168">
            <v>9.7917319135609119E-4</v>
          </cell>
          <cell r="IL168">
            <v>0</v>
          </cell>
          <cell r="IM168">
            <v>0</v>
          </cell>
          <cell r="IN168">
            <v>2.9933324459755708</v>
          </cell>
          <cell r="IO168">
            <v>0</v>
          </cell>
          <cell r="IP168">
            <v>5.4030776699029115</v>
          </cell>
          <cell r="IQ168">
            <v>0</v>
          </cell>
          <cell r="IR168">
            <v>0</v>
          </cell>
          <cell r="IS168">
            <v>0</v>
          </cell>
          <cell r="IT168">
            <v>0</v>
          </cell>
          <cell r="IU168">
            <v>0</v>
          </cell>
          <cell r="IV168">
            <v>12.237706545568429</v>
          </cell>
          <cell r="IW168">
            <v>12.237706545568429</v>
          </cell>
          <cell r="IX168">
            <v>0</v>
          </cell>
          <cell r="IY168">
            <v>0</v>
          </cell>
          <cell r="IZ168">
            <v>0</v>
          </cell>
          <cell r="JA168">
            <v>6.7190864390854985</v>
          </cell>
          <cell r="JB168">
            <v>6.7190864390854985</v>
          </cell>
          <cell r="JC168">
            <v>0</v>
          </cell>
          <cell r="JD168">
            <v>0.11750078296273095</v>
          </cell>
          <cell r="JE168">
            <v>0</v>
          </cell>
          <cell r="JF168">
            <v>9.0083933604760399E-2</v>
          </cell>
          <cell r="JG168">
            <v>9.0083933604760399E-2</v>
          </cell>
          <cell r="JH168">
            <v>0</v>
          </cell>
          <cell r="JI168">
            <v>0</v>
          </cell>
          <cell r="JJ168">
            <v>0</v>
          </cell>
          <cell r="JK168">
            <v>12.237706545568429</v>
          </cell>
          <cell r="JL168">
            <v>12.237706545568429</v>
          </cell>
          <cell r="JM168">
            <v>0</v>
          </cell>
          <cell r="JN168">
            <v>0</v>
          </cell>
          <cell r="JO168">
            <v>0</v>
          </cell>
          <cell r="JP168">
            <v>6.7190864390854985</v>
          </cell>
          <cell r="JQ168">
            <v>6.7190864390854985</v>
          </cell>
          <cell r="JR168">
            <v>0</v>
          </cell>
          <cell r="JS168">
            <v>0.11750078296273095</v>
          </cell>
          <cell r="JT168">
            <v>0</v>
          </cell>
          <cell r="JU168">
            <v>9.0083933604760399E-2</v>
          </cell>
          <cell r="JV168">
            <v>9.0083933604760399E-2</v>
          </cell>
          <cell r="JW168">
            <v>21.898229251487624</v>
          </cell>
          <cell r="JX168">
            <v>190.31308064516125</v>
          </cell>
          <cell r="JY168">
            <v>288.78852849984338</v>
          </cell>
          <cell r="JZ168">
            <v>310.68675775133102</v>
          </cell>
          <cell r="KA168">
            <v>120.37367710616977</v>
          </cell>
          <cell r="KB168">
            <v>5102760.6900000004</v>
          </cell>
          <cell r="KC168">
            <v>141.88728615812599</v>
          </cell>
          <cell r="KD168">
            <v>2169.4650000000001</v>
          </cell>
          <cell r="KE168">
            <v>31793</v>
          </cell>
          <cell r="KF168">
            <v>0</v>
          </cell>
          <cell r="KG168">
            <v>0.20699999999999999</v>
          </cell>
          <cell r="KH168">
            <v>0</v>
          </cell>
          <cell r="KI168">
            <v>0</v>
          </cell>
          <cell r="KJ168">
            <v>0</v>
          </cell>
          <cell r="KK168">
            <v>0</v>
          </cell>
          <cell r="KL168">
            <v>0</v>
          </cell>
          <cell r="KM168">
            <v>460.07</v>
          </cell>
          <cell r="KN168">
            <v>159.96</v>
          </cell>
          <cell r="KO168">
            <v>413.78</v>
          </cell>
          <cell r="KP168">
            <v>0</v>
          </cell>
          <cell r="KQ168">
            <v>0</v>
          </cell>
          <cell r="KR168">
            <v>0</v>
          </cell>
          <cell r="KS168">
            <v>53.89</v>
          </cell>
          <cell r="KT168">
            <v>49.71</v>
          </cell>
          <cell r="KU168">
            <v>82.39</v>
          </cell>
          <cell r="KV168">
            <v>65.63</v>
          </cell>
          <cell r="KW168">
            <v>0</v>
          </cell>
          <cell r="KX168">
            <v>530</v>
          </cell>
          <cell r="KY168">
            <v>2311352.2861581258</v>
          </cell>
          <cell r="KZ168">
            <v>31793</v>
          </cell>
          <cell r="LA168">
            <v>95.807628575651705</v>
          </cell>
          <cell r="LB168">
            <v>1231.54</v>
          </cell>
          <cell r="LC168">
            <v>1285.4300000000003</v>
          </cell>
          <cell r="LD168">
            <v>4.892526236356705</v>
          </cell>
          <cell r="LE168">
            <v>1.6670336237536564E-2</v>
          </cell>
          <cell r="LF168">
            <v>530</v>
          </cell>
          <cell r="LG168">
            <v>72.700037308782626</v>
          </cell>
          <cell r="LH168">
            <v>1076.931661138949</v>
          </cell>
          <cell r="LI168" t="e">
            <v>#N/A</v>
          </cell>
          <cell r="LJ168" t="e">
            <v>#N/A</v>
          </cell>
        </row>
        <row r="169">
          <cell r="A169" t="str">
            <v>YKY20BP</v>
          </cell>
          <cell r="B169" t="str">
            <v>YKY</v>
          </cell>
          <cell r="C169" t="str">
            <v>BP2019-20</v>
          </cell>
          <cell r="D169" t="str">
            <v>YKY</v>
          </cell>
          <cell r="E169" t="str">
            <v>YKY20BP</v>
          </cell>
          <cell r="F169">
            <v>0.96281468935252923</v>
          </cell>
          <cell r="G169">
            <v>2.0844938024482258</v>
          </cell>
          <cell r="H169">
            <v>-0.15308753560705216</v>
          </cell>
          <cell r="I169">
            <v>5.2877782739240908</v>
          </cell>
          <cell r="J169">
            <v>3.6558073754715537</v>
          </cell>
          <cell r="K169">
            <v>0</v>
          </cell>
          <cell r="L169">
            <v>0</v>
          </cell>
          <cell r="M169">
            <v>7.5147686503964906</v>
          </cell>
          <cell r="N169">
            <v>8.2830947724998083</v>
          </cell>
          <cell r="O169">
            <v>26.672855339133118</v>
          </cell>
          <cell r="P169">
            <v>0</v>
          </cell>
          <cell r="Q169">
            <v>26.672855339133118</v>
          </cell>
          <cell r="R169">
            <v>8.0173579182385115</v>
          </cell>
          <cell r="S169">
            <v>1.2766922780814538</v>
          </cell>
          <cell r="T169">
            <v>1.5742020170913853</v>
          </cell>
          <cell r="U169">
            <v>1.1004971899299409</v>
          </cell>
          <cell r="V169">
            <v>0</v>
          </cell>
          <cell r="W169">
            <v>11.96874940334129</v>
          </cell>
          <cell r="X169">
            <v>0</v>
          </cell>
          <cell r="Y169">
            <v>11.96874940334129</v>
          </cell>
          <cell r="Z169">
            <v>0</v>
          </cell>
          <cell r="AA169">
            <v>0</v>
          </cell>
          <cell r="AB169">
            <v>0</v>
          </cell>
          <cell r="AC169">
            <v>0</v>
          </cell>
          <cell r="AD169">
            <v>38.641604742474406</v>
          </cell>
          <cell r="AE169">
            <v>0.33409669720532764</v>
          </cell>
          <cell r="AF169">
            <v>0</v>
          </cell>
          <cell r="AG169">
            <v>38.975701439679739</v>
          </cell>
          <cell r="AH169">
            <v>0</v>
          </cell>
          <cell r="AI169">
            <v>38.975701439679739</v>
          </cell>
          <cell r="AJ169">
            <v>4.9873800908461012</v>
          </cell>
          <cell r="AK169">
            <v>0</v>
          </cell>
          <cell r="AL169">
            <v>0</v>
          </cell>
          <cell r="AM169">
            <v>0</v>
          </cell>
          <cell r="AN169">
            <v>0</v>
          </cell>
          <cell r="AO169">
            <v>0</v>
          </cell>
          <cell r="AP169">
            <v>5.1443188852105637</v>
          </cell>
          <cell r="AQ169">
            <v>2.4012598352452081</v>
          </cell>
          <cell r="AR169">
            <v>12.532958811301873</v>
          </cell>
          <cell r="AS169">
            <v>0</v>
          </cell>
          <cell r="AT169">
            <v>12.532958811301873</v>
          </cell>
          <cell r="AU169">
            <v>0.32350573562244983</v>
          </cell>
          <cell r="AV169">
            <v>1.2006299176226041</v>
          </cell>
          <cell r="AW169">
            <v>0</v>
          </cell>
          <cell r="AX169">
            <v>0.11650057741165604</v>
          </cell>
          <cell r="AY169">
            <v>0</v>
          </cell>
          <cell r="AZ169">
            <v>1.6406362306567097</v>
          </cell>
          <cell r="BA169">
            <v>0</v>
          </cell>
          <cell r="BB169">
            <v>1.6406362306567097</v>
          </cell>
          <cell r="BC169">
            <v>0</v>
          </cell>
          <cell r="BD169">
            <v>0</v>
          </cell>
          <cell r="BE169">
            <v>0</v>
          </cell>
          <cell r="BF169">
            <v>0</v>
          </cell>
          <cell r="BG169">
            <v>14.173595041958583</v>
          </cell>
          <cell r="BH169">
            <v>0.17619508815151286</v>
          </cell>
          <cell r="BI169">
            <v>0</v>
          </cell>
          <cell r="BJ169">
            <v>14.349790130110096</v>
          </cell>
          <cell r="BK169">
            <v>9.6281468935252926E-4</v>
          </cell>
          <cell r="BL169">
            <v>14.350752944799448</v>
          </cell>
          <cell r="BM169">
            <v>7.9249277080606682</v>
          </cell>
          <cell r="BN169">
            <v>-0.29365848025252139</v>
          </cell>
          <cell r="BO169">
            <v>2.4070367233813231E-2</v>
          </cell>
          <cell r="BP169">
            <v>0</v>
          </cell>
          <cell r="BQ169">
            <v>0</v>
          </cell>
          <cell r="BR169">
            <v>0</v>
          </cell>
          <cell r="BS169">
            <v>38.254553237354692</v>
          </cell>
          <cell r="BT169">
            <v>1.106274078066056</v>
          </cell>
          <cell r="BU169">
            <v>47.016166910462708</v>
          </cell>
          <cell r="BV169">
            <v>0</v>
          </cell>
          <cell r="BW169">
            <v>47.016166910462708</v>
          </cell>
          <cell r="BX169">
            <v>0</v>
          </cell>
          <cell r="BY169">
            <v>30.699346370005397</v>
          </cell>
          <cell r="BZ169">
            <v>3.8695522365078152</v>
          </cell>
          <cell r="CA169">
            <v>5.2444516129032266</v>
          </cell>
          <cell r="CB169">
            <v>0</v>
          </cell>
          <cell r="CC169">
            <v>39.813350219416435</v>
          </cell>
          <cell r="CD169">
            <v>0</v>
          </cell>
          <cell r="CE169">
            <v>39.813350219416435</v>
          </cell>
          <cell r="CF169">
            <v>4.8140734467626463E-3</v>
          </cell>
          <cell r="CG169">
            <v>0</v>
          </cell>
          <cell r="CH169">
            <v>4.8140734467626463E-3</v>
          </cell>
          <cell r="CI169">
            <v>4.8140734467626463E-3</v>
          </cell>
          <cell r="CJ169">
            <v>86.824703056432384</v>
          </cell>
          <cell r="CK169">
            <v>1.4740692893987222</v>
          </cell>
          <cell r="CL169">
            <v>0</v>
          </cell>
          <cell r="CM169">
            <v>88.298772345831111</v>
          </cell>
          <cell r="CN169">
            <v>0</v>
          </cell>
          <cell r="CO169">
            <v>88.298772345831111</v>
          </cell>
          <cell r="CP169">
            <v>9.7850856878897545</v>
          </cell>
          <cell r="CQ169">
            <v>0</v>
          </cell>
          <cell r="CR169">
            <v>9.6281468935252926E-4</v>
          </cell>
          <cell r="CS169">
            <v>9.6281468935252926E-2</v>
          </cell>
          <cell r="CT169">
            <v>0</v>
          </cell>
          <cell r="CU169">
            <v>0</v>
          </cell>
          <cell r="CV169">
            <v>108.9684780968512</v>
          </cell>
          <cell r="CW169">
            <v>29.374513357456316</v>
          </cell>
          <cell r="CX169">
            <v>148.22532142582187</v>
          </cell>
          <cell r="CY169">
            <v>2.561087073677728</v>
          </cell>
          <cell r="CZ169">
            <v>150.78640849949963</v>
          </cell>
          <cell r="DA169">
            <v>18.864428208484107</v>
          </cell>
          <cell r="DB169">
            <v>21.127042728462552</v>
          </cell>
          <cell r="DC169">
            <v>29.506418969897613</v>
          </cell>
          <cell r="DD169">
            <v>38.004221418123038</v>
          </cell>
          <cell r="DE169">
            <v>0.75099545769497278</v>
          </cell>
          <cell r="DF169">
            <v>108.25310678266227</v>
          </cell>
          <cell r="DG169">
            <v>0</v>
          </cell>
          <cell r="DH169">
            <v>108.25310678266227</v>
          </cell>
          <cell r="DI169">
            <v>6.9187863576872752</v>
          </cell>
          <cell r="DJ169">
            <v>0</v>
          </cell>
          <cell r="DK169">
            <v>6.9187863576872752</v>
          </cell>
          <cell r="DL169">
            <v>6.9187863576872752</v>
          </cell>
          <cell r="DM169">
            <v>252.12072892447461</v>
          </cell>
          <cell r="DN169">
            <v>3.601889752867812</v>
          </cell>
          <cell r="DO169">
            <v>0</v>
          </cell>
          <cell r="DP169">
            <v>255.72261867734241</v>
          </cell>
          <cell r="DQ169">
            <v>0</v>
          </cell>
          <cell r="DR169">
            <v>255.72261867734241</v>
          </cell>
          <cell r="DS169">
            <v>22.697393486796521</v>
          </cell>
          <cell r="DT169">
            <v>-0.29365848025252139</v>
          </cell>
          <cell r="DU169">
            <v>2.5033181923165761E-2</v>
          </cell>
          <cell r="DV169">
            <v>9.6281468935252926E-2</v>
          </cell>
          <cell r="DW169">
            <v>0</v>
          </cell>
          <cell r="DX169">
            <v>0</v>
          </cell>
          <cell r="DY169">
            <v>152.36735021941647</v>
          </cell>
          <cell r="DZ169">
            <v>32.882047270767579</v>
          </cell>
          <cell r="EA169">
            <v>207.77444714758644</v>
          </cell>
          <cell r="EB169">
            <v>2.561087073677728</v>
          </cell>
          <cell r="EC169">
            <v>210.3355342212642</v>
          </cell>
          <cell r="ED169">
            <v>19.187933944106554</v>
          </cell>
          <cell r="EE169">
            <v>53.027019016090549</v>
          </cell>
          <cell r="EF169">
            <v>33.375971206405424</v>
          </cell>
          <cell r="EG169">
            <v>43.365173608437914</v>
          </cell>
          <cell r="EH169">
            <v>0.75099545769497278</v>
          </cell>
          <cell r="EI169">
            <v>149.70709323273542</v>
          </cell>
          <cell r="EJ169">
            <v>0</v>
          </cell>
          <cell r="EK169">
            <v>149.70709323273542</v>
          </cell>
          <cell r="EL169">
            <v>6.9236004311340373</v>
          </cell>
          <cell r="EM169">
            <v>0</v>
          </cell>
          <cell r="EN169">
            <v>6.9236004311340373</v>
          </cell>
          <cell r="EO169">
            <v>6.9236004311340373</v>
          </cell>
          <cell r="EP169">
            <v>353.11902702286557</v>
          </cell>
          <cell r="EQ169">
            <v>5.252154130418047</v>
          </cell>
          <cell r="ER169">
            <v>0</v>
          </cell>
          <cell r="ES169">
            <v>358.3711811532836</v>
          </cell>
          <cell r="ET169">
            <v>9.6281468935252926E-4</v>
          </cell>
          <cell r="EU169">
            <v>358.37214396797293</v>
          </cell>
          <cell r="EV169">
            <v>24.78188728924475</v>
          </cell>
          <cell r="EW169">
            <v>-0.44674601585957358</v>
          </cell>
          <cell r="EX169">
            <v>5.3128114558472559</v>
          </cell>
          <cell r="EY169">
            <v>3.7520888444068063</v>
          </cell>
          <cell r="EZ169">
            <v>0</v>
          </cell>
          <cell r="FA169">
            <v>0</v>
          </cell>
          <cell r="FB169">
            <v>159.88211886981293</v>
          </cell>
          <cell r="FC169">
            <v>41.165142043267387</v>
          </cell>
          <cell r="FD169">
            <v>234.44730248671959</v>
          </cell>
          <cell r="FE169">
            <v>2.561087073677728</v>
          </cell>
          <cell r="FF169">
            <v>237.00838956039732</v>
          </cell>
          <cell r="FG169">
            <v>27.205291862345067</v>
          </cell>
          <cell r="FH169">
            <v>54.303711294172004</v>
          </cell>
          <cell r="FI169">
            <v>34.950173223496812</v>
          </cell>
          <cell r="FJ169">
            <v>44.46567079836786</v>
          </cell>
          <cell r="FK169">
            <v>0.75099545769497278</v>
          </cell>
          <cell r="FL169">
            <v>161.67584263607671</v>
          </cell>
          <cell r="FM169">
            <v>0</v>
          </cell>
          <cell r="FN169">
            <v>161.67584263607671</v>
          </cell>
          <cell r="FO169">
            <v>6.9236004311340373</v>
          </cell>
          <cell r="FP169">
            <v>0</v>
          </cell>
          <cell r="FQ169">
            <v>6.9236004311340373</v>
          </cell>
          <cell r="FR169">
            <v>6.9236004311340373</v>
          </cell>
          <cell r="FS169">
            <v>391.76063176534001</v>
          </cell>
          <cell r="FT169">
            <v>5.586250827623374</v>
          </cell>
          <cell r="FU169">
            <v>0</v>
          </cell>
          <cell r="FV169">
            <v>397.34688259296331</v>
          </cell>
          <cell r="FW169">
            <v>9.6281468935252926E-4</v>
          </cell>
          <cell r="FX169">
            <v>397.3478454076527</v>
          </cell>
          <cell r="FY169">
            <v>0.2108564169682039</v>
          </cell>
          <cell r="FZ169">
            <v>0</v>
          </cell>
          <cell r="GA169">
            <v>2.703583647701902</v>
          </cell>
          <cell r="GB169" t="e">
            <v>#N/A</v>
          </cell>
          <cell r="GC169">
            <v>1.4249657402417433</v>
          </cell>
          <cell r="GD169">
            <v>0</v>
          </cell>
          <cell r="GE169">
            <v>0.22626145199784437</v>
          </cell>
          <cell r="GF169">
            <v>0</v>
          </cell>
          <cell r="GG169">
            <v>0.78950804526907392</v>
          </cell>
          <cell r="GH169">
            <v>0</v>
          </cell>
          <cell r="GI169">
            <v>0</v>
          </cell>
          <cell r="GJ169">
            <v>0</v>
          </cell>
          <cell r="GK169">
            <v>0</v>
          </cell>
          <cell r="GL169">
            <v>7.6745958888290104</v>
          </cell>
          <cell r="GM169">
            <v>6.6068343983370559</v>
          </cell>
          <cell r="GN169">
            <v>8.6181542843944889</v>
          </cell>
          <cell r="GO169">
            <v>0</v>
          </cell>
          <cell r="GP169">
            <v>0.54399029948417899</v>
          </cell>
          <cell r="GQ169">
            <v>0</v>
          </cell>
          <cell r="GR169">
            <v>0</v>
          </cell>
          <cell r="GS169">
            <v>0</v>
          </cell>
          <cell r="GT169" t="e">
            <v>#N/A</v>
          </cell>
          <cell r="GU169">
            <v>0</v>
          </cell>
          <cell r="GV169">
            <v>0</v>
          </cell>
          <cell r="GW169">
            <v>4.2585293710062366</v>
          </cell>
          <cell r="GX169">
            <v>0</v>
          </cell>
          <cell r="GY169">
            <v>0</v>
          </cell>
          <cell r="GZ169">
            <v>0.52088274693971837</v>
          </cell>
          <cell r="HA169">
            <v>0</v>
          </cell>
          <cell r="HB169">
            <v>41.330746169836019</v>
          </cell>
          <cell r="HC169">
            <v>5.0095248287012097</v>
          </cell>
          <cell r="HD169">
            <v>0</v>
          </cell>
          <cell r="HE169">
            <v>0.75099545769497278</v>
          </cell>
          <cell r="HF169">
            <v>-0.29173285087381634</v>
          </cell>
          <cell r="HG169">
            <v>0</v>
          </cell>
          <cell r="HH169">
            <v>0</v>
          </cell>
          <cell r="HI169">
            <v>0</v>
          </cell>
          <cell r="HJ169">
            <v>0</v>
          </cell>
          <cell r="HK169">
            <v>0</v>
          </cell>
          <cell r="HL169">
            <v>0</v>
          </cell>
          <cell r="HM169">
            <v>0</v>
          </cell>
          <cell r="HN169" t="e">
            <v>#N/A</v>
          </cell>
          <cell r="HO169">
            <v>391.76063176534001</v>
          </cell>
          <cell r="HP169">
            <v>397.3478454076527</v>
          </cell>
          <cell r="HQ169">
            <v>38.641604742474406</v>
          </cell>
          <cell r="HR169">
            <v>358.37214396797293</v>
          </cell>
          <cell r="HS169">
            <v>80.166839479559641</v>
          </cell>
          <cell r="HT169">
            <v>0</v>
          </cell>
          <cell r="HU169">
            <v>0</v>
          </cell>
          <cell r="HV169">
            <v>5.2877782739240908</v>
          </cell>
          <cell r="HW169">
            <v>0</v>
          </cell>
          <cell r="HX169">
            <v>0</v>
          </cell>
          <cell r="HY169">
            <v>0</v>
          </cell>
          <cell r="HZ169">
            <v>0</v>
          </cell>
          <cell r="IA169">
            <v>0</v>
          </cell>
          <cell r="IB169">
            <v>0</v>
          </cell>
          <cell r="IC169">
            <v>0</v>
          </cell>
          <cell r="ID169">
            <v>0</v>
          </cell>
          <cell r="IE169">
            <v>0</v>
          </cell>
          <cell r="IF169">
            <v>2.4070367233813231E-2</v>
          </cell>
          <cell r="IG169">
            <v>0</v>
          </cell>
          <cell r="IH169">
            <v>0</v>
          </cell>
          <cell r="II169">
            <v>2.9433245053506818</v>
          </cell>
          <cell r="IJ169">
            <v>0</v>
          </cell>
          <cell r="IK169">
            <v>9.6281468935252926E-4</v>
          </cell>
          <cell r="IL169">
            <v>0</v>
          </cell>
          <cell r="IM169">
            <v>0</v>
          </cell>
          <cell r="IN169">
            <v>2.9433245053506818</v>
          </cell>
          <cell r="IO169">
            <v>0</v>
          </cell>
          <cell r="IP169">
            <v>5.3128114558472559</v>
          </cell>
          <cell r="IQ169">
            <v>0</v>
          </cell>
          <cell r="IR169">
            <v>0</v>
          </cell>
          <cell r="IS169">
            <v>0</v>
          </cell>
          <cell r="IT169">
            <v>0</v>
          </cell>
          <cell r="IU169">
            <v>0</v>
          </cell>
          <cell r="IV169">
            <v>7.6745958888290104</v>
          </cell>
          <cell r="IW169">
            <v>7.6745958888290104</v>
          </cell>
          <cell r="IX169">
            <v>0</v>
          </cell>
          <cell r="IY169">
            <v>0</v>
          </cell>
          <cell r="IZ169">
            <v>0</v>
          </cell>
          <cell r="JA169">
            <v>6.6068343983370559</v>
          </cell>
          <cell r="JB169">
            <v>6.6068343983370559</v>
          </cell>
          <cell r="JC169">
            <v>0</v>
          </cell>
          <cell r="JD169">
            <v>1.059096158287782E-2</v>
          </cell>
          <cell r="JE169">
            <v>0</v>
          </cell>
          <cell r="JF169">
            <v>0.22626145199784437</v>
          </cell>
          <cell r="JG169">
            <v>0.22626145199784437</v>
          </cell>
          <cell r="JH169">
            <v>0</v>
          </cell>
          <cell r="JI169">
            <v>0</v>
          </cell>
          <cell r="JJ169">
            <v>0</v>
          </cell>
          <cell r="JK169">
            <v>7.6745958888290104</v>
          </cell>
          <cell r="JL169">
            <v>7.6745958888290104</v>
          </cell>
          <cell r="JM169">
            <v>0</v>
          </cell>
          <cell r="JN169">
            <v>0</v>
          </cell>
          <cell r="JO169">
            <v>0</v>
          </cell>
          <cell r="JP169">
            <v>6.6068343983370559</v>
          </cell>
          <cell r="JQ169">
            <v>6.6068343983370559</v>
          </cell>
          <cell r="JR169">
            <v>0</v>
          </cell>
          <cell r="JS169">
            <v>1.059096158287782E-2</v>
          </cell>
          <cell r="JT169">
            <v>0</v>
          </cell>
          <cell r="JU169">
            <v>0.22626145199784437</v>
          </cell>
          <cell r="JV169">
            <v>0.22626145199784437</v>
          </cell>
          <cell r="JW169">
            <v>22.396032489029185</v>
          </cell>
          <cell r="JX169">
            <v>170.19482700746789</v>
          </cell>
          <cell r="JY169">
            <v>258.43583047193778</v>
          </cell>
          <cell r="JZ169">
            <v>280.83186296096699</v>
          </cell>
          <cell r="KA169">
            <v>110.63703595349909</v>
          </cell>
          <cell r="KB169" t="str">
            <v/>
          </cell>
          <cell r="KC169">
            <v>141.531612831389</v>
          </cell>
          <cell r="KD169">
            <v>2183.8897412589699</v>
          </cell>
          <cell r="KE169">
            <v>31893</v>
          </cell>
          <cell r="KF169">
            <v>0</v>
          </cell>
          <cell r="KG169">
            <v>0.2031</v>
          </cell>
          <cell r="KH169">
            <v>0</v>
          </cell>
          <cell r="KI169">
            <v>0</v>
          </cell>
          <cell r="KJ169">
            <v>0</v>
          </cell>
          <cell r="KK169">
            <v>0</v>
          </cell>
          <cell r="KL169">
            <v>0</v>
          </cell>
          <cell r="KM169">
            <v>446.45</v>
          </cell>
          <cell r="KN169">
            <v>154.66999999999999</v>
          </cell>
          <cell r="KO169">
            <v>410.55</v>
          </cell>
          <cell r="KP169">
            <v>0</v>
          </cell>
          <cell r="KQ169">
            <v>0</v>
          </cell>
          <cell r="KR169">
            <v>0</v>
          </cell>
          <cell r="KS169">
            <v>52.06</v>
          </cell>
          <cell r="KT169">
            <v>35.86</v>
          </cell>
          <cell r="KU169">
            <v>94.65</v>
          </cell>
          <cell r="KV169">
            <v>64.58</v>
          </cell>
          <cell r="KW169">
            <v>0</v>
          </cell>
          <cell r="KX169">
            <v>530</v>
          </cell>
          <cell r="KY169">
            <v>2325421.3540903586</v>
          </cell>
          <cell r="KZ169">
            <v>31893</v>
          </cell>
          <cell r="LA169">
            <v>95.864380928170831</v>
          </cell>
          <cell r="LB169">
            <v>1206.76</v>
          </cell>
          <cell r="LC169">
            <v>1258.82</v>
          </cell>
          <cell r="LD169">
            <v>4.9115838642538243</v>
          </cell>
          <cell r="LE169">
            <v>1.6618066660395697E-2</v>
          </cell>
          <cell r="LF169">
            <v>530</v>
          </cell>
          <cell r="LG169">
            <v>72.913220897700398</v>
          </cell>
          <cell r="LH169" t="str">
            <v/>
          </cell>
          <cell r="LI169" t="e">
            <v>#N/A</v>
          </cell>
          <cell r="LJ169" t="e">
            <v>#N/A</v>
          </cell>
        </row>
        <row r="170">
          <cell r="A170" t="str">
            <v>YKY20</v>
          </cell>
          <cell r="B170" t="str">
            <v>YKY</v>
          </cell>
          <cell r="C170" t="str">
            <v>2019-20</v>
          </cell>
          <cell r="D170" t="str">
            <v>YKY</v>
          </cell>
          <cell r="E170" t="str">
            <v>YKY20</v>
          </cell>
          <cell r="F170">
            <v>0.96281468935252923</v>
          </cell>
          <cell r="G170">
            <v>2.1374486103626151</v>
          </cell>
          <cell r="H170">
            <v>0</v>
          </cell>
          <cell r="I170">
            <v>5.3426587112171848</v>
          </cell>
          <cell r="J170">
            <v>3.6625470782970209</v>
          </cell>
          <cell r="K170">
            <v>0</v>
          </cell>
          <cell r="L170">
            <v>0</v>
          </cell>
          <cell r="M170">
            <v>8.767390561244131</v>
          </cell>
          <cell r="N170">
            <v>7.6283807837400888</v>
          </cell>
          <cell r="O170">
            <v>27.538425744861041</v>
          </cell>
          <cell r="P170">
            <v>0</v>
          </cell>
          <cell r="Q170">
            <v>27.538425744861041</v>
          </cell>
          <cell r="R170">
            <v>7.497437985988145</v>
          </cell>
          <cell r="S170">
            <v>1.1014600046192933</v>
          </cell>
          <cell r="T170">
            <v>0.58250288705828013</v>
          </cell>
          <cell r="U170">
            <v>3.1898050658249293</v>
          </cell>
          <cell r="V170">
            <v>0</v>
          </cell>
          <cell r="W170">
            <v>12.371205943490649</v>
          </cell>
          <cell r="X170">
            <v>0</v>
          </cell>
          <cell r="Y170">
            <v>12.371205943490649</v>
          </cell>
          <cell r="Z170">
            <v>0.22433582261913931</v>
          </cell>
          <cell r="AA170">
            <v>0</v>
          </cell>
          <cell r="AB170">
            <v>0.22433582261913931</v>
          </cell>
          <cell r="AC170">
            <v>0.22433582261913931</v>
          </cell>
          <cell r="AD170">
            <v>39.685295865732556</v>
          </cell>
          <cell r="AE170">
            <v>0</v>
          </cell>
          <cell r="AF170">
            <v>0</v>
          </cell>
          <cell r="AG170">
            <v>39.685295865732556</v>
          </cell>
          <cell r="AH170">
            <v>0.5613209638925245</v>
          </cell>
          <cell r="AI170">
            <v>40.246616829625076</v>
          </cell>
          <cell r="AJ170">
            <v>4.2489012241127115</v>
          </cell>
          <cell r="AK170">
            <v>0</v>
          </cell>
          <cell r="AL170">
            <v>0</v>
          </cell>
          <cell r="AM170">
            <v>0</v>
          </cell>
          <cell r="AN170">
            <v>0</v>
          </cell>
          <cell r="AO170">
            <v>0</v>
          </cell>
          <cell r="AP170">
            <v>4.3317032873970289</v>
          </cell>
          <cell r="AQ170">
            <v>2.5668639618138429</v>
          </cell>
          <cell r="AR170">
            <v>11.147468473323583</v>
          </cell>
          <cell r="AS170">
            <v>0</v>
          </cell>
          <cell r="AT170">
            <v>11.147468473323583</v>
          </cell>
          <cell r="AU170">
            <v>-0.30136099776734165</v>
          </cell>
          <cell r="AV170">
            <v>2.5495332974054974</v>
          </cell>
          <cell r="AW170">
            <v>0</v>
          </cell>
          <cell r="AX170">
            <v>2.4070367233813231E-2</v>
          </cell>
          <cell r="AY170">
            <v>0</v>
          </cell>
          <cell r="AZ170">
            <v>2.2722426668719691</v>
          </cell>
          <cell r="BA170">
            <v>0</v>
          </cell>
          <cell r="BB170">
            <v>2.2722426668719691</v>
          </cell>
          <cell r="BC170">
            <v>0</v>
          </cell>
          <cell r="BD170">
            <v>0</v>
          </cell>
          <cell r="BE170">
            <v>0</v>
          </cell>
          <cell r="BF170">
            <v>0</v>
          </cell>
          <cell r="BG170">
            <v>13.419711140195552</v>
          </cell>
          <cell r="BH170">
            <v>0</v>
          </cell>
          <cell r="BI170">
            <v>0</v>
          </cell>
          <cell r="BJ170">
            <v>13.419711140195552</v>
          </cell>
          <cell r="BK170">
            <v>0.1482734621602895</v>
          </cell>
          <cell r="BL170">
            <v>13.567984602355843</v>
          </cell>
          <cell r="BM170">
            <v>8.9483997228424066</v>
          </cell>
          <cell r="BN170">
            <v>0</v>
          </cell>
          <cell r="BO170">
            <v>3.851258757410117E-3</v>
          </cell>
          <cell r="BP170">
            <v>0</v>
          </cell>
          <cell r="BQ170">
            <v>0</v>
          </cell>
          <cell r="BR170">
            <v>0</v>
          </cell>
          <cell r="BS170">
            <v>44.326062668411737</v>
          </cell>
          <cell r="BT170">
            <v>1.135158518746632</v>
          </cell>
          <cell r="BU170">
            <v>54.41347216875819</v>
          </cell>
          <cell r="BV170">
            <v>0</v>
          </cell>
          <cell r="BW170">
            <v>54.41347216875819</v>
          </cell>
          <cell r="BX170">
            <v>-2.4070367233813231E-2</v>
          </cell>
          <cell r="BY170">
            <v>40.562420047732701</v>
          </cell>
          <cell r="BZ170">
            <v>6.7397028254677048E-3</v>
          </cell>
          <cell r="CA170">
            <v>7.5012892447455553</v>
          </cell>
          <cell r="CB170">
            <v>0</v>
          </cell>
          <cell r="CC170">
            <v>48.046378628069917</v>
          </cell>
          <cell r="CD170">
            <v>0</v>
          </cell>
          <cell r="CE170">
            <v>48.046378628069917</v>
          </cell>
          <cell r="CF170">
            <v>0</v>
          </cell>
          <cell r="CG170">
            <v>0</v>
          </cell>
          <cell r="CH170">
            <v>0</v>
          </cell>
          <cell r="CI170">
            <v>0</v>
          </cell>
          <cell r="CJ170">
            <v>102.45985079682811</v>
          </cell>
          <cell r="CK170">
            <v>0</v>
          </cell>
          <cell r="CL170">
            <v>0</v>
          </cell>
          <cell r="CM170">
            <v>102.45985079682811</v>
          </cell>
          <cell r="CN170">
            <v>1.2863204249749791</v>
          </cell>
          <cell r="CO170">
            <v>103.74617122180308</v>
          </cell>
          <cell r="CP170">
            <v>11.67894218184618</v>
          </cell>
          <cell r="CQ170">
            <v>0</v>
          </cell>
          <cell r="CR170">
            <v>0</v>
          </cell>
          <cell r="CS170">
            <v>0</v>
          </cell>
          <cell r="CT170">
            <v>0</v>
          </cell>
          <cell r="CU170">
            <v>0</v>
          </cell>
          <cell r="CV170">
            <v>102.75350927708062</v>
          </cell>
          <cell r="CW170">
            <v>27.953398875971981</v>
          </cell>
          <cell r="CX170">
            <v>142.38585033489878</v>
          </cell>
          <cell r="CY170">
            <v>1.4008953730079301</v>
          </cell>
          <cell r="CZ170">
            <v>143.78674570790673</v>
          </cell>
          <cell r="DA170">
            <v>28.289421202556014</v>
          </cell>
          <cell r="DB170">
            <v>28.061234121179464</v>
          </cell>
          <cell r="DC170">
            <v>39.105681422742329</v>
          </cell>
          <cell r="DD170">
            <v>33.243102779274778</v>
          </cell>
          <cell r="DE170">
            <v>4.2537152975594745</v>
          </cell>
          <cell r="DF170">
            <v>132.95315482331205</v>
          </cell>
          <cell r="DG170">
            <v>0</v>
          </cell>
          <cell r="DH170">
            <v>132.95315482331205</v>
          </cell>
          <cell r="DI170">
            <v>15.356894295172841</v>
          </cell>
          <cell r="DJ170">
            <v>0</v>
          </cell>
          <cell r="DK170">
            <v>15.356894295172841</v>
          </cell>
          <cell r="DL170">
            <v>15.356894295172841</v>
          </cell>
          <cell r="DM170">
            <v>261.38300623604596</v>
          </cell>
          <cell r="DN170">
            <v>0</v>
          </cell>
          <cell r="DO170">
            <v>0</v>
          </cell>
          <cell r="DP170">
            <v>261.38300623604596</v>
          </cell>
          <cell r="DQ170">
            <v>0.87327292324274408</v>
          </cell>
          <cell r="DR170">
            <v>262.25627915928868</v>
          </cell>
          <cell r="DS170">
            <v>24.876243128801303</v>
          </cell>
          <cell r="DT170">
            <v>0</v>
          </cell>
          <cell r="DU170">
            <v>3.851258757410117E-3</v>
          </cell>
          <cell r="DV170">
            <v>0</v>
          </cell>
          <cell r="DW170">
            <v>0</v>
          </cell>
          <cell r="DX170">
            <v>0</v>
          </cell>
          <cell r="DY170">
            <v>151.41127523288938</v>
          </cell>
          <cell r="DZ170">
            <v>31.655421356532457</v>
          </cell>
          <cell r="EA170">
            <v>207.94679097698057</v>
          </cell>
          <cell r="EB170">
            <v>1.4008953730079301</v>
          </cell>
          <cell r="EC170">
            <v>209.34768634998849</v>
          </cell>
          <cell r="ED170">
            <v>27.963989837554859</v>
          </cell>
          <cell r="EE170">
            <v>71.173187466317657</v>
          </cell>
          <cell r="EF170">
            <v>39.112421125567792</v>
          </cell>
          <cell r="EG170">
            <v>40.768462391254147</v>
          </cell>
          <cell r="EH170">
            <v>4.2537152975594745</v>
          </cell>
          <cell r="EI170">
            <v>183.27177611825394</v>
          </cell>
          <cell r="EJ170">
            <v>0</v>
          </cell>
          <cell r="EK170">
            <v>183.27177611825394</v>
          </cell>
          <cell r="EL170">
            <v>15.356894295172841</v>
          </cell>
          <cell r="EM170" t="e">
            <v>#VALUE!</v>
          </cell>
          <cell r="EN170">
            <v>15.356894295172841</v>
          </cell>
          <cell r="EO170">
            <v>15.356894295172841</v>
          </cell>
          <cell r="EP170">
            <v>377.26256817306961</v>
          </cell>
          <cell r="EQ170">
            <v>0</v>
          </cell>
          <cell r="ER170">
            <v>0</v>
          </cell>
          <cell r="ES170">
            <v>377.26256817306961</v>
          </cell>
          <cell r="ET170">
            <v>2.3078668103780129</v>
          </cell>
          <cell r="EU170">
            <v>379.57043498344763</v>
          </cell>
          <cell r="EV170">
            <v>27.01369173916391</v>
          </cell>
          <cell r="EW170">
            <v>0</v>
          </cell>
          <cell r="EX170">
            <v>5.346509969974595</v>
          </cell>
          <cell r="EY170">
            <v>3.6625470782970209</v>
          </cell>
          <cell r="EZ170">
            <v>0</v>
          </cell>
          <cell r="FA170">
            <v>0</v>
          </cell>
          <cell r="FB170">
            <v>160.17866579413354</v>
          </cell>
          <cell r="FC170">
            <v>39.283802140272549</v>
          </cell>
          <cell r="FD170">
            <v>235.48521672184162</v>
          </cell>
          <cell r="FE170">
            <v>1.4008953730079301</v>
          </cell>
          <cell r="FF170">
            <v>236.88611209484952</v>
          </cell>
          <cell r="FG170">
            <v>35.461427823543005</v>
          </cell>
          <cell r="FH170">
            <v>72.274647470936955</v>
          </cell>
          <cell r="FI170">
            <v>39.694924012626075</v>
          </cell>
          <cell r="FJ170">
            <v>43.958267457079074</v>
          </cell>
          <cell r="FK170">
            <v>4.2537152975594745</v>
          </cell>
          <cell r="FL170">
            <v>195.64298206174459</v>
          </cell>
          <cell r="FM170">
            <v>0</v>
          </cell>
          <cell r="FN170">
            <v>195.64298206174459</v>
          </cell>
          <cell r="FO170">
            <v>15.58123011779198</v>
          </cell>
          <cell r="FP170">
            <v>0</v>
          </cell>
          <cell r="FQ170">
            <v>15.58123011779198</v>
          </cell>
          <cell r="FR170">
            <v>15.58123011779198</v>
          </cell>
          <cell r="FS170">
            <v>416.94786403880215</v>
          </cell>
          <cell r="FT170">
            <v>0</v>
          </cell>
          <cell r="FU170">
            <v>0</v>
          </cell>
          <cell r="FV170">
            <v>416.94786403880215</v>
          </cell>
          <cell r="FW170">
            <v>2.8691877742705372</v>
          </cell>
          <cell r="FX170">
            <v>419.81705181307268</v>
          </cell>
          <cell r="FY170">
            <v>1.5212472091769962</v>
          </cell>
          <cell r="FZ170">
            <v>1.8072031719146973</v>
          </cell>
          <cell r="GA170">
            <v>2.8171957810455006</v>
          </cell>
          <cell r="GB170" t="e">
            <v>#N/A</v>
          </cell>
          <cell r="GC170">
            <v>0.67011902378936028</v>
          </cell>
          <cell r="GD170">
            <v>7.1248287012087158E-2</v>
          </cell>
          <cell r="GE170">
            <v>9.6281468935252926E-4</v>
          </cell>
          <cell r="GF170">
            <v>0</v>
          </cell>
          <cell r="GG170">
            <v>0.26669966895065061</v>
          </cell>
          <cell r="GH170">
            <v>0</v>
          </cell>
          <cell r="GI170">
            <v>0</v>
          </cell>
          <cell r="GJ170">
            <v>0</v>
          </cell>
          <cell r="GK170">
            <v>0</v>
          </cell>
          <cell r="GL170">
            <v>7.7978361690661346</v>
          </cell>
          <cell r="GM170">
            <v>6.9967743475248305</v>
          </cell>
          <cell r="GN170">
            <v>6.0127777350065452</v>
          </cell>
          <cell r="GO170">
            <v>0</v>
          </cell>
          <cell r="GP170">
            <v>1.0494680113942569</v>
          </cell>
          <cell r="GQ170">
            <v>0</v>
          </cell>
          <cell r="GR170">
            <v>0</v>
          </cell>
          <cell r="GS170">
            <v>0</v>
          </cell>
          <cell r="GT170" t="e">
            <v>#N/A</v>
          </cell>
          <cell r="GU170">
            <v>0</v>
          </cell>
          <cell r="GV170">
            <v>0.26284841019324051</v>
          </cell>
          <cell r="GW170">
            <v>8.0780152436677213</v>
          </cell>
          <cell r="GX170">
            <v>0</v>
          </cell>
          <cell r="GY170">
            <v>0</v>
          </cell>
          <cell r="GZ170">
            <v>0.15597597967510973</v>
          </cell>
          <cell r="HA170">
            <v>0</v>
          </cell>
          <cell r="HB170">
            <v>44.883532373546849</v>
          </cell>
          <cell r="HC170">
            <v>3.6153691585187473</v>
          </cell>
          <cell r="HD170">
            <v>0.97436846562475954</v>
          </cell>
          <cell r="HE170">
            <v>4.2537152975594745</v>
          </cell>
          <cell r="HF170">
            <v>0.83476033566864283</v>
          </cell>
          <cell r="HG170">
            <v>0</v>
          </cell>
          <cell r="HH170">
            <v>0</v>
          </cell>
          <cell r="HI170">
            <v>0</v>
          </cell>
          <cell r="HJ170">
            <v>0</v>
          </cell>
          <cell r="HK170">
            <v>0</v>
          </cell>
          <cell r="HL170">
            <v>0</v>
          </cell>
          <cell r="HM170">
            <v>0</v>
          </cell>
          <cell r="HN170" t="e">
            <v>#N/A</v>
          </cell>
          <cell r="HO170">
            <v>416.94786403880215</v>
          </cell>
          <cell r="HP170">
            <v>419.81705181307268</v>
          </cell>
          <cell r="HQ170">
            <v>39.685295865732556</v>
          </cell>
          <cell r="HR170">
            <v>379.57043498344763</v>
          </cell>
          <cell r="HS170">
            <v>88.741667102933263</v>
          </cell>
          <cell r="HT170">
            <v>0</v>
          </cell>
          <cell r="HU170">
            <v>4.7832633767033652</v>
          </cell>
          <cell r="HV170">
            <v>0.55843251982446696</v>
          </cell>
          <cell r="HW170">
            <v>0</v>
          </cell>
          <cell r="HX170">
            <v>0</v>
          </cell>
          <cell r="HY170">
            <v>0</v>
          </cell>
          <cell r="HZ170">
            <v>0</v>
          </cell>
          <cell r="IA170">
            <v>0</v>
          </cell>
          <cell r="IB170">
            <v>0</v>
          </cell>
          <cell r="IC170">
            <v>0</v>
          </cell>
          <cell r="ID170">
            <v>0</v>
          </cell>
          <cell r="IE170">
            <v>4.8140734467626463E-3</v>
          </cell>
          <cell r="IF170">
            <v>0</v>
          </cell>
          <cell r="IG170">
            <v>0</v>
          </cell>
          <cell r="IH170">
            <v>0</v>
          </cell>
          <cell r="II170">
            <v>3.3804423743167304</v>
          </cell>
          <cell r="IJ170">
            <v>0</v>
          </cell>
          <cell r="IK170">
            <v>0</v>
          </cell>
          <cell r="IL170">
            <v>0</v>
          </cell>
          <cell r="IM170">
            <v>0</v>
          </cell>
          <cell r="IN170">
            <v>3.3804423743167304</v>
          </cell>
          <cell r="IO170">
            <v>4.7880774501501273</v>
          </cell>
          <cell r="IP170">
            <v>0.55843251982446696</v>
          </cell>
          <cell r="IQ170">
            <v>0</v>
          </cell>
          <cell r="IR170">
            <v>0</v>
          </cell>
          <cell r="IS170">
            <v>0</v>
          </cell>
          <cell r="IT170">
            <v>0</v>
          </cell>
          <cell r="IU170">
            <v>0</v>
          </cell>
          <cell r="IV170">
            <v>7.7978361690661346</v>
          </cell>
          <cell r="IW170">
            <v>7.7978361690661346</v>
          </cell>
          <cell r="IX170">
            <v>0</v>
          </cell>
          <cell r="IY170">
            <v>0</v>
          </cell>
          <cell r="IZ170">
            <v>0</v>
          </cell>
          <cell r="JA170">
            <v>6.9967743475248305</v>
          </cell>
          <cell r="JB170">
            <v>6.9967743475248305</v>
          </cell>
          <cell r="JC170">
            <v>0</v>
          </cell>
          <cell r="JD170">
            <v>0.67011902378936028</v>
          </cell>
          <cell r="JE170">
            <v>0</v>
          </cell>
          <cell r="JF170">
            <v>9.6281468935252926E-4</v>
          </cell>
          <cell r="JG170">
            <v>9.6281468935252926E-4</v>
          </cell>
          <cell r="JH170">
            <v>0</v>
          </cell>
          <cell r="JI170">
            <v>0</v>
          </cell>
          <cell r="JJ170">
            <v>0</v>
          </cell>
          <cell r="JK170">
            <v>7.7978361690661346</v>
          </cell>
          <cell r="JL170">
            <v>7.7978361690661346</v>
          </cell>
          <cell r="JM170">
            <v>0</v>
          </cell>
          <cell r="JN170">
            <v>0</v>
          </cell>
          <cell r="JO170">
            <v>0</v>
          </cell>
          <cell r="JP170">
            <v>6.9967743475248305</v>
          </cell>
          <cell r="JQ170">
            <v>6.9967743475248305</v>
          </cell>
          <cell r="JR170">
            <v>0</v>
          </cell>
          <cell r="JS170">
            <v>0.67011902378936028</v>
          </cell>
          <cell r="JT170">
            <v>0</v>
          </cell>
          <cell r="JU170">
            <v>9.6281468935252926E-4</v>
          </cell>
          <cell r="JV170">
            <v>9.6281468935252926E-4</v>
          </cell>
          <cell r="JW170">
            <v>23.166284240511207</v>
          </cell>
          <cell r="JX170">
            <v>178.86978735853415</v>
          </cell>
          <cell r="JY170">
            <v>283.51137624143513</v>
          </cell>
          <cell r="JZ170">
            <v>306.67766048194636</v>
          </cell>
          <cell r="KA170">
            <v>127.80787312341221</v>
          </cell>
          <cell r="KB170">
            <v>5154586.21</v>
          </cell>
          <cell r="KC170">
            <v>140.541</v>
          </cell>
          <cell r="KD170">
            <v>2196.866</v>
          </cell>
          <cell r="KE170">
            <v>31890.9</v>
          </cell>
          <cell r="KF170">
            <v>0</v>
          </cell>
          <cell r="KG170">
            <v>0.19500000000000001</v>
          </cell>
          <cell r="KH170">
            <v>0</v>
          </cell>
          <cell r="KI170">
            <v>0</v>
          </cell>
          <cell r="KJ170">
            <v>0</v>
          </cell>
          <cell r="KK170">
            <v>0</v>
          </cell>
          <cell r="KL170">
            <v>0</v>
          </cell>
          <cell r="KM170">
            <v>419.78</v>
          </cell>
          <cell r="KN170">
            <v>189.21</v>
          </cell>
          <cell r="KO170">
            <v>402.98</v>
          </cell>
          <cell r="KP170">
            <v>0</v>
          </cell>
          <cell r="KQ170">
            <v>0</v>
          </cell>
          <cell r="KR170">
            <v>0</v>
          </cell>
          <cell r="KS170">
            <v>60.79</v>
          </cell>
          <cell r="KT170">
            <v>28.48</v>
          </cell>
          <cell r="KU170">
            <v>92.66</v>
          </cell>
          <cell r="KV170">
            <v>63.83</v>
          </cell>
          <cell r="KW170">
            <v>0</v>
          </cell>
          <cell r="KX170">
            <v>531</v>
          </cell>
          <cell r="KY170">
            <v>2337407</v>
          </cell>
          <cell r="KZ170">
            <v>31890.9</v>
          </cell>
          <cell r="LA170">
            <v>95.166689194024158</v>
          </cell>
          <cell r="LB170">
            <v>1196.94</v>
          </cell>
          <cell r="LC170">
            <v>1257.73</v>
          </cell>
          <cell r="LD170">
            <v>4.9180825773417194</v>
          </cell>
          <cell r="LE170">
            <v>1.6650517859326641E-2</v>
          </cell>
          <cell r="LF170">
            <v>531</v>
          </cell>
          <cell r="LG170">
            <v>73.293854986845773</v>
          </cell>
          <cell r="LH170">
            <v>1079.174516074298</v>
          </cell>
          <cell r="LI170" t="str">
            <v>N/A</v>
          </cell>
          <cell r="LJ170" t="str">
            <v>PR14 (£m)</v>
          </cell>
        </row>
        <row r="171">
          <cell r="A171" t="str">
            <v>YKY21</v>
          </cell>
          <cell r="B171" t="str">
            <v>YKY</v>
          </cell>
          <cell r="C171" t="str">
            <v>2020-21</v>
          </cell>
          <cell r="D171" t="str">
            <v>YKY</v>
          </cell>
          <cell r="E171" t="str">
            <v>YKY21</v>
          </cell>
          <cell r="F171">
            <v>1</v>
          </cell>
          <cell r="G171">
            <v>1.944</v>
          </cell>
          <cell r="H171">
            <v>-0.152</v>
          </cell>
          <cell r="I171">
            <v>5.2539999999999996</v>
          </cell>
          <cell r="J171">
            <v>3.6320000000000001</v>
          </cell>
          <cell r="K171">
            <v>0</v>
          </cell>
          <cell r="L171">
            <v>0</v>
          </cell>
          <cell r="M171">
            <v>8.2040000000000006</v>
          </cell>
          <cell r="N171">
            <v>8.1229999999999993</v>
          </cell>
          <cell r="O171">
            <v>27.004999999999999</v>
          </cell>
          <cell r="P171">
            <v>0</v>
          </cell>
          <cell r="Q171">
            <v>27.004999999999999</v>
          </cell>
          <cell r="R171">
            <v>12.417</v>
          </cell>
          <cell r="S171">
            <v>3.7519999999999998</v>
          </cell>
          <cell r="T171">
            <v>0</v>
          </cell>
          <cell r="U171">
            <v>6.9569999999999999</v>
          </cell>
          <cell r="V171">
            <v>0</v>
          </cell>
          <cell r="W171">
            <v>23.126000000000001</v>
          </cell>
          <cell r="X171">
            <v>0</v>
          </cell>
          <cell r="Y171">
            <v>23.126000000000001</v>
          </cell>
          <cell r="Z171">
            <v>0</v>
          </cell>
          <cell r="AA171">
            <v>0</v>
          </cell>
          <cell r="AB171">
            <v>0</v>
          </cell>
          <cell r="AC171">
            <v>0</v>
          </cell>
          <cell r="AD171">
            <v>50.131</v>
          </cell>
          <cell r="AE171">
            <v>0.33100000000000002</v>
          </cell>
          <cell r="AF171">
            <v>0</v>
          </cell>
          <cell r="AG171">
            <v>50.462000000000003</v>
          </cell>
          <cell r="AH171">
            <v>0</v>
          </cell>
          <cell r="AI171">
            <v>50.462000000000003</v>
          </cell>
          <cell r="AJ171">
            <v>4.665</v>
          </cell>
          <cell r="AK171">
            <v>0</v>
          </cell>
          <cell r="AL171">
            <v>0</v>
          </cell>
          <cell r="AM171">
            <v>0</v>
          </cell>
          <cell r="AN171">
            <v>0</v>
          </cell>
          <cell r="AO171">
            <v>0</v>
          </cell>
          <cell r="AP171">
            <v>5.069</v>
          </cell>
          <cell r="AQ171">
            <v>2.3540000000000001</v>
          </cell>
          <cell r="AR171">
            <v>12.087999999999999</v>
          </cell>
          <cell r="AS171">
            <v>0</v>
          </cell>
          <cell r="AT171">
            <v>12.087999999999999</v>
          </cell>
          <cell r="AU171">
            <v>0.105</v>
          </cell>
          <cell r="AV171">
            <v>1.175</v>
          </cell>
          <cell r="AW171">
            <v>0</v>
          </cell>
          <cell r="AX171">
            <v>0.11799999999999999</v>
          </cell>
          <cell r="AY171">
            <v>0</v>
          </cell>
          <cell r="AZ171">
            <v>1.3979999999999999</v>
          </cell>
          <cell r="BA171">
            <v>0</v>
          </cell>
          <cell r="BB171">
            <v>1.3979999999999999</v>
          </cell>
          <cell r="BC171">
            <v>0</v>
          </cell>
          <cell r="BD171">
            <v>0</v>
          </cell>
          <cell r="BE171">
            <v>0</v>
          </cell>
          <cell r="BF171">
            <v>0</v>
          </cell>
          <cell r="BG171">
            <v>13.486000000000001</v>
          </cell>
          <cell r="BH171">
            <v>0.17499999999999999</v>
          </cell>
          <cell r="BI171">
            <v>0</v>
          </cell>
          <cell r="BJ171">
            <v>13.661</v>
          </cell>
          <cell r="BK171">
            <v>0</v>
          </cell>
          <cell r="BL171">
            <v>13.661</v>
          </cell>
          <cell r="BM171">
            <v>7.3010000000000002</v>
          </cell>
          <cell r="BN171">
            <v>-0.29299999999999998</v>
          </cell>
          <cell r="BO171">
            <v>2.4E-2</v>
          </cell>
          <cell r="BP171">
            <v>0</v>
          </cell>
          <cell r="BQ171">
            <v>0</v>
          </cell>
          <cell r="BR171">
            <v>0</v>
          </cell>
          <cell r="BS171">
            <v>35.343000000000004</v>
          </cell>
          <cell r="BT171">
            <v>1.085</v>
          </cell>
          <cell r="BU171">
            <v>43.46</v>
          </cell>
          <cell r="BV171">
            <v>0</v>
          </cell>
          <cell r="BW171">
            <v>43.46</v>
          </cell>
          <cell r="BX171">
            <v>0</v>
          </cell>
          <cell r="BY171">
            <v>36.179000000000002</v>
          </cell>
          <cell r="BZ171">
            <v>0</v>
          </cell>
          <cell r="CA171">
            <v>19.225999999999999</v>
          </cell>
          <cell r="CB171">
            <v>0</v>
          </cell>
          <cell r="CC171">
            <v>55.405000000000001</v>
          </cell>
          <cell r="CD171">
            <v>0</v>
          </cell>
          <cell r="CE171">
            <v>55.405000000000001</v>
          </cell>
          <cell r="CF171">
            <v>0</v>
          </cell>
          <cell r="CG171">
            <v>0</v>
          </cell>
          <cell r="CH171">
            <v>0</v>
          </cell>
          <cell r="CI171">
            <v>0</v>
          </cell>
          <cell r="CJ171">
            <v>98.864999999999995</v>
          </cell>
          <cell r="CK171">
            <v>1.4610000000000001</v>
          </cell>
          <cell r="CL171">
            <v>0</v>
          </cell>
          <cell r="CM171">
            <v>100.32599999999999</v>
          </cell>
          <cell r="CN171">
            <v>0</v>
          </cell>
          <cell r="CO171">
            <v>100.32599999999999</v>
          </cell>
          <cell r="CP171">
            <v>9.1519999999999992</v>
          </cell>
          <cell r="CQ171">
            <v>0</v>
          </cell>
          <cell r="CR171">
            <v>1E-3</v>
          </cell>
          <cell r="CS171">
            <v>9.6000000000000002E-2</v>
          </cell>
          <cell r="CT171">
            <v>0</v>
          </cell>
          <cell r="CU171">
            <v>0</v>
          </cell>
          <cell r="CV171">
            <v>93.617999999999995</v>
          </cell>
          <cell r="CW171">
            <v>28.805</v>
          </cell>
          <cell r="CX171">
            <v>131.672</v>
          </cell>
          <cell r="CY171">
            <v>2.54</v>
          </cell>
          <cell r="CZ171">
            <v>134.21199999999999</v>
          </cell>
          <cell r="DA171">
            <v>30.114000000000001</v>
          </cell>
          <cell r="DB171">
            <v>30.526</v>
          </cell>
          <cell r="DC171">
            <v>24.335999999999999</v>
          </cell>
          <cell r="DD171">
            <v>9.234</v>
          </cell>
          <cell r="DE171">
            <v>0.63300000000000001</v>
          </cell>
          <cell r="DF171">
            <v>94.843000000000004</v>
          </cell>
          <cell r="DG171">
            <v>0</v>
          </cell>
          <cell r="DH171">
            <v>94.843000000000004</v>
          </cell>
          <cell r="DI171">
            <v>11.278</v>
          </cell>
          <cell r="DJ171">
            <v>0</v>
          </cell>
          <cell r="DK171">
            <v>11.278</v>
          </cell>
          <cell r="DL171">
            <v>11.278</v>
          </cell>
          <cell r="DM171">
            <v>217.77699999999999</v>
          </cell>
          <cell r="DN171">
            <v>3.5710000000000002</v>
          </cell>
          <cell r="DO171">
            <v>0</v>
          </cell>
          <cell r="DP171">
            <v>221.34800000000001</v>
          </cell>
          <cell r="DQ171">
            <v>0</v>
          </cell>
          <cell r="DR171">
            <v>221.34800000000001</v>
          </cell>
          <cell r="DS171">
            <v>21.118000000000002</v>
          </cell>
          <cell r="DT171">
            <v>-0.29299999999999998</v>
          </cell>
          <cell r="DU171">
            <v>2.5000000000000001E-2</v>
          </cell>
          <cell r="DV171">
            <v>9.6000000000000002E-2</v>
          </cell>
          <cell r="DW171">
            <v>0</v>
          </cell>
          <cell r="DX171">
            <v>0</v>
          </cell>
          <cell r="DY171">
            <v>134.03</v>
          </cell>
          <cell r="DZ171">
            <v>32.244</v>
          </cell>
          <cell r="EA171">
            <v>187.22</v>
          </cell>
          <cell r="EB171">
            <v>2.54</v>
          </cell>
          <cell r="EC171">
            <v>189.76</v>
          </cell>
          <cell r="ED171">
            <v>30.219000000000001</v>
          </cell>
          <cell r="EE171">
            <v>67.88</v>
          </cell>
          <cell r="EF171">
            <v>24.335999999999999</v>
          </cell>
          <cell r="EG171">
            <v>28.577999999999996</v>
          </cell>
          <cell r="EH171">
            <v>0.63300000000000001</v>
          </cell>
          <cell r="EI171">
            <v>151.64600000000002</v>
          </cell>
          <cell r="EJ171">
            <v>0</v>
          </cell>
          <cell r="EK171">
            <v>151.64600000000002</v>
          </cell>
          <cell r="EL171">
            <v>11.278</v>
          </cell>
          <cell r="EM171">
            <v>0</v>
          </cell>
          <cell r="EN171">
            <v>11.278</v>
          </cell>
          <cell r="EO171">
            <v>11.278</v>
          </cell>
          <cell r="EP171">
            <v>330.12799999999999</v>
          </cell>
          <cell r="EQ171">
            <v>5.2070000000000007</v>
          </cell>
          <cell r="ER171">
            <v>0</v>
          </cell>
          <cell r="ES171">
            <v>335.33500000000004</v>
          </cell>
          <cell r="ET171">
            <v>0</v>
          </cell>
          <cell r="EU171">
            <v>335.33500000000004</v>
          </cell>
          <cell r="EV171">
            <v>23.062000000000001</v>
          </cell>
          <cell r="EW171">
            <v>-0.44500000000000001</v>
          </cell>
          <cell r="EX171">
            <v>5.2789999999999999</v>
          </cell>
          <cell r="EY171">
            <v>3.7280000000000002</v>
          </cell>
          <cell r="EZ171">
            <v>0</v>
          </cell>
          <cell r="FA171">
            <v>0</v>
          </cell>
          <cell r="FB171">
            <v>142.23400000000001</v>
          </cell>
          <cell r="FC171">
            <v>40.366999999999997</v>
          </cell>
          <cell r="FD171">
            <v>214.22499999999999</v>
          </cell>
          <cell r="FE171">
            <v>2.54</v>
          </cell>
          <cell r="FF171">
            <v>216.76499999999999</v>
          </cell>
          <cell r="FG171">
            <v>42.636000000000003</v>
          </cell>
          <cell r="FH171">
            <v>71.632000000000005</v>
          </cell>
          <cell r="FI171">
            <v>24.335999999999999</v>
          </cell>
          <cell r="FJ171">
            <v>35.534999999999997</v>
          </cell>
          <cell r="FK171">
            <v>0.63300000000000001</v>
          </cell>
          <cell r="FL171">
            <v>174.77199999999999</v>
          </cell>
          <cell r="FM171">
            <v>0</v>
          </cell>
          <cell r="FN171">
            <v>174.77199999999999</v>
          </cell>
          <cell r="FO171">
            <v>11.278</v>
          </cell>
          <cell r="FP171">
            <v>0</v>
          </cell>
          <cell r="FQ171">
            <v>11.278</v>
          </cell>
          <cell r="FR171">
            <v>11.278</v>
          </cell>
          <cell r="FS171">
            <v>380.25900000000001</v>
          </cell>
          <cell r="FT171">
            <v>5.5380000000000003</v>
          </cell>
          <cell r="FU171">
            <v>0</v>
          </cell>
          <cell r="FV171">
            <v>385.79700000000003</v>
          </cell>
          <cell r="FW171">
            <v>0</v>
          </cell>
          <cell r="FX171">
            <v>385.79700000000003</v>
          </cell>
          <cell r="FY171">
            <v>0.56200000000000006</v>
          </cell>
          <cell r="FZ171">
            <v>0.93300000000000005</v>
          </cell>
          <cell r="GA171">
            <v>1.492</v>
          </cell>
          <cell r="GB171" t="e">
            <v>#N/A</v>
          </cell>
          <cell r="GC171">
            <v>0</v>
          </cell>
          <cell r="GD171">
            <v>2.4740000000000002</v>
          </cell>
          <cell r="GE171">
            <v>0</v>
          </cell>
          <cell r="GF171">
            <v>4.75</v>
          </cell>
          <cell r="GG171">
            <v>3.1360000000000001</v>
          </cell>
          <cell r="GH171">
            <v>0</v>
          </cell>
          <cell r="GI171">
            <v>0.112</v>
          </cell>
          <cell r="GJ171">
            <v>0</v>
          </cell>
          <cell r="GK171">
            <v>0</v>
          </cell>
          <cell r="GL171">
            <v>1.6339999999999999</v>
          </cell>
          <cell r="GM171">
            <v>5.9859999999999998</v>
          </cell>
          <cell r="GN171">
            <v>13.413</v>
          </cell>
          <cell r="GO171">
            <v>0</v>
          </cell>
          <cell r="GP171">
            <v>6.2E-2</v>
          </cell>
          <cell r="GQ171">
            <v>0</v>
          </cell>
          <cell r="GR171">
            <v>1.7170000000000001</v>
          </cell>
          <cell r="GS171">
            <v>4.2709999999999999</v>
          </cell>
          <cell r="GT171" t="e">
            <v>#N/A</v>
          </cell>
          <cell r="GU171">
            <v>0</v>
          </cell>
          <cell r="GV171">
            <v>0</v>
          </cell>
          <cell r="GW171">
            <v>4.3449999999999998</v>
          </cell>
          <cell r="GX171">
            <v>0</v>
          </cell>
          <cell r="GY171">
            <v>0</v>
          </cell>
          <cell r="GZ171">
            <v>0</v>
          </cell>
          <cell r="HA171">
            <v>0</v>
          </cell>
          <cell r="HB171">
            <v>14.138</v>
          </cell>
          <cell r="HC171">
            <v>2.9740000000000002</v>
          </cell>
          <cell r="HD171">
            <v>0</v>
          </cell>
          <cell r="HE171">
            <v>0</v>
          </cell>
          <cell r="HF171">
            <v>0</v>
          </cell>
          <cell r="HG171">
            <v>0</v>
          </cell>
          <cell r="HH171">
            <v>0</v>
          </cell>
          <cell r="HI171">
            <v>0</v>
          </cell>
          <cell r="HJ171">
            <v>0</v>
          </cell>
          <cell r="HK171">
            <v>0</v>
          </cell>
          <cell r="HL171">
            <v>0</v>
          </cell>
          <cell r="HM171">
            <v>0</v>
          </cell>
          <cell r="HN171" t="e">
            <v>#N/A</v>
          </cell>
          <cell r="HO171">
            <v>380.25900000000001</v>
          </cell>
          <cell r="HP171">
            <v>385.79700000000003</v>
          </cell>
          <cell r="HQ171">
            <v>50.131</v>
          </cell>
          <cell r="HR171">
            <v>335.33500000000004</v>
          </cell>
          <cell r="HS171">
            <v>60.503999999999998</v>
          </cell>
          <cell r="HT171">
            <v>0</v>
          </cell>
          <cell r="HU171">
            <v>0</v>
          </cell>
          <cell r="HV171">
            <v>5.2539999999999996</v>
          </cell>
          <cell r="HW171">
            <v>0</v>
          </cell>
          <cell r="HX171">
            <v>0</v>
          </cell>
          <cell r="HY171">
            <v>0</v>
          </cell>
          <cell r="HZ171">
            <v>0</v>
          </cell>
          <cell r="IA171">
            <v>0</v>
          </cell>
          <cell r="IB171">
            <v>0</v>
          </cell>
          <cell r="IC171">
            <v>0</v>
          </cell>
          <cell r="ID171">
            <v>0</v>
          </cell>
          <cell r="IE171">
            <v>0</v>
          </cell>
          <cell r="IF171">
            <v>2.4E-2</v>
          </cell>
          <cell r="IG171">
            <v>0</v>
          </cell>
          <cell r="IH171">
            <v>0</v>
          </cell>
          <cell r="II171">
            <v>3.738</v>
          </cell>
          <cell r="IJ171">
            <v>0</v>
          </cell>
          <cell r="IK171">
            <v>1E-3</v>
          </cell>
          <cell r="IL171">
            <v>0</v>
          </cell>
          <cell r="IM171">
            <v>0</v>
          </cell>
          <cell r="IN171">
            <v>3.738</v>
          </cell>
          <cell r="IO171">
            <v>0</v>
          </cell>
          <cell r="IP171">
            <v>5.2789999999999999</v>
          </cell>
          <cell r="IQ171">
            <v>0</v>
          </cell>
          <cell r="IR171">
            <v>0</v>
          </cell>
          <cell r="IS171">
            <v>0</v>
          </cell>
          <cell r="IT171">
            <v>0</v>
          </cell>
          <cell r="IU171">
            <v>0</v>
          </cell>
          <cell r="IV171">
            <v>1.6339999999999999</v>
          </cell>
          <cell r="IW171">
            <v>1.6339999999999999</v>
          </cell>
          <cell r="IX171">
            <v>0</v>
          </cell>
          <cell r="IY171">
            <v>0</v>
          </cell>
          <cell r="IZ171">
            <v>0</v>
          </cell>
          <cell r="JA171">
            <v>5.9859999999999998</v>
          </cell>
          <cell r="JB171">
            <v>5.9859999999999998</v>
          </cell>
          <cell r="JC171">
            <v>0</v>
          </cell>
          <cell r="JD171">
            <v>0</v>
          </cell>
          <cell r="JE171">
            <v>0</v>
          </cell>
          <cell r="JF171">
            <v>0</v>
          </cell>
          <cell r="JG171">
            <v>0</v>
          </cell>
          <cell r="JH171">
            <v>0</v>
          </cell>
          <cell r="JI171">
            <v>0</v>
          </cell>
          <cell r="JJ171">
            <v>0</v>
          </cell>
          <cell r="JK171">
            <v>1.6339999999999999</v>
          </cell>
          <cell r="JL171">
            <v>1.6339999999999999</v>
          </cell>
          <cell r="JM171">
            <v>0</v>
          </cell>
          <cell r="JN171">
            <v>0</v>
          </cell>
          <cell r="JO171">
            <v>0</v>
          </cell>
          <cell r="JP171">
            <v>5.9859999999999998</v>
          </cell>
          <cell r="JQ171">
            <v>5.9859999999999998</v>
          </cell>
          <cell r="JR171">
            <v>0</v>
          </cell>
          <cell r="JS171">
            <v>0</v>
          </cell>
          <cell r="JT171">
            <v>0</v>
          </cell>
          <cell r="JU171">
            <v>0</v>
          </cell>
          <cell r="JV171">
            <v>0</v>
          </cell>
          <cell r="JW171">
            <v>29.797000000000001</v>
          </cell>
          <cell r="JX171">
            <v>165.89299999999997</v>
          </cell>
          <cell r="JY171">
            <v>255.43699999999998</v>
          </cell>
          <cell r="JZ171">
            <v>285.23399999999998</v>
          </cell>
          <cell r="KA171">
            <v>119.34100000000001</v>
          </cell>
          <cell r="KB171" t="str">
            <v/>
          </cell>
          <cell r="KC171">
            <v>141.29146120382899</v>
          </cell>
          <cell r="KD171">
            <v>2206.1163118538502</v>
          </cell>
          <cell r="KE171">
            <v>32002</v>
          </cell>
          <cell r="KF171">
            <v>0</v>
          </cell>
          <cell r="KG171">
            <v>0.2034</v>
          </cell>
          <cell r="KH171">
            <v>0</v>
          </cell>
          <cell r="KI171">
            <v>0</v>
          </cell>
          <cell r="KJ171">
            <v>0</v>
          </cell>
          <cell r="KK171">
            <v>0</v>
          </cell>
          <cell r="KL171">
            <v>0</v>
          </cell>
          <cell r="KM171">
            <v>402.73</v>
          </cell>
          <cell r="KN171">
            <v>189.3</v>
          </cell>
          <cell r="KO171">
            <v>409</v>
          </cell>
          <cell r="KP171">
            <v>0</v>
          </cell>
          <cell r="KQ171">
            <v>0</v>
          </cell>
          <cell r="KR171">
            <v>0</v>
          </cell>
          <cell r="KS171">
            <v>51.18</v>
          </cell>
          <cell r="KT171">
            <v>35.57</v>
          </cell>
          <cell r="KU171">
            <v>94.17</v>
          </cell>
          <cell r="KV171">
            <v>64.069999999999993</v>
          </cell>
          <cell r="KW171">
            <v>0</v>
          </cell>
          <cell r="KX171">
            <v>532</v>
          </cell>
          <cell r="KY171">
            <v>2347407.7730576792</v>
          </cell>
          <cell r="KZ171">
            <v>32002</v>
          </cell>
          <cell r="LA171">
            <v>95.892521789377369</v>
          </cell>
          <cell r="LB171">
            <v>1194.8399999999999</v>
          </cell>
          <cell r="LC171">
            <v>1246.02</v>
          </cell>
          <cell r="LD171">
            <v>4.9457552848268893</v>
          </cell>
          <cell r="LE171">
            <v>1.6623961002437349E-2</v>
          </cell>
          <cell r="LF171">
            <v>532</v>
          </cell>
          <cell r="LG171">
            <v>73.351908413776613</v>
          </cell>
          <cell r="LH171" t="str">
            <v/>
          </cell>
          <cell r="LI171" t="str">
            <v>Business plans (£m)</v>
          </cell>
          <cell r="LJ171" t="str">
            <v>PR19 (£m)</v>
          </cell>
        </row>
        <row r="172">
          <cell r="A172" t="str">
            <v>YKY22</v>
          </cell>
          <cell r="B172" t="str">
            <v>YKY</v>
          </cell>
          <cell r="C172" t="str">
            <v>2021-22</v>
          </cell>
          <cell r="D172" t="str">
            <v>YKY</v>
          </cell>
          <cell r="E172" t="str">
            <v>YKY22</v>
          </cell>
          <cell r="F172">
            <v>1</v>
          </cell>
          <cell r="G172">
            <v>1.9470000000000001</v>
          </cell>
          <cell r="H172">
            <v>-0.152</v>
          </cell>
          <cell r="I172">
            <v>5.2619999999999996</v>
          </cell>
          <cell r="J172">
            <v>3.6379999999999999</v>
          </cell>
          <cell r="K172">
            <v>0</v>
          </cell>
          <cell r="L172">
            <v>0</v>
          </cell>
          <cell r="M172">
            <v>8.1709999999999994</v>
          </cell>
          <cell r="N172">
            <v>8.1739999999999995</v>
          </cell>
          <cell r="O172">
            <v>27.04</v>
          </cell>
          <cell r="P172">
            <v>0</v>
          </cell>
          <cell r="Q172">
            <v>27.04</v>
          </cell>
          <cell r="R172">
            <v>9.0950000000000006</v>
          </cell>
          <cell r="S172">
            <v>4.1020000000000003</v>
          </cell>
          <cell r="T172">
            <v>0</v>
          </cell>
          <cell r="U172">
            <v>3.952</v>
          </cell>
          <cell r="V172">
            <v>0</v>
          </cell>
          <cell r="W172">
            <v>17.149000000000001</v>
          </cell>
          <cell r="X172">
            <v>0</v>
          </cell>
          <cell r="Y172">
            <v>17.149000000000001</v>
          </cell>
          <cell r="Z172">
            <v>0</v>
          </cell>
          <cell r="AA172">
            <v>0</v>
          </cell>
          <cell r="AB172">
            <v>0</v>
          </cell>
          <cell r="AC172">
            <v>0</v>
          </cell>
          <cell r="AD172">
            <v>44.189</v>
          </cell>
          <cell r="AE172">
            <v>0.33100000000000002</v>
          </cell>
          <cell r="AF172">
            <v>0</v>
          </cell>
          <cell r="AG172">
            <v>44.52</v>
          </cell>
          <cell r="AH172">
            <v>0</v>
          </cell>
          <cell r="AI172">
            <v>44.52</v>
          </cell>
          <cell r="AJ172">
            <v>4.6829999999999998</v>
          </cell>
          <cell r="AK172">
            <v>0</v>
          </cell>
          <cell r="AL172">
            <v>0</v>
          </cell>
          <cell r="AM172">
            <v>0</v>
          </cell>
          <cell r="AN172">
            <v>0</v>
          </cell>
          <cell r="AO172">
            <v>0</v>
          </cell>
          <cell r="AP172">
            <v>5.0640000000000001</v>
          </cell>
          <cell r="AQ172">
            <v>2.3690000000000002</v>
          </cell>
          <cell r="AR172">
            <v>12.116</v>
          </cell>
          <cell r="AS172">
            <v>0</v>
          </cell>
          <cell r="AT172">
            <v>12.116</v>
          </cell>
          <cell r="AU172">
            <v>0.53800000000000003</v>
          </cell>
          <cell r="AV172">
            <v>3.2469999999999999</v>
          </cell>
          <cell r="AW172">
            <v>0</v>
          </cell>
          <cell r="AX172">
            <v>9.4E-2</v>
          </cell>
          <cell r="AY172">
            <v>0</v>
          </cell>
          <cell r="AZ172">
            <v>3.879</v>
          </cell>
          <cell r="BA172">
            <v>0</v>
          </cell>
          <cell r="BB172">
            <v>3.879</v>
          </cell>
          <cell r="BC172">
            <v>0</v>
          </cell>
          <cell r="BD172">
            <v>0</v>
          </cell>
          <cell r="BE172">
            <v>0</v>
          </cell>
          <cell r="BF172">
            <v>0</v>
          </cell>
          <cell r="BG172">
            <v>15.994999999999999</v>
          </cell>
          <cell r="BH172">
            <v>0.17499999999999999</v>
          </cell>
          <cell r="BI172">
            <v>0</v>
          </cell>
          <cell r="BJ172">
            <v>16.170000000000002</v>
          </cell>
          <cell r="BK172">
            <v>0</v>
          </cell>
          <cell r="BL172">
            <v>16.170000000000002</v>
          </cell>
          <cell r="BM172">
            <v>7.2759999999999998</v>
          </cell>
          <cell r="BN172">
            <v>-0.29399999999999998</v>
          </cell>
          <cell r="BO172">
            <v>2.4E-2</v>
          </cell>
          <cell r="BP172">
            <v>0</v>
          </cell>
          <cell r="BQ172">
            <v>0</v>
          </cell>
          <cell r="BR172">
            <v>0</v>
          </cell>
          <cell r="BS172">
            <v>35.262</v>
          </cell>
          <cell r="BT172">
            <v>1.0920000000000001</v>
          </cell>
          <cell r="BU172">
            <v>43.36</v>
          </cell>
          <cell r="BV172">
            <v>0</v>
          </cell>
          <cell r="BW172">
            <v>43.36</v>
          </cell>
          <cell r="BX172">
            <v>0</v>
          </cell>
          <cell r="BY172">
            <v>39.085999999999999</v>
          </cell>
          <cell r="BZ172">
            <v>0</v>
          </cell>
          <cell r="CA172">
            <v>22.411000000000001</v>
          </cell>
          <cell r="CB172">
            <v>0</v>
          </cell>
          <cell r="CC172">
            <v>61.497</v>
          </cell>
          <cell r="CD172">
            <v>0</v>
          </cell>
          <cell r="CE172">
            <v>61.497</v>
          </cell>
          <cell r="CF172">
            <v>0</v>
          </cell>
          <cell r="CG172">
            <v>0</v>
          </cell>
          <cell r="CH172">
            <v>0</v>
          </cell>
          <cell r="CI172">
            <v>0</v>
          </cell>
          <cell r="CJ172">
            <v>104.857</v>
          </cell>
          <cell r="CK172">
            <v>1.4610000000000001</v>
          </cell>
          <cell r="CL172">
            <v>0</v>
          </cell>
          <cell r="CM172">
            <v>106.318</v>
          </cell>
          <cell r="CN172">
            <v>0</v>
          </cell>
          <cell r="CO172">
            <v>106.318</v>
          </cell>
          <cell r="CP172">
            <v>9.1869999999999994</v>
          </cell>
          <cell r="CQ172">
            <v>0</v>
          </cell>
          <cell r="CR172">
            <v>1E-3</v>
          </cell>
          <cell r="CS172">
            <v>9.6000000000000002E-2</v>
          </cell>
          <cell r="CT172">
            <v>0</v>
          </cell>
          <cell r="CU172">
            <v>0</v>
          </cell>
          <cell r="CV172">
            <v>89.796999999999997</v>
          </cell>
          <cell r="CW172">
            <v>28.986999999999998</v>
          </cell>
          <cell r="CX172">
            <v>128.06800000000001</v>
          </cell>
          <cell r="CY172">
            <v>2.54</v>
          </cell>
          <cell r="CZ172">
            <v>130.608</v>
          </cell>
          <cell r="DA172">
            <v>30.170999999999999</v>
          </cell>
          <cell r="DB172">
            <v>29.873999999999999</v>
          </cell>
          <cell r="DC172">
            <v>24.283000000000001</v>
          </cell>
          <cell r="DD172">
            <v>8.9320000000000004</v>
          </cell>
          <cell r="DE172">
            <v>1.9770000000000001</v>
          </cell>
          <cell r="DF172">
            <v>95.236999999999995</v>
          </cell>
          <cell r="DG172">
            <v>0</v>
          </cell>
          <cell r="DH172">
            <v>95.236999999999995</v>
          </cell>
          <cell r="DI172">
            <v>11.359</v>
          </cell>
          <cell r="DJ172">
            <v>0</v>
          </cell>
          <cell r="DK172">
            <v>11.359</v>
          </cell>
          <cell r="DL172">
            <v>11.359</v>
          </cell>
          <cell r="DM172">
            <v>214.48599999999999</v>
          </cell>
          <cell r="DN172">
            <v>3.5710000000000002</v>
          </cell>
          <cell r="DO172">
            <v>0</v>
          </cell>
          <cell r="DP172">
            <v>218.05699999999999</v>
          </cell>
          <cell r="DQ172">
            <v>0</v>
          </cell>
          <cell r="DR172">
            <v>218.05699999999999</v>
          </cell>
          <cell r="DS172">
            <v>21.146000000000001</v>
          </cell>
          <cell r="DT172">
            <v>-0.29399999999999998</v>
          </cell>
          <cell r="DU172">
            <v>2.5000000000000001E-2</v>
          </cell>
          <cell r="DV172">
            <v>9.6000000000000002E-2</v>
          </cell>
          <cell r="DW172">
            <v>0</v>
          </cell>
          <cell r="DX172">
            <v>0</v>
          </cell>
          <cell r="DY172">
            <v>130.12299999999999</v>
          </cell>
          <cell r="DZ172">
            <v>32.448</v>
          </cell>
          <cell r="EA172">
            <v>183.54400000000001</v>
          </cell>
          <cell r="EB172">
            <v>2.54</v>
          </cell>
          <cell r="EC172">
            <v>186.084</v>
          </cell>
          <cell r="ED172">
            <v>30.709</v>
          </cell>
          <cell r="EE172">
            <v>72.206999999999994</v>
          </cell>
          <cell r="EF172">
            <v>24.283000000000001</v>
          </cell>
          <cell r="EG172">
            <v>31.437000000000005</v>
          </cell>
          <cell r="EH172">
            <v>1.9770000000000001</v>
          </cell>
          <cell r="EI172">
            <v>160.613</v>
          </cell>
          <cell r="EJ172">
            <v>0</v>
          </cell>
          <cell r="EK172">
            <v>160.613</v>
          </cell>
          <cell r="EL172">
            <v>11.359</v>
          </cell>
          <cell r="EM172">
            <v>0</v>
          </cell>
          <cell r="EN172">
            <v>11.359</v>
          </cell>
          <cell r="EO172">
            <v>11.359</v>
          </cell>
          <cell r="EP172">
            <v>335.33799999999997</v>
          </cell>
          <cell r="EQ172">
            <v>5.2070000000000007</v>
          </cell>
          <cell r="ER172">
            <v>0</v>
          </cell>
          <cell r="ES172">
            <v>340.54499999999996</v>
          </cell>
          <cell r="ET172">
            <v>0</v>
          </cell>
          <cell r="EU172">
            <v>340.54499999999996</v>
          </cell>
          <cell r="EV172">
            <v>23.093</v>
          </cell>
          <cell r="EW172">
            <v>-0.44600000000000001</v>
          </cell>
          <cell r="EX172">
            <v>5.2869999999999999</v>
          </cell>
          <cell r="EY172">
            <v>3.734</v>
          </cell>
          <cell r="EZ172">
            <v>0</v>
          </cell>
          <cell r="FA172">
            <v>0</v>
          </cell>
          <cell r="FB172">
            <v>138.29400000000001</v>
          </cell>
          <cell r="FC172">
            <v>40.622</v>
          </cell>
          <cell r="FD172">
            <v>210.584</v>
          </cell>
          <cell r="FE172">
            <v>2.54</v>
          </cell>
          <cell r="FF172">
            <v>213.124</v>
          </cell>
          <cell r="FG172">
            <v>39.804000000000002</v>
          </cell>
          <cell r="FH172">
            <v>76.308999999999997</v>
          </cell>
          <cell r="FI172">
            <v>24.283000000000001</v>
          </cell>
          <cell r="FJ172">
            <v>35.389000000000003</v>
          </cell>
          <cell r="FK172">
            <v>1.9770000000000001</v>
          </cell>
          <cell r="FL172">
            <v>177.762</v>
          </cell>
          <cell r="FM172">
            <v>0</v>
          </cell>
          <cell r="FN172">
            <v>177.762</v>
          </cell>
          <cell r="FO172">
            <v>11.359</v>
          </cell>
          <cell r="FP172">
            <v>0</v>
          </cell>
          <cell r="FQ172">
            <v>11.359</v>
          </cell>
          <cell r="FR172">
            <v>11.359</v>
          </cell>
          <cell r="FS172">
            <v>379.52699999999999</v>
          </cell>
          <cell r="FT172">
            <v>5.5380000000000003</v>
          </cell>
          <cell r="FU172">
            <v>0</v>
          </cell>
          <cell r="FV172">
            <v>385.065</v>
          </cell>
          <cell r="FW172">
            <v>0</v>
          </cell>
          <cell r="FX172">
            <v>385.065</v>
          </cell>
          <cell r="FY172">
            <v>0.56699999999999995</v>
          </cell>
          <cell r="FZ172">
            <v>0.93300000000000005</v>
          </cell>
          <cell r="GA172">
            <v>0.90600000000000003</v>
          </cell>
          <cell r="GB172" t="e">
            <v>#N/A</v>
          </cell>
          <cell r="GC172">
            <v>0</v>
          </cell>
          <cell r="GD172">
            <v>1.419</v>
          </cell>
          <cell r="GE172">
            <v>0</v>
          </cell>
          <cell r="GF172">
            <v>4.4370000000000003</v>
          </cell>
          <cell r="GG172">
            <v>2.93</v>
          </cell>
          <cell r="GH172">
            <v>0</v>
          </cell>
          <cell r="GI172">
            <v>9.7000000000000003E-2</v>
          </cell>
          <cell r="GJ172">
            <v>0</v>
          </cell>
          <cell r="GK172">
            <v>0</v>
          </cell>
          <cell r="GL172">
            <v>2.9870000000000001</v>
          </cell>
          <cell r="GM172">
            <v>6.0279999999999996</v>
          </cell>
          <cell r="GN172">
            <v>17.097000000000001</v>
          </cell>
          <cell r="GO172">
            <v>0</v>
          </cell>
          <cell r="GP172">
            <v>0.14299999999999999</v>
          </cell>
          <cell r="GQ172">
            <v>0</v>
          </cell>
          <cell r="GR172">
            <v>1.0389999999999999</v>
          </cell>
          <cell r="GS172">
            <v>2.956</v>
          </cell>
          <cell r="GT172" t="e">
            <v>#N/A</v>
          </cell>
          <cell r="GU172">
            <v>0</v>
          </cell>
          <cell r="GV172">
            <v>0</v>
          </cell>
          <cell r="GW172">
            <v>4.375</v>
          </cell>
          <cell r="GX172">
            <v>0</v>
          </cell>
          <cell r="GY172">
            <v>0</v>
          </cell>
          <cell r="GZ172">
            <v>0</v>
          </cell>
          <cell r="HA172">
            <v>0</v>
          </cell>
          <cell r="HB172">
            <v>14.24</v>
          </cell>
          <cell r="HC172">
            <v>2.9950000000000001</v>
          </cell>
          <cell r="HD172">
            <v>0</v>
          </cell>
          <cell r="HE172">
            <v>0</v>
          </cell>
          <cell r="HF172">
            <v>0</v>
          </cell>
          <cell r="HG172">
            <v>0</v>
          </cell>
          <cell r="HH172">
            <v>0</v>
          </cell>
          <cell r="HI172">
            <v>0</v>
          </cell>
          <cell r="HJ172">
            <v>0</v>
          </cell>
          <cell r="HK172">
            <v>0</v>
          </cell>
          <cell r="HL172">
            <v>0</v>
          </cell>
          <cell r="HM172">
            <v>0</v>
          </cell>
          <cell r="HN172" t="e">
            <v>#N/A</v>
          </cell>
          <cell r="HO172">
            <v>379.52699999999999</v>
          </cell>
          <cell r="HP172">
            <v>385.065</v>
          </cell>
          <cell r="HQ172">
            <v>44.189</v>
          </cell>
          <cell r="HR172">
            <v>340.54499999999996</v>
          </cell>
          <cell r="HS172">
            <v>61.649000000000001</v>
          </cell>
          <cell r="HT172">
            <v>0</v>
          </cell>
          <cell r="HU172">
            <v>0</v>
          </cell>
          <cell r="HV172">
            <v>5.2619999999999996</v>
          </cell>
          <cell r="HW172">
            <v>0</v>
          </cell>
          <cell r="HX172">
            <v>0</v>
          </cell>
          <cell r="HY172">
            <v>0</v>
          </cell>
          <cell r="HZ172">
            <v>0</v>
          </cell>
          <cell r="IA172">
            <v>0</v>
          </cell>
          <cell r="IB172">
            <v>0</v>
          </cell>
          <cell r="IC172">
            <v>0</v>
          </cell>
          <cell r="ID172">
            <v>0</v>
          </cell>
          <cell r="IE172">
            <v>0</v>
          </cell>
          <cell r="IF172">
            <v>2.4E-2</v>
          </cell>
          <cell r="IG172">
            <v>0</v>
          </cell>
          <cell r="IH172">
            <v>0</v>
          </cell>
          <cell r="II172">
            <v>5.5229999999999997</v>
          </cell>
          <cell r="IJ172">
            <v>0</v>
          </cell>
          <cell r="IK172">
            <v>1E-3</v>
          </cell>
          <cell r="IL172">
            <v>0</v>
          </cell>
          <cell r="IM172">
            <v>0</v>
          </cell>
          <cell r="IN172">
            <v>5.5229999999999997</v>
          </cell>
          <cell r="IO172">
            <v>0</v>
          </cell>
          <cell r="IP172">
            <v>5.2869999999999999</v>
          </cell>
          <cell r="IQ172">
            <v>0</v>
          </cell>
          <cell r="IR172">
            <v>0</v>
          </cell>
          <cell r="IS172">
            <v>0</v>
          </cell>
          <cell r="IT172">
            <v>0</v>
          </cell>
          <cell r="IU172">
            <v>0</v>
          </cell>
          <cell r="IV172">
            <v>2.9870000000000001</v>
          </cell>
          <cell r="IW172">
            <v>2.9870000000000001</v>
          </cell>
          <cell r="IX172">
            <v>0</v>
          </cell>
          <cell r="IY172">
            <v>0</v>
          </cell>
          <cell r="IZ172">
            <v>0</v>
          </cell>
          <cell r="JA172">
            <v>6.0279999999999996</v>
          </cell>
          <cell r="JB172">
            <v>6.0279999999999996</v>
          </cell>
          <cell r="JC172">
            <v>0</v>
          </cell>
          <cell r="JD172">
            <v>0</v>
          </cell>
          <cell r="JE172">
            <v>0</v>
          </cell>
          <cell r="JF172">
            <v>0</v>
          </cell>
          <cell r="JG172">
            <v>0</v>
          </cell>
          <cell r="JH172">
            <v>0</v>
          </cell>
          <cell r="JI172">
            <v>0</v>
          </cell>
          <cell r="JJ172">
            <v>0</v>
          </cell>
          <cell r="JK172">
            <v>2.9870000000000001</v>
          </cell>
          <cell r="JL172">
            <v>2.9870000000000001</v>
          </cell>
          <cell r="JM172">
            <v>0</v>
          </cell>
          <cell r="JN172">
            <v>0</v>
          </cell>
          <cell r="JO172">
            <v>0</v>
          </cell>
          <cell r="JP172">
            <v>6.0279999999999996</v>
          </cell>
          <cell r="JQ172">
            <v>6.0279999999999996</v>
          </cell>
          <cell r="JR172">
            <v>0</v>
          </cell>
          <cell r="JS172">
            <v>0</v>
          </cell>
          <cell r="JT172">
            <v>0</v>
          </cell>
          <cell r="JU172">
            <v>0</v>
          </cell>
          <cell r="JV172">
            <v>0</v>
          </cell>
          <cell r="JW172">
            <v>26.800999999999998</v>
          </cell>
          <cell r="JX172">
            <v>161.11699999999999</v>
          </cell>
          <cell r="JY172">
            <v>255.97900000000004</v>
          </cell>
          <cell r="JZ172">
            <v>282.78000000000003</v>
          </cell>
          <cell r="KA172">
            <v>121.66300000000004</v>
          </cell>
          <cell r="KB172" t="str">
            <v/>
          </cell>
          <cell r="KC172">
            <v>141.05131190456899</v>
          </cell>
          <cell r="KD172">
            <v>2226.7412715577798</v>
          </cell>
          <cell r="KE172">
            <v>32111</v>
          </cell>
          <cell r="KF172">
            <v>0</v>
          </cell>
          <cell r="KG172">
            <v>0.20319999999999999</v>
          </cell>
          <cell r="KH172">
            <v>0</v>
          </cell>
          <cell r="KI172">
            <v>0</v>
          </cell>
          <cell r="KJ172">
            <v>0</v>
          </cell>
          <cell r="KK172">
            <v>0</v>
          </cell>
          <cell r="KL172">
            <v>0</v>
          </cell>
          <cell r="KM172">
            <v>396.75</v>
          </cell>
          <cell r="KN172">
            <v>186.2</v>
          </cell>
          <cell r="KO172">
            <v>407.45</v>
          </cell>
          <cell r="KP172">
            <v>0</v>
          </cell>
          <cell r="KQ172">
            <v>0</v>
          </cell>
          <cell r="KR172">
            <v>0</v>
          </cell>
          <cell r="KS172">
            <v>50.3</v>
          </cell>
          <cell r="KT172">
            <v>35.29</v>
          </cell>
          <cell r="KU172">
            <v>93.7</v>
          </cell>
          <cell r="KV172">
            <v>63.57</v>
          </cell>
          <cell r="KW172">
            <v>0</v>
          </cell>
          <cell r="KX172">
            <v>532</v>
          </cell>
          <cell r="KY172">
            <v>2367792.5834623487</v>
          </cell>
          <cell r="KZ172">
            <v>32111</v>
          </cell>
          <cell r="LA172">
            <v>95.921379109028109</v>
          </cell>
          <cell r="LB172">
            <v>1182.96</v>
          </cell>
          <cell r="LC172">
            <v>1233.26</v>
          </cell>
          <cell r="LD172">
            <v>4.9500348669380339</v>
          </cell>
          <cell r="LE172">
            <v>1.6567531375541091E-2</v>
          </cell>
          <cell r="LF172">
            <v>532</v>
          </cell>
          <cell r="LG172">
            <v>73.737740446026237</v>
          </cell>
          <cell r="LH172" t="str">
            <v/>
          </cell>
          <cell r="LI172" t="str">
            <v>Business plans (£m)</v>
          </cell>
          <cell r="LJ172" t="str">
            <v>PR19 (£m)</v>
          </cell>
        </row>
        <row r="173">
          <cell r="A173" t="str">
            <v>YKY23</v>
          </cell>
          <cell r="B173" t="str">
            <v>YKY</v>
          </cell>
          <cell r="C173" t="str">
            <v>2022-23</v>
          </cell>
          <cell r="D173" t="str">
            <v>YKY</v>
          </cell>
          <cell r="E173" t="str">
            <v>YKY23</v>
          </cell>
          <cell r="F173">
            <v>1</v>
          </cell>
          <cell r="G173">
            <v>1.95</v>
          </cell>
          <cell r="H173">
            <v>-0.153</v>
          </cell>
          <cell r="I173">
            <v>5.27</v>
          </cell>
          <cell r="J173">
            <v>3.6440000000000001</v>
          </cell>
          <cell r="K173">
            <v>0</v>
          </cell>
          <cell r="L173">
            <v>0</v>
          </cell>
          <cell r="M173">
            <v>8.4169999999999998</v>
          </cell>
          <cell r="N173">
            <v>8.1739999999999995</v>
          </cell>
          <cell r="O173">
            <v>27.302</v>
          </cell>
          <cell r="P173">
            <v>0</v>
          </cell>
          <cell r="Q173">
            <v>27.302</v>
          </cell>
          <cell r="R173">
            <v>13.079000000000001</v>
          </cell>
          <cell r="S173">
            <v>5.6</v>
          </cell>
          <cell r="T173">
            <v>0</v>
          </cell>
          <cell r="U173">
            <v>10.391</v>
          </cell>
          <cell r="V173">
            <v>0</v>
          </cell>
          <cell r="W173">
            <v>29.07</v>
          </cell>
          <cell r="X173">
            <v>0</v>
          </cell>
          <cell r="Y173">
            <v>29.07</v>
          </cell>
          <cell r="Z173">
            <v>0</v>
          </cell>
          <cell r="AA173">
            <v>0</v>
          </cell>
          <cell r="AB173">
            <v>0</v>
          </cell>
          <cell r="AC173">
            <v>0</v>
          </cell>
          <cell r="AD173">
            <v>56.372</v>
          </cell>
          <cell r="AE173">
            <v>0</v>
          </cell>
          <cell r="AF173">
            <v>0</v>
          </cell>
          <cell r="AG173">
            <v>56.372</v>
          </cell>
          <cell r="AH173">
            <v>0</v>
          </cell>
          <cell r="AI173">
            <v>56.372</v>
          </cell>
          <cell r="AJ173">
            <v>4.7009999999999996</v>
          </cell>
          <cell r="AK173">
            <v>0</v>
          </cell>
          <cell r="AL173">
            <v>0</v>
          </cell>
          <cell r="AM173">
            <v>0</v>
          </cell>
          <cell r="AN173">
            <v>0</v>
          </cell>
          <cell r="AO173">
            <v>0</v>
          </cell>
          <cell r="AP173">
            <v>5.0819999999999999</v>
          </cell>
          <cell r="AQ173">
            <v>2.3690000000000002</v>
          </cell>
          <cell r="AR173">
            <v>12.151999999999999</v>
          </cell>
          <cell r="AS173">
            <v>0</v>
          </cell>
          <cell r="AT173">
            <v>12.151999999999999</v>
          </cell>
          <cell r="AU173">
            <v>0.36399999999999999</v>
          </cell>
          <cell r="AV173">
            <v>3.0049999999999999</v>
          </cell>
          <cell r="AW173">
            <v>0</v>
          </cell>
          <cell r="AX173">
            <v>5.8999999999999997E-2</v>
          </cell>
          <cell r="AY173">
            <v>0</v>
          </cell>
          <cell r="AZ173">
            <v>3.4279999999999999</v>
          </cell>
          <cell r="BA173">
            <v>0</v>
          </cell>
          <cell r="BB173">
            <v>3.4279999999999999</v>
          </cell>
          <cell r="BC173">
            <v>0</v>
          </cell>
          <cell r="BD173">
            <v>0</v>
          </cell>
          <cell r="BE173">
            <v>0</v>
          </cell>
          <cell r="BF173">
            <v>0</v>
          </cell>
          <cell r="BG173">
            <v>15.58</v>
          </cell>
          <cell r="BH173">
            <v>0</v>
          </cell>
          <cell r="BI173">
            <v>0</v>
          </cell>
          <cell r="BJ173">
            <v>15.58</v>
          </cell>
          <cell r="BK173">
            <v>0</v>
          </cell>
          <cell r="BL173">
            <v>15.58</v>
          </cell>
          <cell r="BM173">
            <v>7.2519999999999998</v>
          </cell>
          <cell r="BN173">
            <v>-0.29499999999999998</v>
          </cell>
          <cell r="BO173">
            <v>2.4E-2</v>
          </cell>
          <cell r="BP173">
            <v>0</v>
          </cell>
          <cell r="BQ173">
            <v>0</v>
          </cell>
          <cell r="BR173">
            <v>0</v>
          </cell>
          <cell r="BS173">
            <v>35.359000000000002</v>
          </cell>
          <cell r="BT173">
            <v>1.0920000000000001</v>
          </cell>
          <cell r="BU173">
            <v>43.432000000000002</v>
          </cell>
          <cell r="BV173">
            <v>0</v>
          </cell>
          <cell r="BW173">
            <v>43.432000000000002</v>
          </cell>
          <cell r="BX173">
            <v>0</v>
          </cell>
          <cell r="BY173">
            <v>39.729999999999997</v>
          </cell>
          <cell r="BZ173">
            <v>0</v>
          </cell>
          <cell r="CA173">
            <v>17.725000000000001</v>
          </cell>
          <cell r="CB173">
            <v>0</v>
          </cell>
          <cell r="CC173">
            <v>57.454999999999998</v>
          </cell>
          <cell r="CD173">
            <v>0</v>
          </cell>
          <cell r="CE173">
            <v>57.454999999999998</v>
          </cell>
          <cell r="CF173">
            <v>0</v>
          </cell>
          <cell r="CG173">
            <v>0</v>
          </cell>
          <cell r="CH173">
            <v>0</v>
          </cell>
          <cell r="CI173">
            <v>0</v>
          </cell>
          <cell r="CJ173">
            <v>100.887</v>
          </cell>
          <cell r="CK173">
            <v>0</v>
          </cell>
          <cell r="CL173">
            <v>0</v>
          </cell>
          <cell r="CM173">
            <v>100.887</v>
          </cell>
          <cell r="CN173">
            <v>0</v>
          </cell>
          <cell r="CO173">
            <v>100.887</v>
          </cell>
          <cell r="CP173">
            <v>9.2230000000000008</v>
          </cell>
          <cell r="CQ173">
            <v>0</v>
          </cell>
          <cell r="CR173">
            <v>1E-3</v>
          </cell>
          <cell r="CS173">
            <v>9.7000000000000003E-2</v>
          </cell>
          <cell r="CT173">
            <v>0</v>
          </cell>
          <cell r="CU173">
            <v>0</v>
          </cell>
          <cell r="CV173">
            <v>89.856999999999999</v>
          </cell>
          <cell r="CW173">
            <v>28.986000000000001</v>
          </cell>
          <cell r="CX173">
            <v>128.16399999999999</v>
          </cell>
          <cell r="CY173">
            <v>2.54</v>
          </cell>
          <cell r="CZ173">
            <v>130.70400000000001</v>
          </cell>
          <cell r="DA173">
            <v>32.396000000000001</v>
          </cell>
          <cell r="DB173">
            <v>35.347999999999999</v>
          </cell>
          <cell r="DC173">
            <v>24.030999999999999</v>
          </cell>
          <cell r="DD173">
            <v>8.43</v>
          </cell>
          <cell r="DE173">
            <v>1.371</v>
          </cell>
          <cell r="DF173">
            <v>101.57599999999999</v>
          </cell>
          <cell r="DG173">
            <v>0</v>
          </cell>
          <cell r="DH173">
            <v>101.57599999999999</v>
          </cell>
          <cell r="DI173">
            <v>11.459</v>
          </cell>
          <cell r="DJ173">
            <v>0</v>
          </cell>
          <cell r="DK173">
            <v>11.459</v>
          </cell>
          <cell r="DL173">
            <v>11.459</v>
          </cell>
          <cell r="DM173">
            <v>220.821</v>
          </cell>
          <cell r="DN173">
            <v>0</v>
          </cell>
          <cell r="DO173">
            <v>0</v>
          </cell>
          <cell r="DP173">
            <v>220.821</v>
          </cell>
          <cell r="DQ173">
            <v>0</v>
          </cell>
          <cell r="DR173">
            <v>220.821</v>
          </cell>
          <cell r="DS173">
            <v>21.176000000000002</v>
          </cell>
          <cell r="DT173">
            <v>-0.29499999999999998</v>
          </cell>
          <cell r="DU173">
            <v>2.5000000000000001E-2</v>
          </cell>
          <cell r="DV173">
            <v>9.7000000000000003E-2</v>
          </cell>
          <cell r="DW173">
            <v>0</v>
          </cell>
          <cell r="DX173">
            <v>0</v>
          </cell>
          <cell r="DY173">
            <v>130.298</v>
          </cell>
          <cell r="DZ173">
            <v>32.447000000000003</v>
          </cell>
          <cell r="EA173">
            <v>183.74799999999999</v>
          </cell>
          <cell r="EB173">
            <v>2.54</v>
          </cell>
          <cell r="EC173">
            <v>186.28800000000001</v>
          </cell>
          <cell r="ED173">
            <v>32.76</v>
          </cell>
          <cell r="EE173">
            <v>78.082999999999998</v>
          </cell>
          <cell r="EF173">
            <v>24.030999999999999</v>
          </cell>
          <cell r="EG173">
            <v>26.214000000000002</v>
          </cell>
          <cell r="EH173">
            <v>1.371</v>
          </cell>
          <cell r="EI173">
            <v>162.459</v>
          </cell>
          <cell r="EJ173">
            <v>0</v>
          </cell>
          <cell r="EK173">
            <v>162.459</v>
          </cell>
          <cell r="EL173">
            <v>11.459</v>
          </cell>
          <cell r="EM173">
            <v>0</v>
          </cell>
          <cell r="EN173">
            <v>11.459</v>
          </cell>
          <cell r="EO173">
            <v>11.459</v>
          </cell>
          <cell r="EP173">
            <v>337.28800000000001</v>
          </cell>
          <cell r="EQ173">
            <v>0</v>
          </cell>
          <cell r="ER173">
            <v>0</v>
          </cell>
          <cell r="ES173">
            <v>337.28800000000001</v>
          </cell>
          <cell r="ET173">
            <v>0</v>
          </cell>
          <cell r="EU173">
            <v>337.28800000000001</v>
          </cell>
          <cell r="EV173">
            <v>23.126000000000001</v>
          </cell>
          <cell r="EW173">
            <v>-0.44800000000000001</v>
          </cell>
          <cell r="EX173">
            <v>5.2949999999999999</v>
          </cell>
          <cell r="EY173">
            <v>3.7410000000000001</v>
          </cell>
          <cell r="EZ173">
            <v>0</v>
          </cell>
          <cell r="FA173">
            <v>0</v>
          </cell>
          <cell r="FB173">
            <v>138.715</v>
          </cell>
          <cell r="FC173">
            <v>40.621000000000002</v>
          </cell>
          <cell r="FD173">
            <v>211.05</v>
          </cell>
          <cell r="FE173">
            <v>2.54</v>
          </cell>
          <cell r="FF173">
            <v>213.59</v>
          </cell>
          <cell r="FG173">
            <v>45.838999999999999</v>
          </cell>
          <cell r="FH173">
            <v>83.683000000000007</v>
          </cell>
          <cell r="FI173">
            <v>24.030999999999999</v>
          </cell>
          <cell r="FJ173">
            <v>36.604999999999997</v>
          </cell>
          <cell r="FK173">
            <v>1.371</v>
          </cell>
          <cell r="FL173">
            <v>191.529</v>
          </cell>
          <cell r="FM173">
            <v>0</v>
          </cell>
          <cell r="FN173">
            <v>191.529</v>
          </cell>
          <cell r="FO173">
            <v>11.459</v>
          </cell>
          <cell r="FP173">
            <v>0</v>
          </cell>
          <cell r="FQ173">
            <v>11.459</v>
          </cell>
          <cell r="FR173">
            <v>11.459</v>
          </cell>
          <cell r="FS173">
            <v>393.66</v>
          </cell>
          <cell r="FT173">
            <v>0</v>
          </cell>
          <cell r="FU173">
            <v>0</v>
          </cell>
          <cell r="FV173">
            <v>393.66</v>
          </cell>
          <cell r="FW173">
            <v>0</v>
          </cell>
          <cell r="FX173">
            <v>393.66</v>
          </cell>
          <cell r="FY173">
            <v>0.57299999999999995</v>
          </cell>
          <cell r="FZ173">
            <v>0.93300000000000005</v>
          </cell>
          <cell r="GA173">
            <v>0.93799999999999994</v>
          </cell>
          <cell r="GB173" t="e">
            <v>#N/A</v>
          </cell>
          <cell r="GC173">
            <v>0</v>
          </cell>
          <cell r="GD173">
            <v>2.2320000000000002</v>
          </cell>
          <cell r="GE173">
            <v>0</v>
          </cell>
          <cell r="GF173">
            <v>3.45</v>
          </cell>
          <cell r="GG173">
            <v>2.4910000000000001</v>
          </cell>
          <cell r="GH173">
            <v>0</v>
          </cell>
          <cell r="GI173">
            <v>6.3E-2</v>
          </cell>
          <cell r="GJ173">
            <v>0</v>
          </cell>
          <cell r="GK173">
            <v>0</v>
          </cell>
          <cell r="GL173">
            <v>2.3889999999999998</v>
          </cell>
          <cell r="GM173">
            <v>6.0810000000000004</v>
          </cell>
          <cell r="GN173">
            <v>13.702</v>
          </cell>
          <cell r="GO173">
            <v>0</v>
          </cell>
          <cell r="GP173">
            <v>0.14399999999999999</v>
          </cell>
          <cell r="GQ173">
            <v>0</v>
          </cell>
          <cell r="GR173">
            <v>7.1660000000000004</v>
          </cell>
          <cell r="GS173">
            <v>1.548</v>
          </cell>
          <cell r="GT173" t="e">
            <v>#N/A</v>
          </cell>
          <cell r="GU173">
            <v>0</v>
          </cell>
          <cell r="GV173">
            <v>0</v>
          </cell>
          <cell r="GW173">
            <v>4.4139999999999997</v>
          </cell>
          <cell r="GX173">
            <v>0</v>
          </cell>
          <cell r="GY173">
            <v>0</v>
          </cell>
          <cell r="GZ173">
            <v>0</v>
          </cell>
          <cell r="HA173">
            <v>0</v>
          </cell>
          <cell r="HB173">
            <v>14.368</v>
          </cell>
          <cell r="HC173">
            <v>3.0209999999999999</v>
          </cell>
          <cell r="HD173">
            <v>0</v>
          </cell>
          <cell r="HE173">
            <v>0</v>
          </cell>
          <cell r="HF173">
            <v>0</v>
          </cell>
          <cell r="HG173">
            <v>0</v>
          </cell>
          <cell r="HH173">
            <v>0</v>
          </cell>
          <cell r="HI173">
            <v>0</v>
          </cell>
          <cell r="HJ173">
            <v>0</v>
          </cell>
          <cell r="HK173">
            <v>0</v>
          </cell>
          <cell r="HL173">
            <v>0</v>
          </cell>
          <cell r="HM173">
            <v>0</v>
          </cell>
          <cell r="HN173" t="e">
            <v>#N/A</v>
          </cell>
          <cell r="HO173">
            <v>393.66</v>
          </cell>
          <cell r="HP173">
            <v>393.66</v>
          </cell>
          <cell r="HQ173">
            <v>56.372</v>
          </cell>
          <cell r="HR173">
            <v>337.28800000000001</v>
          </cell>
          <cell r="HS173">
            <v>62.006999999999998</v>
          </cell>
          <cell r="HT173">
            <v>0</v>
          </cell>
          <cell r="HU173">
            <v>0</v>
          </cell>
          <cell r="HV173">
            <v>5.27</v>
          </cell>
          <cell r="HW173">
            <v>0</v>
          </cell>
          <cell r="HX173">
            <v>0</v>
          </cell>
          <cell r="HY173">
            <v>0</v>
          </cell>
          <cell r="HZ173">
            <v>0</v>
          </cell>
          <cell r="IA173">
            <v>0</v>
          </cell>
          <cell r="IB173">
            <v>0</v>
          </cell>
          <cell r="IC173">
            <v>0</v>
          </cell>
          <cell r="ID173">
            <v>0</v>
          </cell>
          <cell r="IE173">
            <v>0</v>
          </cell>
          <cell r="IF173">
            <v>2.4E-2</v>
          </cell>
          <cell r="IG173">
            <v>0</v>
          </cell>
          <cell r="IH173">
            <v>0</v>
          </cell>
          <cell r="II173">
            <v>7.2110000000000003</v>
          </cell>
          <cell r="IJ173">
            <v>0</v>
          </cell>
          <cell r="IK173">
            <v>1E-3</v>
          </cell>
          <cell r="IL173">
            <v>0</v>
          </cell>
          <cell r="IM173">
            <v>0</v>
          </cell>
          <cell r="IN173">
            <v>7.2110000000000003</v>
          </cell>
          <cell r="IO173">
            <v>0</v>
          </cell>
          <cell r="IP173">
            <v>5.2949999999999999</v>
          </cell>
          <cell r="IQ173">
            <v>0</v>
          </cell>
          <cell r="IR173">
            <v>0</v>
          </cell>
          <cell r="IS173">
            <v>0</v>
          </cell>
          <cell r="IT173">
            <v>0</v>
          </cell>
          <cell r="IU173">
            <v>0</v>
          </cell>
          <cell r="IV173">
            <v>2.3889999999999998</v>
          </cell>
          <cell r="IW173">
            <v>2.3889999999999998</v>
          </cell>
          <cell r="IX173">
            <v>0</v>
          </cell>
          <cell r="IY173">
            <v>0</v>
          </cell>
          <cell r="IZ173">
            <v>0</v>
          </cell>
          <cell r="JA173">
            <v>6.0810000000000004</v>
          </cell>
          <cell r="JB173">
            <v>6.0810000000000004</v>
          </cell>
          <cell r="JC173">
            <v>0</v>
          </cell>
          <cell r="JD173">
            <v>0</v>
          </cell>
          <cell r="JE173">
            <v>0</v>
          </cell>
          <cell r="JF173">
            <v>0</v>
          </cell>
          <cell r="JG173">
            <v>0</v>
          </cell>
          <cell r="JH173">
            <v>0</v>
          </cell>
          <cell r="JI173">
            <v>0</v>
          </cell>
          <cell r="JJ173">
            <v>0</v>
          </cell>
          <cell r="JK173">
            <v>2.3889999999999998</v>
          </cell>
          <cell r="JL173">
            <v>2.3889999999999998</v>
          </cell>
          <cell r="JM173">
            <v>0</v>
          </cell>
          <cell r="JN173">
            <v>0</v>
          </cell>
          <cell r="JO173">
            <v>0</v>
          </cell>
          <cell r="JP173">
            <v>6.0810000000000004</v>
          </cell>
          <cell r="JQ173">
            <v>6.0810000000000004</v>
          </cell>
          <cell r="JR173">
            <v>0</v>
          </cell>
          <cell r="JS173">
            <v>0</v>
          </cell>
          <cell r="JT173">
            <v>0</v>
          </cell>
          <cell r="JU173">
            <v>0</v>
          </cell>
          <cell r="JV173">
            <v>0</v>
          </cell>
          <cell r="JW173">
            <v>32.536999999999999</v>
          </cell>
          <cell r="JX173">
            <v>166.67399999999998</v>
          </cell>
          <cell r="JY173">
            <v>261.87200000000007</v>
          </cell>
          <cell r="JZ173">
            <v>294.40900000000005</v>
          </cell>
          <cell r="KA173">
            <v>127.73500000000007</v>
          </cell>
          <cell r="KB173" t="str">
            <v/>
          </cell>
          <cell r="KC173">
            <v>140.81116493360801</v>
          </cell>
          <cell r="KD173">
            <v>2247.4668258772899</v>
          </cell>
          <cell r="KE173">
            <v>32219</v>
          </cell>
          <cell r="KF173">
            <v>0</v>
          </cell>
          <cell r="KG173">
            <v>0.20300000000000001</v>
          </cell>
          <cell r="KH173">
            <v>0</v>
          </cell>
          <cell r="KI173">
            <v>0</v>
          </cell>
          <cell r="KJ173">
            <v>0</v>
          </cell>
          <cell r="KK173">
            <v>0</v>
          </cell>
          <cell r="KL173">
            <v>0</v>
          </cell>
          <cell r="KM173">
            <v>377.38</v>
          </cell>
          <cell r="KN173">
            <v>183.1</v>
          </cell>
          <cell r="KO173">
            <v>419.29</v>
          </cell>
          <cell r="KP173">
            <v>0</v>
          </cell>
          <cell r="KQ173">
            <v>0</v>
          </cell>
          <cell r="KR173">
            <v>0</v>
          </cell>
          <cell r="KS173">
            <v>49.43</v>
          </cell>
          <cell r="KT173">
            <v>35.01</v>
          </cell>
          <cell r="KU173">
            <v>93.22</v>
          </cell>
          <cell r="KV173">
            <v>63.06</v>
          </cell>
          <cell r="KW173">
            <v>0</v>
          </cell>
          <cell r="KX173">
            <v>532</v>
          </cell>
          <cell r="KY173">
            <v>2388277.9908108977</v>
          </cell>
          <cell r="KZ173">
            <v>32219</v>
          </cell>
          <cell r="LA173">
            <v>95.949987300182698</v>
          </cell>
          <cell r="LB173">
            <v>1171.06</v>
          </cell>
          <cell r="LC173">
            <v>1220.49</v>
          </cell>
          <cell r="LD173">
            <v>4.9763209858335582</v>
          </cell>
          <cell r="LE173">
            <v>1.6511996027188926E-2</v>
          </cell>
          <cell r="LF173">
            <v>532</v>
          </cell>
          <cell r="LG173">
            <v>74.126384767090769</v>
          </cell>
          <cell r="LH173" t="str">
            <v/>
          </cell>
          <cell r="LI173" t="str">
            <v>Business plans (£m)</v>
          </cell>
          <cell r="LJ173" t="str">
            <v>PR19 (£m)</v>
          </cell>
        </row>
        <row r="174">
          <cell r="A174" t="str">
            <v>YKY24</v>
          </cell>
          <cell r="B174" t="str">
            <v>YKY</v>
          </cell>
          <cell r="C174" t="str">
            <v>2023-24</v>
          </cell>
          <cell r="D174" t="str">
            <v>YKY</v>
          </cell>
          <cell r="E174" t="str">
            <v>YKY24</v>
          </cell>
          <cell r="F174">
            <v>1</v>
          </cell>
          <cell r="G174">
            <v>1.9530000000000001</v>
          </cell>
          <cell r="H174">
            <v>-0.153</v>
          </cell>
          <cell r="I174">
            <v>5.2789999999999999</v>
          </cell>
          <cell r="J174">
            <v>3.65</v>
          </cell>
          <cell r="K174">
            <v>0</v>
          </cell>
          <cell r="L174">
            <v>0</v>
          </cell>
          <cell r="M174">
            <v>8.4619999999999997</v>
          </cell>
          <cell r="N174">
            <v>8.1739999999999995</v>
          </cell>
          <cell r="O174">
            <v>27.364999999999998</v>
          </cell>
          <cell r="P174">
            <v>0</v>
          </cell>
          <cell r="Q174">
            <v>27.364999999999998</v>
          </cell>
          <cell r="R174">
            <v>8.6300000000000008</v>
          </cell>
          <cell r="S174">
            <v>5.1440000000000001</v>
          </cell>
          <cell r="T174">
            <v>0</v>
          </cell>
          <cell r="U174">
            <v>8.1989999999999998</v>
          </cell>
          <cell r="V174">
            <v>0</v>
          </cell>
          <cell r="W174">
            <v>21.972999999999999</v>
          </cell>
          <cell r="X174">
            <v>0</v>
          </cell>
          <cell r="Y174">
            <v>21.972999999999999</v>
          </cell>
          <cell r="Z174">
            <v>0</v>
          </cell>
          <cell r="AA174">
            <v>0</v>
          </cell>
          <cell r="AB174">
            <v>0</v>
          </cell>
          <cell r="AC174">
            <v>0</v>
          </cell>
          <cell r="AD174">
            <v>49.338000000000001</v>
          </cell>
          <cell r="AE174">
            <v>0</v>
          </cell>
          <cell r="AF174">
            <v>0</v>
          </cell>
          <cell r="AG174">
            <v>49.338000000000001</v>
          </cell>
          <cell r="AH174">
            <v>0</v>
          </cell>
          <cell r="AI174">
            <v>49.338000000000001</v>
          </cell>
          <cell r="AJ174">
            <v>4.72</v>
          </cell>
          <cell r="AK174">
            <v>0</v>
          </cell>
          <cell r="AL174">
            <v>0</v>
          </cell>
          <cell r="AM174">
            <v>0</v>
          </cell>
          <cell r="AN174">
            <v>0</v>
          </cell>
          <cell r="AO174">
            <v>0</v>
          </cell>
          <cell r="AP174">
            <v>5.1020000000000003</v>
          </cell>
          <cell r="AQ174">
            <v>2.3690000000000002</v>
          </cell>
          <cell r="AR174">
            <v>12.191000000000001</v>
          </cell>
          <cell r="AS174">
            <v>0</v>
          </cell>
          <cell r="AT174">
            <v>12.191000000000001</v>
          </cell>
          <cell r="AU174">
            <v>0.114</v>
          </cell>
          <cell r="AV174">
            <v>4.0919999999999996</v>
          </cell>
          <cell r="AW174">
            <v>0</v>
          </cell>
          <cell r="AX174">
            <v>8.3000000000000004E-2</v>
          </cell>
          <cell r="AY174">
            <v>0</v>
          </cell>
          <cell r="AZ174">
            <v>4.2889999999999997</v>
          </cell>
          <cell r="BA174">
            <v>0</v>
          </cell>
          <cell r="BB174">
            <v>4.2889999999999997</v>
          </cell>
          <cell r="BC174">
            <v>0</v>
          </cell>
          <cell r="BD174">
            <v>0</v>
          </cell>
          <cell r="BE174">
            <v>0</v>
          </cell>
          <cell r="BF174">
            <v>0</v>
          </cell>
          <cell r="BG174">
            <v>16.48</v>
          </cell>
          <cell r="BH174">
            <v>0</v>
          </cell>
          <cell r="BI174">
            <v>0</v>
          </cell>
          <cell r="BJ174">
            <v>16.48</v>
          </cell>
          <cell r="BK174">
            <v>0</v>
          </cell>
          <cell r="BL174">
            <v>16.48</v>
          </cell>
          <cell r="BM174">
            <v>7.2309999999999999</v>
          </cell>
          <cell r="BN174">
            <v>-0.29599999999999999</v>
          </cell>
          <cell r="BO174">
            <v>2.4E-2</v>
          </cell>
          <cell r="BP174">
            <v>0</v>
          </cell>
          <cell r="BQ174">
            <v>0</v>
          </cell>
          <cell r="BR174">
            <v>0</v>
          </cell>
          <cell r="BS174">
            <v>35.484999999999999</v>
          </cell>
          <cell r="BT174">
            <v>1.0920000000000001</v>
          </cell>
          <cell r="BU174">
            <v>43.536000000000001</v>
          </cell>
          <cell r="BV174">
            <v>0</v>
          </cell>
          <cell r="BW174">
            <v>43.536000000000001</v>
          </cell>
          <cell r="BX174">
            <v>0</v>
          </cell>
          <cell r="BY174">
            <v>30.530999999999999</v>
          </cell>
          <cell r="BZ174">
            <v>0</v>
          </cell>
          <cell r="CA174">
            <v>12.077999999999999</v>
          </cell>
          <cell r="CB174">
            <v>0</v>
          </cell>
          <cell r="CC174">
            <v>42.609000000000002</v>
          </cell>
          <cell r="CD174">
            <v>0</v>
          </cell>
          <cell r="CE174">
            <v>42.609000000000002</v>
          </cell>
          <cell r="CF174">
            <v>0</v>
          </cell>
          <cell r="CG174">
            <v>0</v>
          </cell>
          <cell r="CH174">
            <v>0</v>
          </cell>
          <cell r="CI174">
            <v>0</v>
          </cell>
          <cell r="CJ174">
            <v>86.144999999999996</v>
          </cell>
          <cell r="CK174">
            <v>0</v>
          </cell>
          <cell r="CL174">
            <v>0</v>
          </cell>
          <cell r="CM174">
            <v>86.144999999999996</v>
          </cell>
          <cell r="CN174">
            <v>0</v>
          </cell>
          <cell r="CO174">
            <v>86.144999999999996</v>
          </cell>
          <cell r="CP174">
            <v>9.26</v>
          </cell>
          <cell r="CQ174">
            <v>0</v>
          </cell>
          <cell r="CR174">
            <v>1E-3</v>
          </cell>
          <cell r="CS174">
            <v>9.7000000000000003E-2</v>
          </cell>
          <cell r="CT174">
            <v>0</v>
          </cell>
          <cell r="CU174">
            <v>0</v>
          </cell>
          <cell r="CV174">
            <v>89.995999999999995</v>
          </cell>
          <cell r="CW174">
            <v>28.986999999999998</v>
          </cell>
          <cell r="CX174">
            <v>128.34100000000001</v>
          </cell>
          <cell r="CY174">
            <v>2.54</v>
          </cell>
          <cell r="CZ174">
            <v>130.881</v>
          </cell>
          <cell r="DA174">
            <v>37.843000000000004</v>
          </cell>
          <cell r="DB174">
            <v>34.423999999999999</v>
          </cell>
          <cell r="DC174">
            <v>23.129000000000001</v>
          </cell>
          <cell r="DD174">
            <v>8.875</v>
          </cell>
          <cell r="DE174">
            <v>1.125</v>
          </cell>
          <cell r="DF174">
            <v>105.396</v>
          </cell>
          <cell r="DG174">
            <v>0</v>
          </cell>
          <cell r="DH174">
            <v>105.396</v>
          </cell>
          <cell r="DI174">
            <v>11.561</v>
          </cell>
          <cell r="DJ174">
            <v>0</v>
          </cell>
          <cell r="DK174">
            <v>11.561</v>
          </cell>
          <cell r="DL174">
            <v>11.561</v>
          </cell>
          <cell r="DM174">
            <v>224.71600000000001</v>
          </cell>
          <cell r="DN174">
            <v>0</v>
          </cell>
          <cell r="DO174">
            <v>0</v>
          </cell>
          <cell r="DP174">
            <v>224.71600000000001</v>
          </cell>
          <cell r="DQ174">
            <v>0</v>
          </cell>
          <cell r="DR174">
            <v>224.71600000000001</v>
          </cell>
          <cell r="DS174">
            <v>21.210999999999999</v>
          </cell>
          <cell r="DT174">
            <v>-0.29599999999999999</v>
          </cell>
          <cell r="DU174">
            <v>2.5000000000000001E-2</v>
          </cell>
          <cell r="DV174">
            <v>9.7000000000000003E-2</v>
          </cell>
          <cell r="DW174">
            <v>0</v>
          </cell>
          <cell r="DX174">
            <v>0</v>
          </cell>
          <cell r="DY174">
            <v>130.583</v>
          </cell>
          <cell r="DZ174">
            <v>32.448</v>
          </cell>
          <cell r="EA174">
            <v>184.06800000000001</v>
          </cell>
          <cell r="EB174">
            <v>2.54</v>
          </cell>
          <cell r="EC174">
            <v>186.608</v>
          </cell>
          <cell r="ED174">
            <v>37.957000000000001</v>
          </cell>
          <cell r="EE174">
            <v>69.046999999999997</v>
          </cell>
          <cell r="EF174">
            <v>23.129000000000001</v>
          </cell>
          <cell r="EG174">
            <v>21.036000000000001</v>
          </cell>
          <cell r="EH174">
            <v>1.125</v>
          </cell>
          <cell r="EI174">
            <v>152.29400000000001</v>
          </cell>
          <cell r="EJ174">
            <v>0</v>
          </cell>
          <cell r="EK174">
            <v>152.29400000000001</v>
          </cell>
          <cell r="EL174">
            <v>11.561</v>
          </cell>
          <cell r="EM174">
            <v>0</v>
          </cell>
          <cell r="EN174">
            <v>11.561</v>
          </cell>
          <cell r="EO174">
            <v>11.561</v>
          </cell>
          <cell r="EP174">
            <v>327.34100000000001</v>
          </cell>
          <cell r="EQ174">
            <v>0</v>
          </cell>
          <cell r="ER174">
            <v>0</v>
          </cell>
          <cell r="ES174">
            <v>327.34100000000001</v>
          </cell>
          <cell r="ET174">
            <v>0</v>
          </cell>
          <cell r="EU174">
            <v>327.34100000000001</v>
          </cell>
          <cell r="EV174">
            <v>23.164000000000001</v>
          </cell>
          <cell r="EW174">
            <v>-0.44900000000000001</v>
          </cell>
          <cell r="EX174">
            <v>5.3040000000000003</v>
          </cell>
          <cell r="EY174">
            <v>3.7469999999999999</v>
          </cell>
          <cell r="EZ174">
            <v>0</v>
          </cell>
          <cell r="FA174">
            <v>0</v>
          </cell>
          <cell r="FB174">
            <v>139.04499999999999</v>
          </cell>
          <cell r="FC174">
            <v>40.622</v>
          </cell>
          <cell r="FD174">
            <v>211.43299999999999</v>
          </cell>
          <cell r="FE174">
            <v>2.54</v>
          </cell>
          <cell r="FF174">
            <v>213.97300000000001</v>
          </cell>
          <cell r="FG174">
            <v>46.587000000000003</v>
          </cell>
          <cell r="FH174">
            <v>74.191000000000003</v>
          </cell>
          <cell r="FI174">
            <v>23.129000000000001</v>
          </cell>
          <cell r="FJ174">
            <v>29.234999999999999</v>
          </cell>
          <cell r="FK174">
            <v>1.125</v>
          </cell>
          <cell r="FL174">
            <v>174.267</v>
          </cell>
          <cell r="FM174">
            <v>0</v>
          </cell>
          <cell r="FN174">
            <v>174.267</v>
          </cell>
          <cell r="FO174">
            <v>11.561</v>
          </cell>
          <cell r="FP174">
            <v>0</v>
          </cell>
          <cell r="FQ174">
            <v>11.561</v>
          </cell>
          <cell r="FR174">
            <v>11.561</v>
          </cell>
          <cell r="FS174">
            <v>376.67899999999997</v>
          </cell>
          <cell r="FT174">
            <v>0</v>
          </cell>
          <cell r="FU174">
            <v>0</v>
          </cell>
          <cell r="FV174">
            <v>376.67899999999997</v>
          </cell>
          <cell r="FW174">
            <v>0</v>
          </cell>
          <cell r="FX174">
            <v>376.67899999999997</v>
          </cell>
          <cell r="FY174">
            <v>0.57999999999999996</v>
          </cell>
          <cell r="FZ174">
            <v>0.93300000000000005</v>
          </cell>
          <cell r="GA174">
            <v>2.5419999999999998</v>
          </cell>
          <cell r="GB174" t="e">
            <v>#N/A</v>
          </cell>
          <cell r="GC174">
            <v>0</v>
          </cell>
          <cell r="GD174">
            <v>1.536</v>
          </cell>
          <cell r="GE174">
            <v>0</v>
          </cell>
          <cell r="GF174">
            <v>2.2759999999999998</v>
          </cell>
          <cell r="GG174">
            <v>1.3979999999999999</v>
          </cell>
          <cell r="GH174">
            <v>0</v>
          </cell>
          <cell r="GI174">
            <v>4.7E-2</v>
          </cell>
          <cell r="GJ174">
            <v>0</v>
          </cell>
          <cell r="GK174">
            <v>0</v>
          </cell>
          <cell r="GL174">
            <v>2.1520000000000001</v>
          </cell>
          <cell r="GM174">
            <v>6.1360000000000001</v>
          </cell>
          <cell r="GN174">
            <v>9.0269999999999992</v>
          </cell>
          <cell r="GO174">
            <v>0</v>
          </cell>
          <cell r="GP174">
            <v>0.14399999999999999</v>
          </cell>
          <cell r="GQ174">
            <v>0</v>
          </cell>
          <cell r="GR174">
            <v>5.6230000000000002</v>
          </cell>
          <cell r="GS174">
            <v>0.61299999999999999</v>
          </cell>
          <cell r="GT174" t="e">
            <v>#N/A</v>
          </cell>
          <cell r="GU174">
            <v>0</v>
          </cell>
          <cell r="GV174">
            <v>0</v>
          </cell>
          <cell r="GW174">
            <v>4.4539999999999997</v>
          </cell>
          <cell r="GX174">
            <v>0</v>
          </cell>
          <cell r="GY174">
            <v>0</v>
          </cell>
          <cell r="GZ174">
            <v>0</v>
          </cell>
          <cell r="HA174">
            <v>0</v>
          </cell>
          <cell r="HB174">
            <v>14.493</v>
          </cell>
          <cell r="HC174">
            <v>3.048</v>
          </cell>
          <cell r="HD174">
            <v>0</v>
          </cell>
          <cell r="HE174">
            <v>0</v>
          </cell>
          <cell r="HF174">
            <v>0</v>
          </cell>
          <cell r="HG174">
            <v>0</v>
          </cell>
          <cell r="HH174">
            <v>0</v>
          </cell>
          <cell r="HI174">
            <v>0</v>
          </cell>
          <cell r="HJ174">
            <v>0</v>
          </cell>
          <cell r="HK174">
            <v>0</v>
          </cell>
          <cell r="HL174">
            <v>0</v>
          </cell>
          <cell r="HM174">
            <v>0</v>
          </cell>
          <cell r="HN174" t="e">
            <v>#N/A</v>
          </cell>
          <cell r="HO174">
            <v>376.67899999999997</v>
          </cell>
          <cell r="HP174">
            <v>376.67899999999997</v>
          </cell>
          <cell r="HQ174">
            <v>49.338000000000001</v>
          </cell>
          <cell r="HR174">
            <v>327.34100000000001</v>
          </cell>
          <cell r="HS174">
            <v>53.488999999999997</v>
          </cell>
          <cell r="HT174">
            <v>0</v>
          </cell>
          <cell r="HU174">
            <v>0</v>
          </cell>
          <cell r="HV174">
            <v>5.2789999999999999</v>
          </cell>
          <cell r="HW174">
            <v>0</v>
          </cell>
          <cell r="HX174">
            <v>0</v>
          </cell>
          <cell r="HY174">
            <v>0</v>
          </cell>
          <cell r="HZ174">
            <v>0</v>
          </cell>
          <cell r="IA174">
            <v>0</v>
          </cell>
          <cell r="IB174">
            <v>0</v>
          </cell>
          <cell r="IC174">
            <v>0</v>
          </cell>
          <cell r="ID174">
            <v>0</v>
          </cell>
          <cell r="IE174">
            <v>0</v>
          </cell>
          <cell r="IF174">
            <v>2.4E-2</v>
          </cell>
          <cell r="IG174">
            <v>0</v>
          </cell>
          <cell r="IH174">
            <v>0</v>
          </cell>
          <cell r="II174">
            <v>8.8989999999999991</v>
          </cell>
          <cell r="IJ174">
            <v>0</v>
          </cell>
          <cell r="IK174">
            <v>1E-3</v>
          </cell>
          <cell r="IL174">
            <v>0</v>
          </cell>
          <cell r="IM174">
            <v>0</v>
          </cell>
          <cell r="IN174">
            <v>8.8989999999999991</v>
          </cell>
          <cell r="IO174">
            <v>0</v>
          </cell>
          <cell r="IP174">
            <v>5.3040000000000003</v>
          </cell>
          <cell r="IQ174">
            <v>0</v>
          </cell>
          <cell r="IR174">
            <v>0</v>
          </cell>
          <cell r="IS174">
            <v>0</v>
          </cell>
          <cell r="IT174">
            <v>0</v>
          </cell>
          <cell r="IU174">
            <v>0</v>
          </cell>
          <cell r="IV174">
            <v>2.1520000000000001</v>
          </cell>
          <cell r="IW174">
            <v>2.1520000000000001</v>
          </cell>
          <cell r="IX174">
            <v>0</v>
          </cell>
          <cell r="IY174">
            <v>0</v>
          </cell>
          <cell r="IZ174">
            <v>0</v>
          </cell>
          <cell r="JA174">
            <v>6.1360000000000001</v>
          </cell>
          <cell r="JB174">
            <v>6.1360000000000001</v>
          </cell>
          <cell r="JC174">
            <v>0</v>
          </cell>
          <cell r="JD174">
            <v>0</v>
          </cell>
          <cell r="JE174">
            <v>0</v>
          </cell>
          <cell r="JF174">
            <v>0</v>
          </cell>
          <cell r="JG174">
            <v>0</v>
          </cell>
          <cell r="JH174">
            <v>0</v>
          </cell>
          <cell r="JI174">
            <v>0</v>
          </cell>
          <cell r="JJ174">
            <v>0</v>
          </cell>
          <cell r="JK174">
            <v>2.1520000000000001</v>
          </cell>
          <cell r="JL174">
            <v>2.1520000000000001</v>
          </cell>
          <cell r="JM174">
            <v>0</v>
          </cell>
          <cell r="JN174">
            <v>0</v>
          </cell>
          <cell r="JO174">
            <v>0</v>
          </cell>
          <cell r="JP174">
            <v>6.1360000000000001</v>
          </cell>
          <cell r="JQ174">
            <v>6.1360000000000001</v>
          </cell>
          <cell r="JR174">
            <v>0</v>
          </cell>
          <cell r="JS174">
            <v>0</v>
          </cell>
          <cell r="JT174">
            <v>0</v>
          </cell>
          <cell r="JU174">
            <v>0</v>
          </cell>
          <cell r="JV174">
            <v>0</v>
          </cell>
          <cell r="JW174">
            <v>27.686</v>
          </cell>
          <cell r="JX174">
            <v>169.49599999999998</v>
          </cell>
          <cell r="JY174">
            <v>256.47500000000002</v>
          </cell>
          <cell r="JZ174">
            <v>284.161</v>
          </cell>
          <cell r="KA174">
            <v>114.66500000000002</v>
          </cell>
          <cell r="KB174" t="str">
            <v/>
          </cell>
          <cell r="KC174">
            <v>140.57102029094801</v>
          </cell>
          <cell r="KD174">
            <v>2268.15635625609</v>
          </cell>
          <cell r="KE174">
            <v>32328</v>
          </cell>
          <cell r="KF174">
            <v>0</v>
          </cell>
          <cell r="KG174">
            <v>0.20319999999999999</v>
          </cell>
          <cell r="KH174">
            <v>0</v>
          </cell>
          <cell r="KI174">
            <v>0</v>
          </cell>
          <cell r="KJ174">
            <v>0</v>
          </cell>
          <cell r="KK174">
            <v>0</v>
          </cell>
          <cell r="KL174">
            <v>0</v>
          </cell>
          <cell r="KM174">
            <v>232.03</v>
          </cell>
          <cell r="KN174">
            <v>180</v>
          </cell>
          <cell r="KO174">
            <v>557.11</v>
          </cell>
          <cell r="KP174">
            <v>0</v>
          </cell>
          <cell r="KQ174">
            <v>0</v>
          </cell>
          <cell r="KR174">
            <v>0</v>
          </cell>
          <cell r="KS174">
            <v>48.55</v>
          </cell>
          <cell r="KT174">
            <v>34.729999999999997</v>
          </cell>
          <cell r="KU174">
            <v>92.74</v>
          </cell>
          <cell r="KV174">
            <v>62.56</v>
          </cell>
          <cell r="KW174">
            <v>0</v>
          </cell>
          <cell r="KX174">
            <v>532</v>
          </cell>
          <cell r="KY174">
            <v>2408727.3765470381</v>
          </cell>
          <cell r="KZ174">
            <v>32328</v>
          </cell>
          <cell r="LA174">
            <v>95.980028483423325</v>
          </cell>
          <cell r="LB174">
            <v>1159.17</v>
          </cell>
          <cell r="LC174">
            <v>1207.7199999999998</v>
          </cell>
          <cell r="LD174">
            <v>5.211812340608752</v>
          </cell>
          <cell r="LE174">
            <v>1.645632269240287E-2</v>
          </cell>
          <cell r="LF174">
            <v>532</v>
          </cell>
          <cell r="LG174">
            <v>74.509013132486956</v>
          </cell>
          <cell r="LH174" t="str">
            <v/>
          </cell>
          <cell r="LI174" t="str">
            <v>Business plans (£m)</v>
          </cell>
          <cell r="LJ174" t="str">
            <v>PR19 (£m)</v>
          </cell>
        </row>
        <row r="175">
          <cell r="A175" t="str">
            <v>YKY25</v>
          </cell>
          <cell r="B175" t="str">
            <v>YKY</v>
          </cell>
          <cell r="C175" t="str">
            <v>2024-25</v>
          </cell>
          <cell r="D175" t="str">
            <v>YKY</v>
          </cell>
          <cell r="E175" t="str">
            <v>YKY25</v>
          </cell>
          <cell r="F175">
            <v>1</v>
          </cell>
          <cell r="G175">
            <v>1.9570000000000001</v>
          </cell>
          <cell r="H175">
            <v>-0.153</v>
          </cell>
          <cell r="I175">
            <v>5.2880000000000003</v>
          </cell>
          <cell r="J175">
            <v>3.6560000000000001</v>
          </cell>
          <cell r="K175">
            <v>0</v>
          </cell>
          <cell r="L175">
            <v>0</v>
          </cell>
          <cell r="M175">
            <v>9.5609999999999999</v>
          </cell>
          <cell r="N175">
            <v>8.1739999999999995</v>
          </cell>
          <cell r="O175">
            <v>28.483000000000001</v>
          </cell>
          <cell r="P175">
            <v>0</v>
          </cell>
          <cell r="Q175">
            <v>28.483000000000001</v>
          </cell>
          <cell r="R175">
            <v>2.355</v>
          </cell>
          <cell r="S175">
            <v>3.0489999999999999</v>
          </cell>
          <cell r="T175">
            <v>0</v>
          </cell>
          <cell r="U175">
            <v>2.7440000000000002</v>
          </cell>
          <cell r="V175">
            <v>0</v>
          </cell>
          <cell r="W175">
            <v>8.1479999999999997</v>
          </cell>
          <cell r="X175">
            <v>0</v>
          </cell>
          <cell r="Y175">
            <v>8.1479999999999997</v>
          </cell>
          <cell r="Z175">
            <v>0</v>
          </cell>
          <cell r="AA175">
            <v>0</v>
          </cell>
          <cell r="AB175">
            <v>0</v>
          </cell>
          <cell r="AC175">
            <v>0</v>
          </cell>
          <cell r="AD175">
            <v>36.631</v>
          </cell>
          <cell r="AE175">
            <v>0</v>
          </cell>
          <cell r="AF175">
            <v>0</v>
          </cell>
          <cell r="AG175">
            <v>36.631</v>
          </cell>
          <cell r="AH175">
            <v>0</v>
          </cell>
          <cell r="AI175">
            <v>36.631</v>
          </cell>
          <cell r="AJ175">
            <v>4.7409999999999997</v>
          </cell>
          <cell r="AK175">
            <v>0</v>
          </cell>
          <cell r="AL175">
            <v>0</v>
          </cell>
          <cell r="AM175">
            <v>0</v>
          </cell>
          <cell r="AN175">
            <v>0</v>
          </cell>
          <cell r="AO175">
            <v>0</v>
          </cell>
          <cell r="AP175">
            <v>5.125</v>
          </cell>
          <cell r="AQ175">
            <v>2.3690000000000002</v>
          </cell>
          <cell r="AR175">
            <v>12.234999999999999</v>
          </cell>
          <cell r="AS175">
            <v>0</v>
          </cell>
          <cell r="AT175">
            <v>12.234999999999999</v>
          </cell>
          <cell r="AU175">
            <v>0.42899999999999999</v>
          </cell>
          <cell r="AV175">
            <v>2.9049999999999998</v>
          </cell>
          <cell r="AW175">
            <v>0</v>
          </cell>
          <cell r="AX175">
            <v>6.0999999999999999E-2</v>
          </cell>
          <cell r="AY175">
            <v>0</v>
          </cell>
          <cell r="AZ175">
            <v>3.395</v>
          </cell>
          <cell r="BA175">
            <v>0</v>
          </cell>
          <cell r="BB175">
            <v>3.395</v>
          </cell>
          <cell r="BC175">
            <v>0</v>
          </cell>
          <cell r="BD175">
            <v>0</v>
          </cell>
          <cell r="BE175">
            <v>0</v>
          </cell>
          <cell r="BF175">
            <v>0</v>
          </cell>
          <cell r="BG175">
            <v>15.63</v>
          </cell>
          <cell r="BH175">
            <v>0</v>
          </cell>
          <cell r="BI175">
            <v>0</v>
          </cell>
          <cell r="BJ175">
            <v>15.63</v>
          </cell>
          <cell r="BK175">
            <v>0</v>
          </cell>
          <cell r="BL175">
            <v>15.63</v>
          </cell>
          <cell r="BM175">
            <v>7.2130000000000001</v>
          </cell>
          <cell r="BN175">
            <v>-0.29799999999999999</v>
          </cell>
          <cell r="BO175">
            <v>2.4E-2</v>
          </cell>
          <cell r="BP175">
            <v>0</v>
          </cell>
          <cell r="BQ175">
            <v>0</v>
          </cell>
          <cell r="BR175">
            <v>0</v>
          </cell>
          <cell r="BS175">
            <v>35.625</v>
          </cell>
          <cell r="BT175">
            <v>1.0920000000000001</v>
          </cell>
          <cell r="BU175">
            <v>43.655999999999999</v>
          </cell>
          <cell r="BV175">
            <v>0</v>
          </cell>
          <cell r="BW175">
            <v>43.655999999999999</v>
          </cell>
          <cell r="BX175">
            <v>0</v>
          </cell>
          <cell r="BY175">
            <v>18.617999999999999</v>
          </cell>
          <cell r="BZ175">
            <v>0</v>
          </cell>
          <cell r="CA175">
            <v>9.6790000000000003</v>
          </cell>
          <cell r="CB175">
            <v>0</v>
          </cell>
          <cell r="CC175">
            <v>28.297000000000001</v>
          </cell>
          <cell r="CD175">
            <v>0</v>
          </cell>
          <cell r="CE175">
            <v>28.297000000000001</v>
          </cell>
          <cell r="CF175">
            <v>0</v>
          </cell>
          <cell r="CG175">
            <v>0</v>
          </cell>
          <cell r="CH175">
            <v>0</v>
          </cell>
          <cell r="CI175">
            <v>0</v>
          </cell>
          <cell r="CJ175">
            <v>71.953000000000003</v>
          </cell>
          <cell r="CK175">
            <v>0</v>
          </cell>
          <cell r="CL175">
            <v>0</v>
          </cell>
          <cell r="CM175">
            <v>71.953000000000003</v>
          </cell>
          <cell r="CN175">
            <v>0</v>
          </cell>
          <cell r="CO175">
            <v>71.953000000000003</v>
          </cell>
          <cell r="CP175">
            <v>9.3010000000000002</v>
          </cell>
          <cell r="CQ175">
            <v>0</v>
          </cell>
          <cell r="CR175">
            <v>1E-3</v>
          </cell>
          <cell r="CS175">
            <v>9.7000000000000003E-2</v>
          </cell>
          <cell r="CT175">
            <v>0</v>
          </cell>
          <cell r="CU175">
            <v>0</v>
          </cell>
          <cell r="CV175">
            <v>90.512</v>
          </cell>
          <cell r="CW175">
            <v>28.986999999999998</v>
          </cell>
          <cell r="CX175">
            <v>128.898</v>
          </cell>
          <cell r="CY175">
            <v>2.54</v>
          </cell>
          <cell r="CZ175">
            <v>131.43799999999999</v>
          </cell>
          <cell r="DA175">
            <v>37.707999999999998</v>
          </cell>
          <cell r="DB175">
            <v>30.393000000000001</v>
          </cell>
          <cell r="DC175">
            <v>24.431999999999999</v>
          </cell>
          <cell r="DD175">
            <v>8.5890000000000004</v>
          </cell>
          <cell r="DE175">
            <v>0.55500000000000005</v>
          </cell>
          <cell r="DF175">
            <v>101.67700000000001</v>
          </cell>
          <cell r="DG175">
            <v>0</v>
          </cell>
          <cell r="DH175">
            <v>101.67700000000001</v>
          </cell>
          <cell r="DI175">
            <v>11.664999999999999</v>
          </cell>
          <cell r="DJ175">
            <v>0</v>
          </cell>
          <cell r="DK175">
            <v>11.664999999999999</v>
          </cell>
          <cell r="DL175">
            <v>11.664999999999999</v>
          </cell>
          <cell r="DM175">
            <v>221.45</v>
          </cell>
          <cell r="DN175">
            <v>0</v>
          </cell>
          <cell r="DO175">
            <v>0</v>
          </cell>
          <cell r="DP175">
            <v>221.45</v>
          </cell>
          <cell r="DQ175">
            <v>0</v>
          </cell>
          <cell r="DR175">
            <v>221.45</v>
          </cell>
          <cell r="DS175">
            <v>21.255000000000003</v>
          </cell>
          <cell r="DT175">
            <v>-0.29799999999999999</v>
          </cell>
          <cell r="DU175">
            <v>2.5000000000000001E-2</v>
          </cell>
          <cell r="DV175">
            <v>9.7000000000000003E-2</v>
          </cell>
          <cell r="DW175">
            <v>0</v>
          </cell>
          <cell r="DX175">
            <v>0</v>
          </cell>
          <cell r="DY175">
            <v>131.262</v>
          </cell>
          <cell r="DZ175">
            <v>32.448</v>
          </cell>
          <cell r="EA175">
            <v>184.78899999999999</v>
          </cell>
          <cell r="EB175">
            <v>2.54</v>
          </cell>
          <cell r="EC175">
            <v>187.32899999999998</v>
          </cell>
          <cell r="ED175">
            <v>38.137</v>
          </cell>
          <cell r="EE175">
            <v>51.915999999999997</v>
          </cell>
          <cell r="EF175">
            <v>24.431999999999999</v>
          </cell>
          <cell r="EG175">
            <v>18.329000000000001</v>
          </cell>
          <cell r="EH175">
            <v>0.55500000000000005</v>
          </cell>
          <cell r="EI175">
            <v>133.369</v>
          </cell>
          <cell r="EJ175">
            <v>0</v>
          </cell>
          <cell r="EK175">
            <v>133.369</v>
          </cell>
          <cell r="EL175">
            <v>11.664999999999999</v>
          </cell>
          <cell r="EM175">
            <v>0</v>
          </cell>
          <cell r="EN175">
            <v>11.664999999999999</v>
          </cell>
          <cell r="EO175">
            <v>11.664999999999999</v>
          </cell>
          <cell r="EP175">
            <v>309.03300000000002</v>
          </cell>
          <cell r="EQ175">
            <v>0</v>
          </cell>
          <cell r="ER175">
            <v>0</v>
          </cell>
          <cell r="ES175">
            <v>309.03300000000002</v>
          </cell>
          <cell r="ET175">
            <v>0</v>
          </cell>
          <cell r="EU175">
            <v>309.03300000000002</v>
          </cell>
          <cell r="EV175">
            <v>23.212</v>
          </cell>
          <cell r="EW175">
            <v>-0.45100000000000001</v>
          </cell>
          <cell r="EX175">
            <v>5.3129999999999997</v>
          </cell>
          <cell r="EY175">
            <v>3.7530000000000001</v>
          </cell>
          <cell r="EZ175">
            <v>0</v>
          </cell>
          <cell r="FA175">
            <v>0</v>
          </cell>
          <cell r="FB175">
            <v>140.82300000000001</v>
          </cell>
          <cell r="FC175">
            <v>40.622</v>
          </cell>
          <cell r="FD175">
            <v>213.27199999999999</v>
          </cell>
          <cell r="FE175">
            <v>2.54</v>
          </cell>
          <cell r="FF175">
            <v>215.81200000000001</v>
          </cell>
          <cell r="FG175">
            <v>40.491999999999997</v>
          </cell>
          <cell r="FH175">
            <v>54.965000000000003</v>
          </cell>
          <cell r="FI175">
            <v>24.431999999999999</v>
          </cell>
          <cell r="FJ175">
            <v>21.073</v>
          </cell>
          <cell r="FK175">
            <v>0.55500000000000005</v>
          </cell>
          <cell r="FL175">
            <v>141.517</v>
          </cell>
          <cell r="FM175">
            <v>0</v>
          </cell>
          <cell r="FN175">
            <v>141.517</v>
          </cell>
          <cell r="FO175">
            <v>11.664999999999999</v>
          </cell>
          <cell r="FP175">
            <v>0</v>
          </cell>
          <cell r="FQ175">
            <v>11.664999999999999</v>
          </cell>
          <cell r="FR175">
            <v>11.664999999999999</v>
          </cell>
          <cell r="FS175">
            <v>345.66399999999999</v>
          </cell>
          <cell r="FT175">
            <v>0</v>
          </cell>
          <cell r="FU175">
            <v>0</v>
          </cell>
          <cell r="FV175">
            <v>345.66399999999999</v>
          </cell>
          <cell r="FW175">
            <v>0</v>
          </cell>
          <cell r="FX175">
            <v>345.66399999999999</v>
          </cell>
          <cell r="FY175">
            <v>0.58599999999999997</v>
          </cell>
          <cell r="FZ175">
            <v>0.93300000000000005</v>
          </cell>
          <cell r="GA175">
            <v>1.8240000000000001</v>
          </cell>
          <cell r="GB175" t="e">
            <v>#N/A</v>
          </cell>
          <cell r="GC175">
            <v>0</v>
          </cell>
          <cell r="GD175">
            <v>0.308</v>
          </cell>
          <cell r="GE175">
            <v>0</v>
          </cell>
          <cell r="GF175">
            <v>1.901</v>
          </cell>
          <cell r="GG175">
            <v>2.5059999999999998</v>
          </cell>
          <cell r="GH175">
            <v>0</v>
          </cell>
          <cell r="GI175">
            <v>2.1999999999999999E-2</v>
          </cell>
          <cell r="GJ175">
            <v>0</v>
          </cell>
          <cell r="GK175">
            <v>0</v>
          </cell>
          <cell r="GL175">
            <v>1.59</v>
          </cell>
          <cell r="GM175">
            <v>6.1909999999999998</v>
          </cell>
          <cell r="GN175">
            <v>7.19</v>
          </cell>
          <cell r="GO175">
            <v>0</v>
          </cell>
          <cell r="GP175">
            <v>0.14599999999999999</v>
          </cell>
          <cell r="GQ175">
            <v>0</v>
          </cell>
          <cell r="GR175">
            <v>2.0230000000000001</v>
          </cell>
          <cell r="GS175">
            <v>0.16500000000000001</v>
          </cell>
          <cell r="GT175" t="e">
            <v>#N/A</v>
          </cell>
          <cell r="GU175">
            <v>0</v>
          </cell>
          <cell r="GV175">
            <v>0</v>
          </cell>
          <cell r="GW175">
            <v>4.4939999999999998</v>
          </cell>
          <cell r="GX175">
            <v>0</v>
          </cell>
          <cell r="GY175">
            <v>0</v>
          </cell>
          <cell r="GZ175">
            <v>0</v>
          </cell>
          <cell r="HA175">
            <v>0</v>
          </cell>
          <cell r="HB175">
            <v>14.624000000000001</v>
          </cell>
          <cell r="HC175">
            <v>3.0760000000000001</v>
          </cell>
          <cell r="HD175">
            <v>0</v>
          </cell>
          <cell r="HE175">
            <v>0</v>
          </cell>
          <cell r="HF175">
            <v>0</v>
          </cell>
          <cell r="HG175">
            <v>0</v>
          </cell>
          <cell r="HH175">
            <v>0</v>
          </cell>
          <cell r="HI175">
            <v>0</v>
          </cell>
          <cell r="HJ175">
            <v>0</v>
          </cell>
          <cell r="HK175">
            <v>0</v>
          </cell>
          <cell r="HL175">
            <v>0</v>
          </cell>
          <cell r="HM175">
            <v>0</v>
          </cell>
          <cell r="HN175" t="e">
            <v>#N/A</v>
          </cell>
          <cell r="HO175">
            <v>345.66399999999999</v>
          </cell>
          <cell r="HP175">
            <v>345.66399999999999</v>
          </cell>
          <cell r="HQ175">
            <v>36.631</v>
          </cell>
          <cell r="HR175">
            <v>309.03300000000002</v>
          </cell>
          <cell r="HS175">
            <v>46.06</v>
          </cell>
          <cell r="HT175">
            <v>0</v>
          </cell>
          <cell r="HU175">
            <v>0</v>
          </cell>
          <cell r="HV175">
            <v>5.2880000000000003</v>
          </cell>
          <cell r="HW175">
            <v>0</v>
          </cell>
          <cell r="HX175">
            <v>0</v>
          </cell>
          <cell r="HY175">
            <v>0</v>
          </cell>
          <cell r="HZ175">
            <v>0</v>
          </cell>
          <cell r="IA175">
            <v>0</v>
          </cell>
          <cell r="IB175">
            <v>0</v>
          </cell>
          <cell r="IC175">
            <v>0</v>
          </cell>
          <cell r="ID175">
            <v>0</v>
          </cell>
          <cell r="IE175">
            <v>0</v>
          </cell>
          <cell r="IF175">
            <v>2.4E-2</v>
          </cell>
          <cell r="IG175">
            <v>0</v>
          </cell>
          <cell r="IH175">
            <v>0</v>
          </cell>
          <cell r="II175">
            <v>10.566000000000001</v>
          </cell>
          <cell r="IJ175">
            <v>0</v>
          </cell>
          <cell r="IK175">
            <v>1E-3</v>
          </cell>
          <cell r="IL175">
            <v>0</v>
          </cell>
          <cell r="IM175">
            <v>0</v>
          </cell>
          <cell r="IN175">
            <v>10.566000000000001</v>
          </cell>
          <cell r="IO175">
            <v>0</v>
          </cell>
          <cell r="IP175">
            <v>5.3129999999999997</v>
          </cell>
          <cell r="IQ175">
            <v>0</v>
          </cell>
          <cell r="IR175">
            <v>0</v>
          </cell>
          <cell r="IS175">
            <v>0</v>
          </cell>
          <cell r="IT175">
            <v>0</v>
          </cell>
          <cell r="IU175">
            <v>0</v>
          </cell>
          <cell r="IV175">
            <v>1.59</v>
          </cell>
          <cell r="IW175">
            <v>1.59</v>
          </cell>
          <cell r="IX175">
            <v>0</v>
          </cell>
          <cell r="IY175">
            <v>0</v>
          </cell>
          <cell r="IZ175">
            <v>0</v>
          </cell>
          <cell r="JA175">
            <v>6.1909999999999998</v>
          </cell>
          <cell r="JB175">
            <v>6.1909999999999998</v>
          </cell>
          <cell r="JC175">
            <v>0</v>
          </cell>
          <cell r="JD175">
            <v>0</v>
          </cell>
          <cell r="JE175">
            <v>0</v>
          </cell>
          <cell r="JF175">
            <v>0</v>
          </cell>
          <cell r="JG175">
            <v>0</v>
          </cell>
          <cell r="JH175">
            <v>0</v>
          </cell>
          <cell r="JI175">
            <v>0</v>
          </cell>
          <cell r="JJ175">
            <v>0</v>
          </cell>
          <cell r="JK175">
            <v>1.59</v>
          </cell>
          <cell r="JL175">
            <v>1.59</v>
          </cell>
          <cell r="JM175">
            <v>0</v>
          </cell>
          <cell r="JN175">
            <v>0</v>
          </cell>
          <cell r="JO175">
            <v>0</v>
          </cell>
          <cell r="JP175">
            <v>6.1909999999999998</v>
          </cell>
          <cell r="JQ175">
            <v>6.1909999999999998</v>
          </cell>
          <cell r="JR175">
            <v>0</v>
          </cell>
          <cell r="JS175">
            <v>0</v>
          </cell>
          <cell r="JT175">
            <v>0</v>
          </cell>
          <cell r="JU175">
            <v>0</v>
          </cell>
          <cell r="JV175">
            <v>0</v>
          </cell>
          <cell r="JW175">
            <v>20.425000000000001</v>
          </cell>
          <cell r="JX175">
            <v>163.70699999999999</v>
          </cell>
          <cell r="JY175">
            <v>238.06499999999994</v>
          </cell>
          <cell r="JZ175">
            <v>258.48999999999995</v>
          </cell>
          <cell r="KA175">
            <v>94.782999999999959</v>
          </cell>
          <cell r="KB175" t="str">
            <v/>
          </cell>
          <cell r="KC175">
            <v>140.330877976588</v>
          </cell>
          <cell r="KD175">
            <v>2288.8885712815099</v>
          </cell>
          <cell r="KE175">
            <v>32436</v>
          </cell>
          <cell r="KF175">
            <v>0</v>
          </cell>
          <cell r="KG175">
            <v>0.2034</v>
          </cell>
          <cell r="KH175">
            <v>0</v>
          </cell>
          <cell r="KI175">
            <v>0</v>
          </cell>
          <cell r="KJ175">
            <v>0</v>
          </cell>
          <cell r="KK175">
            <v>0</v>
          </cell>
          <cell r="KL175">
            <v>0</v>
          </cell>
          <cell r="KM175">
            <v>226.8</v>
          </cell>
          <cell r="KN175">
            <v>176.9</v>
          </cell>
          <cell r="KO175">
            <v>554.80999999999995</v>
          </cell>
          <cell r="KP175">
            <v>0</v>
          </cell>
          <cell r="KQ175">
            <v>0</v>
          </cell>
          <cell r="KR175">
            <v>0</v>
          </cell>
          <cell r="KS175">
            <v>47.67</v>
          </cell>
          <cell r="KT175">
            <v>34.44</v>
          </cell>
          <cell r="KU175">
            <v>92.26</v>
          </cell>
          <cell r="KV175">
            <v>62.05</v>
          </cell>
          <cell r="KW175">
            <v>0</v>
          </cell>
          <cell r="KX175">
            <v>532</v>
          </cell>
          <cell r="KY175">
            <v>2429219.4492580979</v>
          </cell>
          <cell r="KZ175">
            <v>32436</v>
          </cell>
          <cell r="LA175">
            <v>96.01064497501946</v>
          </cell>
          <cell r="LB175">
            <v>1147.26</v>
          </cell>
          <cell r="LC175">
            <v>1194.9299999999998</v>
          </cell>
          <cell r="LD175">
            <v>5.2178202907283273</v>
          </cell>
          <cell r="LE175">
            <v>1.6401529165125169E-2</v>
          </cell>
          <cell r="LF175">
            <v>532</v>
          </cell>
          <cell r="LG175">
            <v>74.892694822360895</v>
          </cell>
          <cell r="LH175" t="str">
            <v/>
          </cell>
          <cell r="LI175" t="str">
            <v>Business plans (£m)</v>
          </cell>
          <cell r="LJ175" t="str">
            <v>PR19 (£m)</v>
          </cell>
        </row>
        <row r="176">
          <cell r="A176" t="str">
            <v>AFW12</v>
          </cell>
          <cell r="B176" t="str">
            <v>AFW</v>
          </cell>
          <cell r="C176" t="str">
            <v>2011-12</v>
          </cell>
          <cell r="D176" t="str">
            <v>AFW</v>
          </cell>
          <cell r="E176" t="str">
            <v>AFW12</v>
          </cell>
          <cell r="F176">
            <v>1.1050631792877967</v>
          </cell>
          <cell r="G176">
            <v>3.3240300432976926</v>
          </cell>
          <cell r="H176">
            <v>0</v>
          </cell>
          <cell r="I176">
            <v>5.6899703101528658</v>
          </cell>
          <cell r="J176">
            <v>0.63872651762834642</v>
          </cell>
          <cell r="K176">
            <v>0</v>
          </cell>
          <cell r="L176">
            <v>0</v>
          </cell>
          <cell r="M176">
            <v>2.5670617654855516</v>
          </cell>
          <cell r="N176">
            <v>2.0576276398338775</v>
          </cell>
          <cell r="O176">
            <v>14.277416276398334</v>
          </cell>
          <cell r="P176">
            <v>0</v>
          </cell>
          <cell r="Q176">
            <v>14.277416276398334</v>
          </cell>
          <cell r="R176">
            <v>0</v>
          </cell>
          <cell r="S176">
            <v>4.3097463992224069E-2</v>
          </cell>
          <cell r="T176">
            <v>0</v>
          </cell>
          <cell r="U176">
            <v>1.0089226826897584</v>
          </cell>
          <cell r="V176">
            <v>0.15139365556242818</v>
          </cell>
          <cell r="W176">
            <v>1.2034138022444105</v>
          </cell>
          <cell r="X176">
            <v>0</v>
          </cell>
          <cell r="Y176">
            <v>1.2034138022444105</v>
          </cell>
          <cell r="Z176">
            <v>0</v>
          </cell>
          <cell r="AA176">
            <v>0</v>
          </cell>
          <cell r="AB176">
            <v>0</v>
          </cell>
          <cell r="AC176">
            <v>0</v>
          </cell>
          <cell r="AD176">
            <v>15.480830078642745</v>
          </cell>
          <cell r="AE176">
            <v>0.15581390827957933</v>
          </cell>
          <cell r="AF176">
            <v>0</v>
          </cell>
          <cell r="AG176">
            <v>15.636643986922325</v>
          </cell>
          <cell r="AH176">
            <v>0</v>
          </cell>
          <cell r="AI176">
            <v>15.636643986922325</v>
          </cell>
          <cell r="AJ176">
            <v>2.4466098789431818</v>
          </cell>
          <cell r="AK176">
            <v>0</v>
          </cell>
          <cell r="AL176">
            <v>0</v>
          </cell>
          <cell r="AM176">
            <v>0</v>
          </cell>
          <cell r="AN176">
            <v>0</v>
          </cell>
          <cell r="AO176">
            <v>0</v>
          </cell>
          <cell r="AP176">
            <v>2.7582376955023404</v>
          </cell>
          <cell r="AQ176">
            <v>0.33483414332420242</v>
          </cell>
          <cell r="AR176">
            <v>5.5396817177697253</v>
          </cell>
          <cell r="AS176">
            <v>0</v>
          </cell>
          <cell r="AT176">
            <v>5.5396817177697253</v>
          </cell>
          <cell r="AU176">
            <v>0</v>
          </cell>
          <cell r="AV176">
            <v>0.17902023504462308</v>
          </cell>
          <cell r="AW176">
            <v>0</v>
          </cell>
          <cell r="AX176">
            <v>0</v>
          </cell>
          <cell r="AY176">
            <v>0</v>
          </cell>
          <cell r="AZ176">
            <v>0.17902023504462308</v>
          </cell>
          <cell r="BA176">
            <v>0</v>
          </cell>
          <cell r="BB176">
            <v>0.17902023504462308</v>
          </cell>
          <cell r="BC176">
            <v>0</v>
          </cell>
          <cell r="BD176">
            <v>0</v>
          </cell>
          <cell r="BE176">
            <v>0</v>
          </cell>
          <cell r="BF176">
            <v>0</v>
          </cell>
          <cell r="BG176">
            <v>5.7187019528143477</v>
          </cell>
          <cell r="BH176">
            <v>6.9618980295131194E-2</v>
          </cell>
          <cell r="BI176">
            <v>0</v>
          </cell>
          <cell r="BJ176">
            <v>5.7883209331094676</v>
          </cell>
          <cell r="BK176">
            <v>0</v>
          </cell>
          <cell r="BL176">
            <v>5.7883209331094676</v>
          </cell>
          <cell r="BM176">
            <v>1.2520365821330737</v>
          </cell>
          <cell r="BN176">
            <v>0</v>
          </cell>
          <cell r="BO176">
            <v>0</v>
          </cell>
          <cell r="BP176">
            <v>2.9770402050013245</v>
          </cell>
          <cell r="BQ176">
            <v>0</v>
          </cell>
          <cell r="BR176">
            <v>0</v>
          </cell>
          <cell r="BS176">
            <v>17.15279066890518</v>
          </cell>
          <cell r="BT176">
            <v>3.001351594945656</v>
          </cell>
          <cell r="BU176">
            <v>24.383219050985236</v>
          </cell>
          <cell r="BV176">
            <v>0</v>
          </cell>
          <cell r="BW176">
            <v>24.383219050985236</v>
          </cell>
          <cell r="BX176">
            <v>2.5394351860033568</v>
          </cell>
          <cell r="BY176">
            <v>6.838130953432886</v>
          </cell>
          <cell r="BZ176">
            <v>0</v>
          </cell>
          <cell r="CA176">
            <v>4.5849071308650684</v>
          </cell>
          <cell r="CB176">
            <v>0</v>
          </cell>
          <cell r="CC176">
            <v>13.962473270301311</v>
          </cell>
          <cell r="CD176">
            <v>4.3097463992224069E-2</v>
          </cell>
          <cell r="CE176">
            <v>14.005570734293535</v>
          </cell>
          <cell r="CF176">
            <v>0</v>
          </cell>
          <cell r="CG176">
            <v>0</v>
          </cell>
          <cell r="CH176">
            <v>0</v>
          </cell>
          <cell r="CI176">
            <v>0</v>
          </cell>
          <cell r="CJ176">
            <v>38.388789785278767</v>
          </cell>
          <cell r="CK176">
            <v>0.40445312361933361</v>
          </cell>
          <cell r="CL176">
            <v>0</v>
          </cell>
          <cell r="CM176">
            <v>38.793242908898101</v>
          </cell>
          <cell r="CN176">
            <v>0</v>
          </cell>
          <cell r="CO176">
            <v>38.793242908898101</v>
          </cell>
          <cell r="CP176">
            <v>11.089309004153041</v>
          </cell>
          <cell r="CQ176">
            <v>0</v>
          </cell>
          <cell r="CR176">
            <v>0</v>
          </cell>
          <cell r="CS176">
            <v>0</v>
          </cell>
          <cell r="CT176">
            <v>0</v>
          </cell>
          <cell r="CU176">
            <v>0</v>
          </cell>
          <cell r="CV176">
            <v>48.581892551029412</v>
          </cell>
          <cell r="CW176">
            <v>9.9588293717416239</v>
          </cell>
          <cell r="CX176">
            <v>69.630030926924064</v>
          </cell>
          <cell r="CY176">
            <v>3.0068769108420952</v>
          </cell>
          <cell r="CZ176">
            <v>72.636907837766159</v>
          </cell>
          <cell r="DA176">
            <v>43.225651321021459</v>
          </cell>
          <cell r="DB176">
            <v>27.180133957762649</v>
          </cell>
          <cell r="DC176">
            <v>0</v>
          </cell>
          <cell r="DD176">
            <v>3.5439376159759641</v>
          </cell>
          <cell r="DE176">
            <v>12.649658213307408</v>
          </cell>
          <cell r="DF176">
            <v>86.599381108067476</v>
          </cell>
          <cell r="DG176">
            <v>0.62215056993902951</v>
          </cell>
          <cell r="DH176">
            <v>87.221531678006514</v>
          </cell>
          <cell r="DI176">
            <v>8.2061991693911782</v>
          </cell>
          <cell r="DJ176">
            <v>0</v>
          </cell>
          <cell r="DK176">
            <v>0</v>
          </cell>
          <cell r="DL176">
            <v>8.2061991693911782</v>
          </cell>
          <cell r="DM176">
            <v>151.65224034638152</v>
          </cell>
          <cell r="DN176">
            <v>1.0542302730405579</v>
          </cell>
          <cell r="DO176">
            <v>0</v>
          </cell>
          <cell r="DP176">
            <v>152.70647061942205</v>
          </cell>
          <cell r="DQ176">
            <v>0</v>
          </cell>
          <cell r="DR176">
            <v>152.70647061942205</v>
          </cell>
          <cell r="DS176">
            <v>14.787955465229295</v>
          </cell>
          <cell r="DT176">
            <v>0</v>
          </cell>
          <cell r="DU176">
            <v>0</v>
          </cell>
          <cell r="DV176">
            <v>2.9770402050013245</v>
          </cell>
          <cell r="DW176">
            <v>0</v>
          </cell>
          <cell r="DX176">
            <v>0</v>
          </cell>
          <cell r="DY176">
            <v>68.492920915436926</v>
          </cell>
          <cell r="DZ176">
            <v>13.295015110011484</v>
          </cell>
          <cell r="EA176">
            <v>99.552931695679021</v>
          </cell>
          <cell r="EB176">
            <v>3.0068769108420952</v>
          </cell>
          <cell r="EC176">
            <v>102.55980860652113</v>
          </cell>
          <cell r="ED176">
            <v>45.765086507024819</v>
          </cell>
          <cell r="EE176">
            <v>34.197285146240155</v>
          </cell>
          <cell r="EF176">
            <v>0</v>
          </cell>
          <cell r="EG176">
            <v>8.1288447468410325</v>
          </cell>
          <cell r="EH176">
            <v>12.649658213307408</v>
          </cell>
          <cell r="EI176">
            <v>100.74087461341341</v>
          </cell>
          <cell r="EJ176">
            <v>0.66524803393125365</v>
          </cell>
          <cell r="EK176">
            <v>101.40612264734467</v>
          </cell>
          <cell r="EL176">
            <v>8.2061991693911782</v>
          </cell>
          <cell r="EM176">
            <v>0</v>
          </cell>
          <cell r="EN176">
            <v>0</v>
          </cell>
          <cell r="EO176">
            <v>8.2061991693911782</v>
          </cell>
          <cell r="EP176">
            <v>195.75973208447462</v>
          </cell>
          <cell r="EQ176">
            <v>1.5283023769550228</v>
          </cell>
          <cell r="ER176">
            <v>0</v>
          </cell>
          <cell r="ES176">
            <v>197.28803446142962</v>
          </cell>
          <cell r="ET176">
            <v>0</v>
          </cell>
          <cell r="EU176">
            <v>197.28803446142962</v>
          </cell>
          <cell r="EV176">
            <v>18.111985508526988</v>
          </cell>
          <cell r="EW176">
            <v>0</v>
          </cell>
          <cell r="EX176">
            <v>5.6899703101528658</v>
          </cell>
          <cell r="EY176">
            <v>3.6157667226296706</v>
          </cell>
          <cell r="EZ176">
            <v>0</v>
          </cell>
          <cell r="FA176">
            <v>0</v>
          </cell>
          <cell r="FB176">
            <v>71.059982680922488</v>
          </cell>
          <cell r="FC176">
            <v>15.35264274984536</v>
          </cell>
          <cell r="FD176">
            <v>113.83034797207736</v>
          </cell>
          <cell r="FE176">
            <v>3.0068769108420952</v>
          </cell>
          <cell r="FF176">
            <v>116.83722488291946</v>
          </cell>
          <cell r="FG176">
            <v>45.765086507024819</v>
          </cell>
          <cell r="FH176">
            <v>34.240382610232381</v>
          </cell>
          <cell r="FI176">
            <v>0</v>
          </cell>
          <cell r="FJ176">
            <v>9.1377674295307916</v>
          </cell>
          <cell r="FK176">
            <v>12.801051868869838</v>
          </cell>
          <cell r="FL176">
            <v>101.94428841565782</v>
          </cell>
          <cell r="FM176">
            <v>0.66524803393125365</v>
          </cell>
          <cell r="FN176">
            <v>102.60953644958907</v>
          </cell>
          <cell r="FO176">
            <v>8.2061991693911782</v>
          </cell>
          <cell r="FP176">
            <v>0</v>
          </cell>
          <cell r="FQ176">
            <v>0</v>
          </cell>
          <cell r="FR176">
            <v>8.2061991693911782</v>
          </cell>
          <cell r="FS176">
            <v>211.24056216311737</v>
          </cell>
          <cell r="FT176">
            <v>1.6841162852346023</v>
          </cell>
          <cell r="FU176">
            <v>0</v>
          </cell>
          <cell r="FV176">
            <v>212.92467844835198</v>
          </cell>
          <cell r="FW176">
            <v>0</v>
          </cell>
          <cell r="FX176">
            <v>212.92467844835198</v>
          </cell>
          <cell r="FY176">
            <v>0</v>
          </cell>
          <cell r="FZ176">
            <v>0</v>
          </cell>
          <cell r="GA176">
            <v>0</v>
          </cell>
          <cell r="GB176" t="e">
            <v>#N/A</v>
          </cell>
          <cell r="GC176" t="e">
            <v>#N/A</v>
          </cell>
          <cell r="GD176" t="e">
            <v>#N/A</v>
          </cell>
          <cell r="GE176">
            <v>0</v>
          </cell>
          <cell r="GF176">
            <v>0</v>
          </cell>
          <cell r="GG176">
            <v>5.2777817442785171</v>
          </cell>
          <cell r="GH176">
            <v>0</v>
          </cell>
          <cell r="GI176">
            <v>0</v>
          </cell>
          <cell r="GJ176">
            <v>0</v>
          </cell>
          <cell r="GK176">
            <v>0</v>
          </cell>
          <cell r="GL176">
            <v>6.3309069541397873</v>
          </cell>
          <cell r="GM176">
            <v>0</v>
          </cell>
          <cell r="GN176">
            <v>5.790531059468055</v>
          </cell>
          <cell r="GO176">
            <v>0.94703914464964178</v>
          </cell>
          <cell r="GP176">
            <v>0</v>
          </cell>
          <cell r="GQ176" t="e">
            <v>#N/A</v>
          </cell>
          <cell r="GR176" t="e">
            <v>#N/A</v>
          </cell>
          <cell r="GS176" t="e">
            <v>#N/A</v>
          </cell>
          <cell r="GT176" t="e">
            <v>#N/A</v>
          </cell>
          <cell r="GU176" t="e">
            <v>#N/A</v>
          </cell>
          <cell r="GV176">
            <v>3.5914553326853396</v>
          </cell>
          <cell r="GW176">
            <v>0</v>
          </cell>
          <cell r="GX176">
            <v>0</v>
          </cell>
          <cell r="GY176">
            <v>0</v>
          </cell>
          <cell r="GZ176">
            <v>0</v>
          </cell>
          <cell r="HA176">
            <v>0</v>
          </cell>
          <cell r="HB176">
            <v>0</v>
          </cell>
          <cell r="HC176">
            <v>0</v>
          </cell>
          <cell r="HD176">
            <v>0</v>
          </cell>
          <cell r="HE176">
            <v>0</v>
          </cell>
          <cell r="HF176">
            <v>0</v>
          </cell>
          <cell r="HG176">
            <v>0</v>
          </cell>
          <cell r="HH176">
            <v>0</v>
          </cell>
          <cell r="HI176" t="e">
            <v>#N/A</v>
          </cell>
          <cell r="HJ176" t="e">
            <v>#N/A</v>
          </cell>
          <cell r="HK176" t="e">
            <v>#N/A</v>
          </cell>
          <cell r="HL176" t="e">
            <v>#N/A</v>
          </cell>
          <cell r="HM176" t="e">
            <v>#N/A</v>
          </cell>
          <cell r="HN176" t="e">
            <v>#N/A</v>
          </cell>
          <cell r="HO176">
            <v>211.24056216311737</v>
          </cell>
          <cell r="HP176">
            <v>212.92467844835198</v>
          </cell>
          <cell r="HQ176">
            <v>15.480830078642745</v>
          </cell>
          <cell r="HR176">
            <v>197.28803446142962</v>
          </cell>
          <cell r="HS176">
            <v>21.937714235221343</v>
          </cell>
          <cell r="HT176">
            <v>0</v>
          </cell>
          <cell r="HU176">
            <v>0</v>
          </cell>
          <cell r="HV176">
            <v>5.4457513475302619</v>
          </cell>
          <cell r="HW176">
            <v>0.24421896262260309</v>
          </cell>
          <cell r="HX176">
            <v>0</v>
          </cell>
          <cell r="HY176">
            <v>0</v>
          </cell>
          <cell r="HZ176">
            <v>0</v>
          </cell>
          <cell r="IA176">
            <v>0</v>
          </cell>
          <cell r="IB176">
            <v>0</v>
          </cell>
          <cell r="IC176">
            <v>0</v>
          </cell>
          <cell r="ID176">
            <v>0</v>
          </cell>
          <cell r="IE176">
            <v>0</v>
          </cell>
          <cell r="IF176">
            <v>0</v>
          </cell>
          <cell r="IG176">
            <v>0</v>
          </cell>
          <cell r="IH176">
            <v>0</v>
          </cell>
          <cell r="II176">
            <v>0.74370751966068727</v>
          </cell>
          <cell r="IJ176">
            <v>0</v>
          </cell>
          <cell r="IK176">
            <v>0</v>
          </cell>
          <cell r="IL176">
            <v>0</v>
          </cell>
          <cell r="IM176">
            <v>0</v>
          </cell>
          <cell r="IN176">
            <v>0.74370751966068727</v>
          </cell>
          <cell r="IO176">
            <v>0</v>
          </cell>
          <cell r="IP176">
            <v>5.4457513475302619</v>
          </cell>
          <cell r="IQ176">
            <v>0.24421896262260309</v>
          </cell>
          <cell r="IR176">
            <v>0</v>
          </cell>
          <cell r="IS176">
            <v>0</v>
          </cell>
          <cell r="IT176">
            <v>0</v>
          </cell>
          <cell r="IU176">
            <v>0</v>
          </cell>
          <cell r="IV176">
            <v>6.3309069541397873</v>
          </cell>
          <cell r="IW176">
            <v>6.3309069541397873</v>
          </cell>
          <cell r="IX176">
            <v>0</v>
          </cell>
          <cell r="IY176">
            <v>0</v>
          </cell>
          <cell r="IZ176">
            <v>0</v>
          </cell>
          <cell r="JA176">
            <v>0</v>
          </cell>
          <cell r="JB176">
            <v>0</v>
          </cell>
          <cell r="JC176">
            <v>0</v>
          </cell>
          <cell r="JD176">
            <v>0</v>
          </cell>
          <cell r="JE176">
            <v>0</v>
          </cell>
          <cell r="JF176">
            <v>0</v>
          </cell>
          <cell r="JG176">
            <v>0</v>
          </cell>
          <cell r="JH176">
            <v>0</v>
          </cell>
          <cell r="JI176">
            <v>7.697996006618775E-2</v>
          </cell>
          <cell r="JJ176">
            <v>6.0499999999999998E-2</v>
          </cell>
          <cell r="JK176">
            <v>6.9933251112760715</v>
          </cell>
          <cell r="JL176">
            <v>7.1308050713422588</v>
          </cell>
          <cell r="JM176">
            <v>0</v>
          </cell>
          <cell r="JN176">
            <v>0</v>
          </cell>
          <cell r="JO176">
            <v>0</v>
          </cell>
          <cell r="JP176">
            <v>0</v>
          </cell>
          <cell r="JQ176">
            <v>0</v>
          </cell>
          <cell r="JR176">
            <v>0</v>
          </cell>
          <cell r="JS176">
            <v>1.4809994519260881E-2</v>
          </cell>
          <cell r="JT176">
            <v>0</v>
          </cell>
          <cell r="JU176">
            <v>0.34935137165994185</v>
          </cell>
          <cell r="JV176">
            <v>0.34935137165994185</v>
          </cell>
          <cell r="JW176">
            <v>6.5729157904038145</v>
          </cell>
          <cell r="JX176">
            <v>135.66418626844563</v>
          </cell>
          <cell r="JY176">
            <v>171.80748767341163</v>
          </cell>
          <cell r="JZ176">
            <v>178.38040346381544</v>
          </cell>
          <cell r="KA176">
            <v>42.716217195369808</v>
          </cell>
          <cell r="KB176">
            <v>3165928.2038730001</v>
          </cell>
          <cell r="KC176">
            <v>80.995999999999995</v>
          </cell>
          <cell r="KD176">
            <v>1360.7929999999999</v>
          </cell>
          <cell r="KE176">
            <v>16539.377990000001</v>
          </cell>
          <cell r="KF176">
            <v>5.4</v>
          </cell>
          <cell r="KG176">
            <v>0.63500000000000001</v>
          </cell>
          <cell r="KH176">
            <v>0</v>
          </cell>
          <cell r="KI176">
            <v>0</v>
          </cell>
          <cell r="KJ176">
            <v>0</v>
          </cell>
          <cell r="KK176">
            <v>0</v>
          </cell>
          <cell r="KL176">
            <v>0</v>
          </cell>
          <cell r="KM176">
            <v>0</v>
          </cell>
          <cell r="KN176">
            <v>0</v>
          </cell>
          <cell r="KO176">
            <v>322.33999999999997</v>
          </cell>
          <cell r="KP176">
            <v>0</v>
          </cell>
          <cell r="KQ176">
            <v>75.14</v>
          </cell>
          <cell r="KR176">
            <v>0</v>
          </cell>
          <cell r="KS176">
            <v>37.409999999999997</v>
          </cell>
          <cell r="KT176">
            <v>47.003866939890699</v>
          </cell>
          <cell r="KU176">
            <v>259.16622282406399</v>
          </cell>
          <cell r="KV176">
            <v>171.03010894304799</v>
          </cell>
          <cell r="KW176">
            <v>0</v>
          </cell>
          <cell r="KX176">
            <v>287</v>
          </cell>
          <cell r="KY176">
            <v>1441789</v>
          </cell>
          <cell r="KZ176">
            <v>16544.777990000002</v>
          </cell>
          <cell r="LA176">
            <v>87.660211658939758</v>
          </cell>
          <cell r="LB176">
            <v>799.54019870700267</v>
          </cell>
          <cell r="LC176">
            <v>912.09019870700263</v>
          </cell>
          <cell r="LD176">
            <v>5.0778280943088623</v>
          </cell>
          <cell r="LE176">
            <v>1.7346863171779553E-2</v>
          </cell>
          <cell r="LF176">
            <v>287</v>
          </cell>
          <cell r="LG176">
            <v>87.144656813856699</v>
          </cell>
          <cell r="LH176">
            <v>2502.2348632229505</v>
          </cell>
          <cell r="LI176" t="str">
            <v>N/A</v>
          </cell>
          <cell r="LJ176" t="str">
            <v>PR09 (£m)</v>
          </cell>
        </row>
        <row r="177">
          <cell r="A177" t="str">
            <v>AFW13</v>
          </cell>
          <cell r="B177" t="str">
            <v>AFW</v>
          </cell>
          <cell r="C177" t="str">
            <v>2012-13</v>
          </cell>
          <cell r="D177" t="str">
            <v>AFW</v>
          </cell>
          <cell r="E177" t="str">
            <v>AFW13</v>
          </cell>
          <cell r="F177">
            <v>1.0790336496980155</v>
          </cell>
          <cell r="G177">
            <v>3.7830919758412422</v>
          </cell>
          <cell r="H177">
            <v>0</v>
          </cell>
          <cell r="I177">
            <v>6.2637903364969798</v>
          </cell>
          <cell r="J177">
            <v>0.76503485763589296</v>
          </cell>
          <cell r="K177">
            <v>0</v>
          </cell>
          <cell r="L177">
            <v>0</v>
          </cell>
          <cell r="M177">
            <v>2.7040583261432265</v>
          </cell>
          <cell r="N177">
            <v>2.1235382226056947</v>
          </cell>
          <cell r="O177">
            <v>15.639513718723038</v>
          </cell>
          <cell r="P177">
            <v>0</v>
          </cell>
          <cell r="Q177">
            <v>15.639513718723038</v>
          </cell>
          <cell r="R177">
            <v>0</v>
          </cell>
          <cell r="S177">
            <v>1.2678645383951683</v>
          </cell>
          <cell r="T177">
            <v>0</v>
          </cell>
          <cell r="U177">
            <v>0.58807333908541848</v>
          </cell>
          <cell r="V177">
            <v>0</v>
          </cell>
          <cell r="W177">
            <v>1.8559378774805866</v>
          </cell>
          <cell r="X177">
            <v>0</v>
          </cell>
          <cell r="Y177">
            <v>1.8559378774805866</v>
          </cell>
          <cell r="Z177">
            <v>0</v>
          </cell>
          <cell r="AA177">
            <v>0</v>
          </cell>
          <cell r="AB177">
            <v>0</v>
          </cell>
          <cell r="AC177">
            <v>0</v>
          </cell>
          <cell r="AD177">
            <v>17.495451596203623</v>
          </cell>
          <cell r="AE177">
            <v>0.22875513373597928</v>
          </cell>
          <cell r="AF177">
            <v>0</v>
          </cell>
          <cell r="AG177">
            <v>17.724206729939603</v>
          </cell>
          <cell r="AH177">
            <v>0</v>
          </cell>
          <cell r="AI177">
            <v>17.724206729939603</v>
          </cell>
          <cell r="AJ177">
            <v>2.7839068162208802</v>
          </cell>
          <cell r="AK177">
            <v>0</v>
          </cell>
          <cell r="AL177">
            <v>0</v>
          </cell>
          <cell r="AM177">
            <v>0</v>
          </cell>
          <cell r="AN177">
            <v>0</v>
          </cell>
          <cell r="AO177">
            <v>0</v>
          </cell>
          <cell r="AP177">
            <v>3.0989846419327005</v>
          </cell>
          <cell r="AQ177">
            <v>0.34529076790336499</v>
          </cell>
          <cell r="AR177">
            <v>6.2281822260569459</v>
          </cell>
          <cell r="AS177">
            <v>0</v>
          </cell>
          <cell r="AT177">
            <v>6.2281822260569459</v>
          </cell>
          <cell r="AU177">
            <v>4.9635547886108716E-2</v>
          </cell>
          <cell r="AV177">
            <v>0</v>
          </cell>
          <cell r="AW177">
            <v>0</v>
          </cell>
          <cell r="AX177">
            <v>0</v>
          </cell>
          <cell r="AY177">
            <v>0</v>
          </cell>
          <cell r="AZ177">
            <v>4.9635547886108716E-2</v>
          </cell>
          <cell r="BA177">
            <v>0</v>
          </cell>
          <cell r="BB177">
            <v>4.9635547886108716E-2</v>
          </cell>
          <cell r="BC177">
            <v>0</v>
          </cell>
          <cell r="BD177">
            <v>0</v>
          </cell>
          <cell r="BE177">
            <v>0</v>
          </cell>
          <cell r="BF177">
            <v>0</v>
          </cell>
          <cell r="BG177">
            <v>6.2778177739430543</v>
          </cell>
          <cell r="BH177">
            <v>0.10250819672131148</v>
          </cell>
          <cell r="BI177">
            <v>0</v>
          </cell>
          <cell r="BJ177">
            <v>6.3803259706643658</v>
          </cell>
          <cell r="BK177">
            <v>0</v>
          </cell>
          <cell r="BL177">
            <v>6.3803259706643658</v>
          </cell>
          <cell r="BM177">
            <v>1.4254034512510785</v>
          </cell>
          <cell r="BN177">
            <v>0</v>
          </cell>
          <cell r="BO177">
            <v>0</v>
          </cell>
          <cell r="BP177">
            <v>3.5651271786022432</v>
          </cell>
          <cell r="BQ177">
            <v>0</v>
          </cell>
          <cell r="BR177">
            <v>0</v>
          </cell>
          <cell r="BS177">
            <v>16.667832786885246</v>
          </cell>
          <cell r="BT177">
            <v>3.0968265746333046</v>
          </cell>
          <cell r="BU177">
            <v>24.755189991371871</v>
          </cell>
          <cell r="BV177">
            <v>0</v>
          </cell>
          <cell r="BW177">
            <v>24.755189991371871</v>
          </cell>
          <cell r="BX177">
            <v>0</v>
          </cell>
          <cell r="BY177">
            <v>10.309087489214841</v>
          </cell>
          <cell r="BZ177">
            <v>0</v>
          </cell>
          <cell r="CA177">
            <v>7.4949677308024159</v>
          </cell>
          <cell r="CB177">
            <v>0</v>
          </cell>
          <cell r="CC177">
            <v>17.804055220017258</v>
          </cell>
          <cell r="CD177">
            <v>0</v>
          </cell>
          <cell r="CE177">
            <v>17.804055220017258</v>
          </cell>
          <cell r="CF177">
            <v>0</v>
          </cell>
          <cell r="CG177">
            <v>0</v>
          </cell>
          <cell r="CH177">
            <v>0</v>
          </cell>
          <cell r="CI177">
            <v>0</v>
          </cell>
          <cell r="CJ177">
            <v>42.559245211389126</v>
          </cell>
          <cell r="CK177">
            <v>0.59238947368421058</v>
          </cell>
          <cell r="CL177">
            <v>0</v>
          </cell>
          <cell r="CM177">
            <v>43.15163468507334</v>
          </cell>
          <cell r="CN177">
            <v>0</v>
          </cell>
          <cell r="CO177">
            <v>43.15163468507334</v>
          </cell>
          <cell r="CP177">
            <v>12.620377566867989</v>
          </cell>
          <cell r="CQ177">
            <v>0</v>
          </cell>
          <cell r="CR177">
            <v>0</v>
          </cell>
          <cell r="CS177">
            <v>0</v>
          </cell>
          <cell r="CT177">
            <v>0</v>
          </cell>
          <cell r="CU177">
            <v>0</v>
          </cell>
          <cell r="CV177">
            <v>44.746446419327008</v>
          </cell>
          <cell r="CW177">
            <v>10.277795513373599</v>
          </cell>
          <cell r="CX177">
            <v>67.644619499568591</v>
          </cell>
          <cell r="CY177">
            <v>3.0331635893011217</v>
          </cell>
          <cell r="CZ177">
            <v>70.677783088869717</v>
          </cell>
          <cell r="DA177">
            <v>42.880797238999136</v>
          </cell>
          <cell r="DB177">
            <v>31.55094391716997</v>
          </cell>
          <cell r="DC177">
            <v>0</v>
          </cell>
          <cell r="DD177">
            <v>10.705092838654011</v>
          </cell>
          <cell r="DE177">
            <v>8.4855206212251932</v>
          </cell>
          <cell r="DF177">
            <v>93.622354616048312</v>
          </cell>
          <cell r="DG177">
            <v>0</v>
          </cell>
          <cell r="DH177">
            <v>93.622354616048312</v>
          </cell>
          <cell r="DI177">
            <v>13.79436617773943</v>
          </cell>
          <cell r="DJ177">
            <v>0</v>
          </cell>
          <cell r="DK177">
            <v>0</v>
          </cell>
          <cell r="DL177">
            <v>13.79436617773943</v>
          </cell>
          <cell r="DM177">
            <v>150.50577152717861</v>
          </cell>
          <cell r="DN177">
            <v>1.5419390854184643</v>
          </cell>
          <cell r="DO177">
            <v>0</v>
          </cell>
          <cell r="DP177">
            <v>152.04771061259706</v>
          </cell>
          <cell r="DQ177">
            <v>0</v>
          </cell>
          <cell r="DR177">
            <v>152.04771061259706</v>
          </cell>
          <cell r="DS177">
            <v>16.829687834339946</v>
          </cell>
          <cell r="DT177">
            <v>0</v>
          </cell>
          <cell r="DU177">
            <v>0</v>
          </cell>
          <cell r="DV177">
            <v>3.5651271786022432</v>
          </cell>
          <cell r="DW177">
            <v>0</v>
          </cell>
          <cell r="DX177">
            <v>0</v>
          </cell>
          <cell r="DY177">
            <v>64.513263848144945</v>
          </cell>
          <cell r="DZ177">
            <v>13.719912855910268</v>
          </cell>
          <cell r="EA177">
            <v>98.6279917169974</v>
          </cell>
          <cell r="EB177">
            <v>3.0331635893011217</v>
          </cell>
          <cell r="EC177">
            <v>101.66115530629854</v>
          </cell>
          <cell r="ED177">
            <v>42.930432786885248</v>
          </cell>
          <cell r="EE177">
            <v>41.860031406384813</v>
          </cell>
          <cell r="EF177">
            <v>0</v>
          </cell>
          <cell r="EG177">
            <v>18.200060569456426</v>
          </cell>
          <cell r="EH177">
            <v>8.4855206212251932</v>
          </cell>
          <cell r="EI177">
            <v>111.47604538395169</v>
          </cell>
          <cell r="EJ177">
            <v>0</v>
          </cell>
          <cell r="EK177">
            <v>111.47604538395169</v>
          </cell>
          <cell r="EL177">
            <v>13.79436617773943</v>
          </cell>
          <cell r="EM177">
            <v>0</v>
          </cell>
          <cell r="EN177">
            <v>0</v>
          </cell>
          <cell r="EO177">
            <v>13.79436617773943</v>
          </cell>
          <cell r="EP177">
            <v>199.34283451251076</v>
          </cell>
          <cell r="EQ177">
            <v>2.2368367558239863</v>
          </cell>
          <cell r="ER177">
            <v>0</v>
          </cell>
          <cell r="ES177">
            <v>201.57967126833478</v>
          </cell>
          <cell r="ET177">
            <v>0</v>
          </cell>
          <cell r="EU177">
            <v>201.57967126833478</v>
          </cell>
          <cell r="EV177">
            <v>20.612779810181191</v>
          </cell>
          <cell r="EW177">
            <v>0</v>
          </cell>
          <cell r="EX177">
            <v>6.2637903364969798</v>
          </cell>
          <cell r="EY177">
            <v>4.3301620362381366</v>
          </cell>
          <cell r="EZ177">
            <v>0</v>
          </cell>
          <cell r="FA177">
            <v>0</v>
          </cell>
          <cell r="FB177">
            <v>67.217322174288171</v>
          </cell>
          <cell r="FC177">
            <v>15.843451078515962</v>
          </cell>
          <cell r="FD177">
            <v>114.26750543572044</v>
          </cell>
          <cell r="FE177">
            <v>3.0331635893011217</v>
          </cell>
          <cell r="FF177">
            <v>117.30066902502158</v>
          </cell>
          <cell r="FG177">
            <v>42.930432786885248</v>
          </cell>
          <cell r="FH177">
            <v>43.127895944779986</v>
          </cell>
          <cell r="FI177">
            <v>0</v>
          </cell>
          <cell r="FJ177">
            <v>18.788133908541845</v>
          </cell>
          <cell r="FK177">
            <v>8.4855206212251932</v>
          </cell>
          <cell r="FL177">
            <v>113.33198326143227</v>
          </cell>
          <cell r="FM177">
            <v>0</v>
          </cell>
          <cell r="FN177">
            <v>113.33198326143227</v>
          </cell>
          <cell r="FO177">
            <v>13.79436617773943</v>
          </cell>
          <cell r="FP177">
            <v>0</v>
          </cell>
          <cell r="FQ177">
            <v>0</v>
          </cell>
          <cell r="FR177">
            <v>13.79436617773943</v>
          </cell>
          <cell r="FS177">
            <v>216.83828610871439</v>
          </cell>
          <cell r="FT177">
            <v>2.4655918895599656</v>
          </cell>
          <cell r="FU177">
            <v>0</v>
          </cell>
          <cell r="FV177">
            <v>219.30387799827437</v>
          </cell>
          <cell r="FW177">
            <v>0</v>
          </cell>
          <cell r="FX177">
            <v>219.30387799827437</v>
          </cell>
          <cell r="FY177">
            <v>0</v>
          </cell>
          <cell r="FZ177">
            <v>0</v>
          </cell>
          <cell r="GA177">
            <v>0</v>
          </cell>
          <cell r="GB177" t="e">
            <v>#N/A</v>
          </cell>
          <cell r="GC177" t="e">
            <v>#N/A</v>
          </cell>
          <cell r="GD177" t="e">
            <v>#N/A</v>
          </cell>
          <cell r="GE177">
            <v>0</v>
          </cell>
          <cell r="GF177">
            <v>0</v>
          </cell>
          <cell r="GG177">
            <v>0</v>
          </cell>
          <cell r="GH177">
            <v>0</v>
          </cell>
          <cell r="GI177">
            <v>0</v>
          </cell>
          <cell r="GJ177">
            <v>0</v>
          </cell>
          <cell r="GK177">
            <v>5.8375720448662642</v>
          </cell>
          <cell r="GL177">
            <v>9.3649330457290763</v>
          </cell>
          <cell r="GM177">
            <v>0</v>
          </cell>
          <cell r="GN177">
            <v>6.0803546160483171</v>
          </cell>
          <cell r="GO177">
            <v>1.9422605694564173E-2</v>
          </cell>
          <cell r="GP177">
            <v>2.0382945642795511</v>
          </cell>
          <cell r="GQ177" t="e">
            <v>#N/A</v>
          </cell>
          <cell r="GR177" t="e">
            <v>#N/A</v>
          </cell>
          <cell r="GS177" t="e">
            <v>#N/A</v>
          </cell>
          <cell r="GT177" t="e">
            <v>#N/A</v>
          </cell>
          <cell r="GU177" t="e">
            <v>#N/A</v>
          </cell>
          <cell r="GV177">
            <v>0</v>
          </cell>
          <cell r="GW177">
            <v>3.9330776531492666</v>
          </cell>
          <cell r="GX177">
            <v>0</v>
          </cell>
          <cell r="GY177">
            <v>0</v>
          </cell>
          <cell r="GZ177">
            <v>0</v>
          </cell>
          <cell r="HA177">
            <v>0</v>
          </cell>
          <cell r="HB177">
            <v>0</v>
          </cell>
          <cell r="HC177">
            <v>0</v>
          </cell>
          <cell r="HD177">
            <v>0</v>
          </cell>
          <cell r="HE177">
            <v>0</v>
          </cell>
          <cell r="HF177">
            <v>0</v>
          </cell>
          <cell r="HG177">
            <v>0</v>
          </cell>
          <cell r="HH177">
            <v>0</v>
          </cell>
          <cell r="HI177" t="e">
            <v>#N/A</v>
          </cell>
          <cell r="HJ177" t="e">
            <v>#N/A</v>
          </cell>
          <cell r="HK177" t="e">
            <v>#N/A</v>
          </cell>
          <cell r="HL177" t="e">
            <v>#N/A</v>
          </cell>
          <cell r="HM177" t="e">
            <v>#N/A</v>
          </cell>
          <cell r="HN177" t="e">
            <v>#N/A</v>
          </cell>
          <cell r="HO177">
            <v>216.83828610871439</v>
          </cell>
          <cell r="HP177">
            <v>219.30387799827437</v>
          </cell>
          <cell r="HQ177">
            <v>17.495451596203623</v>
          </cell>
          <cell r="HR177">
            <v>201.57967126833478</v>
          </cell>
          <cell r="HS177">
            <v>27.27365452976704</v>
          </cell>
          <cell r="HT177">
            <v>0</v>
          </cell>
          <cell r="HU177">
            <v>0</v>
          </cell>
          <cell r="HV177">
            <v>6.1202788610871437</v>
          </cell>
          <cell r="HW177">
            <v>0.14351147540983608</v>
          </cell>
          <cell r="HX177">
            <v>0</v>
          </cell>
          <cell r="HY177">
            <v>0</v>
          </cell>
          <cell r="HZ177">
            <v>0</v>
          </cell>
          <cell r="IA177">
            <v>0</v>
          </cell>
          <cell r="IB177">
            <v>0</v>
          </cell>
          <cell r="IC177">
            <v>0</v>
          </cell>
          <cell r="ID177">
            <v>0</v>
          </cell>
          <cell r="IE177">
            <v>0</v>
          </cell>
          <cell r="IF177">
            <v>0</v>
          </cell>
          <cell r="IG177">
            <v>0</v>
          </cell>
          <cell r="IH177">
            <v>0</v>
          </cell>
          <cell r="II177">
            <v>4.6398446937014663E-2</v>
          </cell>
          <cell r="IJ177">
            <v>0</v>
          </cell>
          <cell r="IK177">
            <v>0</v>
          </cell>
          <cell r="IL177">
            <v>0</v>
          </cell>
          <cell r="IM177">
            <v>0</v>
          </cell>
          <cell r="IN177">
            <v>4.6398446937014663E-2</v>
          </cell>
          <cell r="IO177">
            <v>0</v>
          </cell>
          <cell r="IP177">
            <v>6.1202788610871437</v>
          </cell>
          <cell r="IQ177">
            <v>0.14351147540983608</v>
          </cell>
          <cell r="IR177">
            <v>0</v>
          </cell>
          <cell r="IS177">
            <v>0</v>
          </cell>
          <cell r="IT177">
            <v>0</v>
          </cell>
          <cell r="IU177">
            <v>0</v>
          </cell>
          <cell r="IV177">
            <v>9.3649330457290763</v>
          </cell>
          <cell r="IW177">
            <v>9.3649330457290763</v>
          </cell>
          <cell r="IX177">
            <v>0</v>
          </cell>
          <cell r="IY177">
            <v>0</v>
          </cell>
          <cell r="IZ177">
            <v>0</v>
          </cell>
          <cell r="JA177">
            <v>0</v>
          </cell>
          <cell r="JB177">
            <v>0</v>
          </cell>
          <cell r="JC177">
            <v>0</v>
          </cell>
          <cell r="JD177">
            <v>0</v>
          </cell>
          <cell r="JE177">
            <v>0</v>
          </cell>
          <cell r="JF177">
            <v>0</v>
          </cell>
          <cell r="JG177">
            <v>0</v>
          </cell>
          <cell r="JH177">
            <v>0</v>
          </cell>
          <cell r="JI177">
            <v>7.697996006618775E-2</v>
          </cell>
          <cell r="JJ177">
            <v>6.0499999999999998E-2</v>
          </cell>
          <cell r="JK177">
            <v>6.9933251112760715</v>
          </cell>
          <cell r="JL177">
            <v>7.1308050713422588</v>
          </cell>
          <cell r="JM177">
            <v>0</v>
          </cell>
          <cell r="JN177">
            <v>0</v>
          </cell>
          <cell r="JO177">
            <v>0</v>
          </cell>
          <cell r="JP177">
            <v>0</v>
          </cell>
          <cell r="JQ177">
            <v>0</v>
          </cell>
          <cell r="JR177">
            <v>0</v>
          </cell>
          <cell r="JS177">
            <v>1.4809994519260881E-2</v>
          </cell>
          <cell r="JT177">
            <v>0</v>
          </cell>
          <cell r="JU177">
            <v>0.34935137165994185</v>
          </cell>
          <cell r="JV177">
            <v>0.34935137165994185</v>
          </cell>
          <cell r="JW177">
            <v>8.52004969801553</v>
          </cell>
          <cell r="JX177">
            <v>141.11709974115618</v>
          </cell>
          <cell r="JY177">
            <v>179.01707765314927</v>
          </cell>
          <cell r="JZ177">
            <v>187.5371273511648</v>
          </cell>
          <cell r="KA177">
            <v>46.420027610008617</v>
          </cell>
          <cell r="KB177">
            <v>3195815.3460610001</v>
          </cell>
          <cell r="KC177">
            <v>80.507000000000005</v>
          </cell>
          <cell r="KD177">
            <v>1369.8587500000001</v>
          </cell>
          <cell r="KE177">
            <v>16548.7132016</v>
          </cell>
          <cell r="KF177">
            <v>5.4</v>
          </cell>
          <cell r="KG177">
            <v>0.63700000000000001</v>
          </cell>
          <cell r="KH177">
            <v>0</v>
          </cell>
          <cell r="KI177">
            <v>0</v>
          </cell>
          <cell r="KJ177">
            <v>0</v>
          </cell>
          <cell r="KK177">
            <v>0</v>
          </cell>
          <cell r="KL177">
            <v>0</v>
          </cell>
          <cell r="KM177">
            <v>0</v>
          </cell>
          <cell r="KN177">
            <v>0</v>
          </cell>
          <cell r="KO177">
            <v>323.18</v>
          </cell>
          <cell r="KP177">
            <v>0</v>
          </cell>
          <cell r="KQ177">
            <v>62.88</v>
          </cell>
          <cell r="KR177">
            <v>0</v>
          </cell>
          <cell r="KS177">
            <v>33.520000000000003</v>
          </cell>
          <cell r="KT177">
            <v>36.57</v>
          </cell>
          <cell r="KU177">
            <v>272.33999999999997</v>
          </cell>
          <cell r="KV177">
            <v>159.32</v>
          </cell>
          <cell r="KW177">
            <v>0</v>
          </cell>
          <cell r="KX177">
            <v>286</v>
          </cell>
          <cell r="KY177">
            <v>1450365.7500000002</v>
          </cell>
          <cell r="KZ177">
            <v>16554.113201600001</v>
          </cell>
          <cell r="LA177">
            <v>89.141820885099293</v>
          </cell>
          <cell r="LB177">
            <v>791.41</v>
          </cell>
          <cell r="LC177">
            <v>887.81</v>
          </cell>
          <cell r="LD177">
            <v>5.143465381106318</v>
          </cell>
          <cell r="LE177">
            <v>1.7276672964418132E-2</v>
          </cell>
          <cell r="LF177">
            <v>286</v>
          </cell>
          <cell r="LG177">
            <v>87.613617977423175</v>
          </cell>
          <cell r="LH177">
            <v>2528.9185833094998</v>
          </cell>
          <cell r="LI177" t="str">
            <v>N/A</v>
          </cell>
          <cell r="LJ177" t="str">
            <v>PR09 (£m)</v>
          </cell>
        </row>
        <row r="178">
          <cell r="A178" t="str">
            <v>AFW14</v>
          </cell>
          <cell r="B178" t="str">
            <v>AFW</v>
          </cell>
          <cell r="C178" t="str">
            <v>2013-14</v>
          </cell>
          <cell r="D178" t="str">
            <v>AFW</v>
          </cell>
          <cell r="E178" t="str">
            <v>AFW14</v>
          </cell>
          <cell r="F178">
            <v>1.0569641649763351</v>
          </cell>
          <cell r="G178">
            <v>4.0069511494252863</v>
          </cell>
          <cell r="H178">
            <v>0</v>
          </cell>
          <cell r="I178">
            <v>6.3386140973630809</v>
          </cell>
          <cell r="J178">
            <v>0.53693779580797818</v>
          </cell>
          <cell r="K178">
            <v>0</v>
          </cell>
          <cell r="L178">
            <v>0</v>
          </cell>
          <cell r="M178">
            <v>2.4172770453008781</v>
          </cell>
          <cell r="N178">
            <v>2.0145736984448943</v>
          </cell>
          <cell r="O178">
            <v>15.314353786342012</v>
          </cell>
          <cell r="P178">
            <v>0</v>
          </cell>
          <cell r="Q178">
            <v>15.314353786342012</v>
          </cell>
          <cell r="R178">
            <v>0</v>
          </cell>
          <cell r="S178">
            <v>8.8330495267072315</v>
          </cell>
          <cell r="T178">
            <v>0</v>
          </cell>
          <cell r="U178">
            <v>1.2916102096010813</v>
          </cell>
          <cell r="V178">
            <v>0</v>
          </cell>
          <cell r="W178">
            <v>10.124659736308303</v>
          </cell>
          <cell r="X178">
            <v>0</v>
          </cell>
          <cell r="Y178">
            <v>10.124659736308303</v>
          </cell>
          <cell r="Z178">
            <v>0</v>
          </cell>
          <cell r="AA178">
            <v>0</v>
          </cell>
          <cell r="AB178">
            <v>0</v>
          </cell>
          <cell r="AC178">
            <v>0</v>
          </cell>
          <cell r="AD178">
            <v>25.439013522650324</v>
          </cell>
          <cell r="AE178">
            <v>0.18602569303583497</v>
          </cell>
          <cell r="AF178">
            <v>0</v>
          </cell>
          <cell r="AG178">
            <v>25.625039215686161</v>
          </cell>
          <cell r="AH178">
            <v>0</v>
          </cell>
          <cell r="AI178">
            <v>25.625039215686161</v>
          </cell>
          <cell r="AJ178">
            <v>2.9489300202839748</v>
          </cell>
          <cell r="AK178">
            <v>0</v>
          </cell>
          <cell r="AL178">
            <v>0</v>
          </cell>
          <cell r="AM178">
            <v>0</v>
          </cell>
          <cell r="AN178">
            <v>0</v>
          </cell>
          <cell r="AO178">
            <v>0</v>
          </cell>
          <cell r="AP178">
            <v>2.466954361054766</v>
          </cell>
          <cell r="AQ178">
            <v>0.34034246112237987</v>
          </cell>
          <cell r="AR178">
            <v>5.7562268424611203</v>
          </cell>
          <cell r="AS178">
            <v>0</v>
          </cell>
          <cell r="AT178">
            <v>5.7562268424611203</v>
          </cell>
          <cell r="AU178">
            <v>0</v>
          </cell>
          <cell r="AV178">
            <v>1.7186237322515208</v>
          </cell>
          <cell r="AW178">
            <v>0</v>
          </cell>
          <cell r="AX178">
            <v>0</v>
          </cell>
          <cell r="AY178">
            <v>0.30546264367816078</v>
          </cell>
          <cell r="AZ178">
            <v>2.024086375929671</v>
          </cell>
          <cell r="BA178">
            <v>0</v>
          </cell>
          <cell r="BB178">
            <v>2.024086375929671</v>
          </cell>
          <cell r="BC178">
            <v>0</v>
          </cell>
          <cell r="BD178">
            <v>0</v>
          </cell>
          <cell r="BE178">
            <v>0</v>
          </cell>
          <cell r="BF178">
            <v>0</v>
          </cell>
          <cell r="BG178">
            <v>7.7803132183908019</v>
          </cell>
          <cell r="BH178">
            <v>9.0898918187964806E-2</v>
          </cell>
          <cell r="BI178">
            <v>0</v>
          </cell>
          <cell r="BJ178">
            <v>7.8712121365787668</v>
          </cell>
          <cell r="BK178">
            <v>0</v>
          </cell>
          <cell r="BL178">
            <v>7.8712121365787668</v>
          </cell>
          <cell r="BM178">
            <v>1.5093448275862065</v>
          </cell>
          <cell r="BN178">
            <v>0</v>
          </cell>
          <cell r="BO178">
            <v>0</v>
          </cell>
          <cell r="BP178">
            <v>2.500777214334009</v>
          </cell>
          <cell r="BQ178">
            <v>0</v>
          </cell>
          <cell r="BR178">
            <v>0</v>
          </cell>
          <cell r="BS178">
            <v>16.698976842461118</v>
          </cell>
          <cell r="BT178">
            <v>2.9531578769438802</v>
          </cell>
          <cell r="BU178">
            <v>23.662256761325214</v>
          </cell>
          <cell r="BV178">
            <v>0</v>
          </cell>
          <cell r="BW178">
            <v>23.662256761325214</v>
          </cell>
          <cell r="BX178">
            <v>0</v>
          </cell>
          <cell r="BY178">
            <v>6.7201781609195379</v>
          </cell>
          <cell r="BZ178">
            <v>0</v>
          </cell>
          <cell r="CA178">
            <v>5.7181761325219727</v>
          </cell>
          <cell r="CB178">
            <v>0</v>
          </cell>
          <cell r="CC178">
            <v>12.438354293441511</v>
          </cell>
          <cell r="CD178">
            <v>0.63523546315077739</v>
          </cell>
          <cell r="CE178">
            <v>13.073589756592288</v>
          </cell>
          <cell r="CF178">
            <v>0</v>
          </cell>
          <cell r="CG178">
            <v>0</v>
          </cell>
          <cell r="CH178">
            <v>0</v>
          </cell>
          <cell r="CI178">
            <v>0</v>
          </cell>
          <cell r="CJ178">
            <v>36.735846517917501</v>
          </cell>
          <cell r="CK178">
            <v>0.817033299526707</v>
          </cell>
          <cell r="CL178">
            <v>0</v>
          </cell>
          <cell r="CM178">
            <v>37.552879817444214</v>
          </cell>
          <cell r="CN178">
            <v>0</v>
          </cell>
          <cell r="CO178">
            <v>37.552879817444214</v>
          </cell>
          <cell r="CP178">
            <v>13.367425794455709</v>
          </cell>
          <cell r="CQ178">
            <v>0</v>
          </cell>
          <cell r="CR178">
            <v>0</v>
          </cell>
          <cell r="CS178">
            <v>0</v>
          </cell>
          <cell r="CT178">
            <v>0</v>
          </cell>
          <cell r="CU178">
            <v>0</v>
          </cell>
          <cell r="CV178">
            <v>39.418421568627437</v>
          </cell>
          <cell r="CW178">
            <v>10.501995943204864</v>
          </cell>
          <cell r="CX178">
            <v>63.287843306287911</v>
          </cell>
          <cell r="CY178">
            <v>3.1666646382690997</v>
          </cell>
          <cell r="CZ178">
            <v>66.454507944557108</v>
          </cell>
          <cell r="DA178">
            <v>50.018715179175103</v>
          </cell>
          <cell r="DB178">
            <v>28.157525354969568</v>
          </cell>
          <cell r="DC178">
            <v>0</v>
          </cell>
          <cell r="DD178">
            <v>8.289769945909395</v>
          </cell>
          <cell r="DE178">
            <v>7.8923514198782936</v>
          </cell>
          <cell r="DF178">
            <v>94.358361899932362</v>
          </cell>
          <cell r="DG178">
            <v>0</v>
          </cell>
          <cell r="DH178">
            <v>94.358361899932362</v>
          </cell>
          <cell r="DI178">
            <v>9.4619432048681507</v>
          </cell>
          <cell r="DJ178">
            <v>0</v>
          </cell>
          <cell r="DK178">
            <v>0</v>
          </cell>
          <cell r="DL178">
            <v>9.4619432048681507</v>
          </cell>
          <cell r="DM178">
            <v>151.35092663962132</v>
          </cell>
          <cell r="DN178">
            <v>1.7048831981068284</v>
          </cell>
          <cell r="DO178">
            <v>0</v>
          </cell>
          <cell r="DP178">
            <v>153.05580983772813</v>
          </cell>
          <cell r="DQ178">
            <v>0</v>
          </cell>
          <cell r="DR178">
            <v>153.05580983772813</v>
          </cell>
          <cell r="DS178">
            <v>17.825700642325891</v>
          </cell>
          <cell r="DT178">
            <v>0</v>
          </cell>
          <cell r="DU178">
            <v>0</v>
          </cell>
          <cell r="DV178">
            <v>2.500777214334009</v>
          </cell>
          <cell r="DW178">
            <v>0</v>
          </cell>
          <cell r="DX178">
            <v>0</v>
          </cell>
          <cell r="DY178">
            <v>58.584352772143312</v>
          </cell>
          <cell r="DZ178">
            <v>13.795496281271125</v>
          </cell>
          <cell r="EA178">
            <v>92.706326910074239</v>
          </cell>
          <cell r="EB178">
            <v>3.1666646382690997</v>
          </cell>
          <cell r="EC178">
            <v>95.872991548343435</v>
          </cell>
          <cell r="ED178">
            <v>50.018715179175103</v>
          </cell>
          <cell r="EE178">
            <v>36.596327248140625</v>
          </cell>
          <cell r="EF178">
            <v>0</v>
          </cell>
          <cell r="EG178">
            <v>14.007946078431369</v>
          </cell>
          <cell r="EH178">
            <v>8.1978140635564536</v>
          </cell>
          <cell r="EI178">
            <v>108.82080256930354</v>
          </cell>
          <cell r="EJ178">
            <v>0.63523546315077739</v>
          </cell>
          <cell r="EK178">
            <v>109.45603803245432</v>
          </cell>
          <cell r="EL178">
            <v>9.4619432048681507</v>
          </cell>
          <cell r="EM178">
            <v>0</v>
          </cell>
          <cell r="EN178">
            <v>0</v>
          </cell>
          <cell r="EO178">
            <v>9.4619432048681507</v>
          </cell>
          <cell r="EP178">
            <v>195.8670863759296</v>
          </cell>
          <cell r="EQ178">
            <v>2.6128154158215002</v>
          </cell>
          <cell r="ER178">
            <v>0</v>
          </cell>
          <cell r="ES178">
            <v>198.4799017917511</v>
          </cell>
          <cell r="ET178">
            <v>0</v>
          </cell>
          <cell r="EU178">
            <v>198.4799017917511</v>
          </cell>
          <cell r="EV178">
            <v>21.832651791751175</v>
          </cell>
          <cell r="EW178">
            <v>0</v>
          </cell>
          <cell r="EX178">
            <v>6.3386140973630809</v>
          </cell>
          <cell r="EY178">
            <v>3.0377150101419872</v>
          </cell>
          <cell r="EZ178">
            <v>0</v>
          </cell>
          <cell r="FA178">
            <v>0</v>
          </cell>
          <cell r="FB178">
            <v>61.001629817444197</v>
          </cell>
          <cell r="FC178">
            <v>15.810069979716021</v>
          </cell>
          <cell r="FD178">
            <v>108.02068069641646</v>
          </cell>
          <cell r="FE178">
            <v>3.1666646382690997</v>
          </cell>
          <cell r="FF178">
            <v>111.18734533468556</v>
          </cell>
          <cell r="FG178">
            <v>50.018715179175103</v>
          </cell>
          <cell r="FH178">
            <v>45.429376774847753</v>
          </cell>
          <cell r="FI178">
            <v>0</v>
          </cell>
          <cell r="FJ178">
            <v>15.29955628803245</v>
          </cell>
          <cell r="FK178">
            <v>8.1978140635564429</v>
          </cell>
          <cell r="FL178">
            <v>118.94546230561185</v>
          </cell>
          <cell r="FM178">
            <v>0.63523546315077739</v>
          </cell>
          <cell r="FN178">
            <v>119.58069776876263</v>
          </cell>
          <cell r="FO178">
            <v>9.4619432048681507</v>
          </cell>
          <cell r="FP178">
            <v>0</v>
          </cell>
          <cell r="FQ178">
            <v>0</v>
          </cell>
          <cell r="FR178">
            <v>9.4619432048681507</v>
          </cell>
          <cell r="FS178">
            <v>221.30609989858004</v>
          </cell>
          <cell r="FT178">
            <v>2.7988411088573355</v>
          </cell>
          <cell r="FU178">
            <v>0</v>
          </cell>
          <cell r="FV178">
            <v>224.10494100743739</v>
          </cell>
          <cell r="FW178">
            <v>0</v>
          </cell>
          <cell r="FX178">
            <v>224.10494100743739</v>
          </cell>
          <cell r="FY178">
            <v>0</v>
          </cell>
          <cell r="FZ178">
            <v>0</v>
          </cell>
          <cell r="GA178">
            <v>0</v>
          </cell>
          <cell r="GB178" t="e">
            <v>#N/A</v>
          </cell>
          <cell r="GC178" t="e">
            <v>#N/A</v>
          </cell>
          <cell r="GD178" t="e">
            <v>#N/A</v>
          </cell>
          <cell r="GE178">
            <v>0</v>
          </cell>
          <cell r="GF178">
            <v>0</v>
          </cell>
          <cell r="GG178">
            <v>0</v>
          </cell>
          <cell r="GH178">
            <v>0</v>
          </cell>
          <cell r="GI178">
            <v>0</v>
          </cell>
          <cell r="GJ178">
            <v>0</v>
          </cell>
          <cell r="GK178">
            <v>4.539661088573359</v>
          </cell>
          <cell r="GL178">
            <v>7.6122559161595653</v>
          </cell>
          <cell r="GM178">
            <v>0</v>
          </cell>
          <cell r="GN178">
            <v>3.397082826233941</v>
          </cell>
          <cell r="GO178">
            <v>5.2848208248816753E-2</v>
          </cell>
          <cell r="GP178">
            <v>3.4657854969574027</v>
          </cell>
          <cell r="GQ178" t="e">
            <v>#N/A</v>
          </cell>
          <cell r="GR178" t="e">
            <v>#N/A</v>
          </cell>
          <cell r="GS178" t="e">
            <v>#N/A</v>
          </cell>
          <cell r="GT178" t="e">
            <v>#N/A</v>
          </cell>
          <cell r="GU178" t="e">
            <v>#N/A</v>
          </cell>
          <cell r="GV178">
            <v>0</v>
          </cell>
          <cell r="GW178">
            <v>4.4297368154158203</v>
          </cell>
          <cell r="GX178">
            <v>0</v>
          </cell>
          <cell r="GY178">
            <v>0</v>
          </cell>
          <cell r="GZ178">
            <v>0</v>
          </cell>
          <cell r="HA178">
            <v>0</v>
          </cell>
          <cell r="HB178">
            <v>0</v>
          </cell>
          <cell r="HC178">
            <v>0</v>
          </cell>
          <cell r="HD178">
            <v>0</v>
          </cell>
          <cell r="HE178">
            <v>0</v>
          </cell>
          <cell r="HF178">
            <v>0</v>
          </cell>
          <cell r="HG178">
            <v>0</v>
          </cell>
          <cell r="HH178">
            <v>0</v>
          </cell>
          <cell r="HI178" t="e">
            <v>#N/A</v>
          </cell>
          <cell r="HJ178" t="e">
            <v>#N/A</v>
          </cell>
          <cell r="HK178" t="e">
            <v>#N/A</v>
          </cell>
          <cell r="HL178" t="e">
            <v>#N/A</v>
          </cell>
          <cell r="HM178" t="e">
            <v>#N/A</v>
          </cell>
          <cell r="HN178" t="e">
            <v>#N/A</v>
          </cell>
          <cell r="HO178">
            <v>221.30609989858004</v>
          </cell>
          <cell r="HP178">
            <v>224.10494100743739</v>
          </cell>
          <cell r="HQ178">
            <v>25.439013522650324</v>
          </cell>
          <cell r="HR178">
            <v>198.4799017917511</v>
          </cell>
          <cell r="HS178">
            <v>23.497370351588799</v>
          </cell>
          <cell r="HT178">
            <v>0</v>
          </cell>
          <cell r="HU178">
            <v>0</v>
          </cell>
          <cell r="HV178">
            <v>6.2212910750507087</v>
          </cell>
          <cell r="HW178">
            <v>0.1173230223123732</v>
          </cell>
          <cell r="HX178">
            <v>0</v>
          </cell>
          <cell r="HY178">
            <v>0</v>
          </cell>
          <cell r="HZ178">
            <v>0</v>
          </cell>
          <cell r="IA178">
            <v>0</v>
          </cell>
          <cell r="IB178">
            <v>0</v>
          </cell>
          <cell r="IC178">
            <v>0</v>
          </cell>
          <cell r="ID178">
            <v>0</v>
          </cell>
          <cell r="IE178">
            <v>0</v>
          </cell>
          <cell r="IF178">
            <v>0</v>
          </cell>
          <cell r="IG178">
            <v>0</v>
          </cell>
          <cell r="IH178">
            <v>0</v>
          </cell>
          <cell r="II178">
            <v>1.4438130493576737</v>
          </cell>
          <cell r="IJ178">
            <v>0</v>
          </cell>
          <cell r="IK178">
            <v>0</v>
          </cell>
          <cell r="IL178">
            <v>0</v>
          </cell>
          <cell r="IM178">
            <v>0</v>
          </cell>
          <cell r="IN178">
            <v>1.4438130493576737</v>
          </cell>
          <cell r="IO178">
            <v>0</v>
          </cell>
          <cell r="IP178">
            <v>6.2212910750507087</v>
          </cell>
          <cell r="IQ178">
            <v>0.1173230223123732</v>
          </cell>
          <cell r="IR178">
            <v>0</v>
          </cell>
          <cell r="IS178">
            <v>0</v>
          </cell>
          <cell r="IT178">
            <v>0.30546264367816078</v>
          </cell>
          <cell r="IU178">
            <v>0</v>
          </cell>
          <cell r="IV178">
            <v>7.3067932724814044</v>
          </cell>
          <cell r="IW178">
            <v>7.6122559161595653</v>
          </cell>
          <cell r="IX178">
            <v>0</v>
          </cell>
          <cell r="IY178">
            <v>0</v>
          </cell>
          <cell r="IZ178">
            <v>0</v>
          </cell>
          <cell r="JA178">
            <v>0</v>
          </cell>
          <cell r="JB178">
            <v>0</v>
          </cell>
          <cell r="JC178">
            <v>0</v>
          </cell>
          <cell r="JD178">
            <v>0</v>
          </cell>
          <cell r="JE178">
            <v>0</v>
          </cell>
          <cell r="JF178">
            <v>0</v>
          </cell>
          <cell r="JG178">
            <v>0</v>
          </cell>
          <cell r="JH178">
            <v>0</v>
          </cell>
          <cell r="JI178">
            <v>7.697996006618775E-2</v>
          </cell>
          <cell r="JJ178">
            <v>6.0499999999999998E-2</v>
          </cell>
          <cell r="JK178">
            <v>6.9933251112760715</v>
          </cell>
          <cell r="JL178">
            <v>7.1308050713422588</v>
          </cell>
          <cell r="JM178">
            <v>0</v>
          </cell>
          <cell r="JN178">
            <v>0</v>
          </cell>
          <cell r="JO178">
            <v>0</v>
          </cell>
          <cell r="JP178">
            <v>0</v>
          </cell>
          <cell r="JQ178">
            <v>0</v>
          </cell>
          <cell r="JR178">
            <v>0</v>
          </cell>
          <cell r="JS178">
            <v>1.4809994519260881E-2</v>
          </cell>
          <cell r="JT178">
            <v>0</v>
          </cell>
          <cell r="JU178">
            <v>0.34935137165994185</v>
          </cell>
          <cell r="JV178">
            <v>0.34935137165994185</v>
          </cell>
          <cell r="JW178">
            <v>15.794215517241375</v>
          </cell>
          <cell r="JX178">
            <v>136.82506812035155</v>
          </cell>
          <cell r="JY178">
            <v>171.69431592292071</v>
          </cell>
          <cell r="JZ178">
            <v>187.48853144016209</v>
          </cell>
          <cell r="KA178">
            <v>50.663463319810546</v>
          </cell>
          <cell r="KB178">
            <v>3226362.3866889998</v>
          </cell>
          <cell r="KC178">
            <v>78.766999999999996</v>
          </cell>
          <cell r="KD178">
            <v>1379.6089999999999</v>
          </cell>
          <cell r="KE178">
            <v>16568.337314220302</v>
          </cell>
          <cell r="KF178">
            <v>5.4</v>
          </cell>
          <cell r="KG178">
            <v>0.63600000000000001</v>
          </cell>
          <cell r="KH178">
            <v>0</v>
          </cell>
          <cell r="KI178">
            <v>0</v>
          </cell>
          <cell r="KJ178">
            <v>0</v>
          </cell>
          <cell r="KK178">
            <v>0</v>
          </cell>
          <cell r="KL178">
            <v>0</v>
          </cell>
          <cell r="KM178">
            <v>0</v>
          </cell>
          <cell r="KN178">
            <v>0</v>
          </cell>
          <cell r="KO178">
            <v>329.3</v>
          </cell>
          <cell r="KP178">
            <v>0</v>
          </cell>
          <cell r="KQ178">
            <v>57.67</v>
          </cell>
          <cell r="KR178">
            <v>0</v>
          </cell>
          <cell r="KS178">
            <v>29.79</v>
          </cell>
          <cell r="KT178">
            <v>43.67</v>
          </cell>
          <cell r="KU178">
            <v>271.7</v>
          </cell>
          <cell r="KV178">
            <v>177.73</v>
          </cell>
          <cell r="KW178">
            <v>0</v>
          </cell>
          <cell r="KX178">
            <v>284</v>
          </cell>
          <cell r="KY178">
            <v>1458376</v>
          </cell>
          <cell r="KZ178">
            <v>16573.737314220303</v>
          </cell>
          <cell r="LA178">
            <v>90.387532147802958</v>
          </cell>
          <cell r="LB178">
            <v>822.40000000000009</v>
          </cell>
          <cell r="LC178">
            <v>909.86000000000013</v>
          </cell>
          <cell r="LD178">
            <v>5.1902490493042874</v>
          </cell>
          <cell r="LE178">
            <v>1.7135543698784665E-2</v>
          </cell>
          <cell r="LF178">
            <v>284</v>
          </cell>
          <cell r="LG178">
            <v>87.993189004432338</v>
          </cell>
          <cell r="LH178">
            <v>2552.9533368990719</v>
          </cell>
          <cell r="LI178" t="str">
            <v>N/A</v>
          </cell>
          <cell r="LJ178" t="str">
            <v>PR09 (£m)</v>
          </cell>
        </row>
        <row r="179">
          <cell r="A179" t="str">
            <v>AFW15</v>
          </cell>
          <cell r="B179" t="str">
            <v>AFW</v>
          </cell>
          <cell r="C179" t="str">
            <v>2014-15</v>
          </cell>
          <cell r="D179" t="str">
            <v>AFW</v>
          </cell>
          <cell r="E179" t="str">
            <v>AFW15</v>
          </cell>
          <cell r="F179">
            <v>1.0450405281189941</v>
          </cell>
          <cell r="G179">
            <v>3.7955871981281866</v>
          </cell>
          <cell r="H179">
            <v>0</v>
          </cell>
          <cell r="I179">
            <v>2.65962814406284</v>
          </cell>
          <cell r="J179">
            <v>0.62597927634327744</v>
          </cell>
          <cell r="K179">
            <v>0</v>
          </cell>
          <cell r="L179">
            <v>0</v>
          </cell>
          <cell r="M179">
            <v>2.5310881591042036</v>
          </cell>
          <cell r="N179">
            <v>2.0764955293724414</v>
          </cell>
          <cell r="O179">
            <v>11.688778307010949</v>
          </cell>
          <cell r="P179">
            <v>0</v>
          </cell>
          <cell r="Q179">
            <v>11.688778307010949</v>
          </cell>
          <cell r="R179">
            <v>0</v>
          </cell>
          <cell r="S179">
            <v>10.806764101278517</v>
          </cell>
          <cell r="T179">
            <v>0</v>
          </cell>
          <cell r="U179">
            <v>0.84125762513579028</v>
          </cell>
          <cell r="V179">
            <v>0</v>
          </cell>
          <cell r="W179">
            <v>11.648021726414203</v>
          </cell>
          <cell r="X179">
            <v>0</v>
          </cell>
          <cell r="Y179">
            <v>11.648021726414203</v>
          </cell>
          <cell r="Z179">
            <v>0</v>
          </cell>
          <cell r="AA179">
            <v>0</v>
          </cell>
          <cell r="AB179">
            <v>0</v>
          </cell>
          <cell r="AC179">
            <v>0</v>
          </cell>
          <cell r="AD179">
            <v>23.336800033425256</v>
          </cell>
          <cell r="AE179">
            <v>0.17138664661151504</v>
          </cell>
          <cell r="AF179">
            <v>0</v>
          </cell>
          <cell r="AG179">
            <v>23.508186680036772</v>
          </cell>
          <cell r="AH179">
            <v>-4.0129556279769369</v>
          </cell>
          <cell r="AI179">
            <v>19.495231052059836</v>
          </cell>
          <cell r="AJ179">
            <v>2.7933933316620712</v>
          </cell>
          <cell r="AK179">
            <v>0</v>
          </cell>
          <cell r="AL179">
            <v>0</v>
          </cell>
          <cell r="AM179">
            <v>0</v>
          </cell>
          <cell r="AN179">
            <v>0</v>
          </cell>
          <cell r="AO179">
            <v>0</v>
          </cell>
          <cell r="AP179">
            <v>2.5279530375198465</v>
          </cell>
          <cell r="AQ179">
            <v>0.35113361744798205</v>
          </cell>
          <cell r="AR179">
            <v>5.6724799866298996</v>
          </cell>
          <cell r="AS179">
            <v>0</v>
          </cell>
          <cell r="AT179">
            <v>5.6724799866298996</v>
          </cell>
          <cell r="AU179">
            <v>0</v>
          </cell>
          <cell r="AV179">
            <v>1.6250380212250357</v>
          </cell>
          <cell r="AW179">
            <v>0</v>
          </cell>
          <cell r="AX179">
            <v>0</v>
          </cell>
          <cell r="AY179">
            <v>0.31037703685134121</v>
          </cell>
          <cell r="AZ179">
            <v>1.9354150580763667</v>
          </cell>
          <cell r="BA179">
            <v>0</v>
          </cell>
          <cell r="BB179">
            <v>1.9354150580763667</v>
          </cell>
          <cell r="BC179">
            <v>0</v>
          </cell>
          <cell r="BD179">
            <v>0</v>
          </cell>
          <cell r="BE179">
            <v>0</v>
          </cell>
          <cell r="BF179">
            <v>0</v>
          </cell>
          <cell r="BG179">
            <v>7.607895044706277</v>
          </cell>
          <cell r="BH179">
            <v>0.11077429598061336</v>
          </cell>
          <cell r="BI179">
            <v>0</v>
          </cell>
          <cell r="BJ179">
            <v>7.7186693406868905</v>
          </cell>
          <cell r="BK179">
            <v>0</v>
          </cell>
          <cell r="BL179">
            <v>7.7186693406868905</v>
          </cell>
          <cell r="BM179">
            <v>1.429615442466784</v>
          </cell>
          <cell r="BN179">
            <v>0</v>
          </cell>
          <cell r="BO179">
            <v>0</v>
          </cell>
          <cell r="BP179">
            <v>2.9167081139801123</v>
          </cell>
          <cell r="BQ179">
            <v>0</v>
          </cell>
          <cell r="BR179">
            <v>0</v>
          </cell>
          <cell r="BS179">
            <v>16.949512325561965</v>
          </cell>
          <cell r="BT179">
            <v>3.0431580178825106</v>
          </cell>
          <cell r="BU179">
            <v>24.338993899891371</v>
          </cell>
          <cell r="BV179">
            <v>0</v>
          </cell>
          <cell r="BW179">
            <v>24.338993899891371</v>
          </cell>
          <cell r="BX179">
            <v>0</v>
          </cell>
          <cell r="BY179">
            <v>3.3963817163867307</v>
          </cell>
          <cell r="BZ179">
            <v>0</v>
          </cell>
          <cell r="CA179">
            <v>9.4712023063424446</v>
          </cell>
          <cell r="CB179">
            <v>0</v>
          </cell>
          <cell r="CC179">
            <v>12.867584022729174</v>
          </cell>
          <cell r="CD179">
            <v>2.1736842984875078</v>
          </cell>
          <cell r="CE179">
            <v>15.041268321216682</v>
          </cell>
          <cell r="CF179">
            <v>0</v>
          </cell>
          <cell r="CG179">
            <v>0</v>
          </cell>
          <cell r="CH179">
            <v>0</v>
          </cell>
          <cell r="CI179">
            <v>0</v>
          </cell>
          <cell r="CJ179">
            <v>39.380262221108055</v>
          </cell>
          <cell r="CK179">
            <v>0.96561744798195059</v>
          </cell>
          <cell r="CL179">
            <v>0</v>
          </cell>
          <cell r="CM179">
            <v>40.345879669090003</v>
          </cell>
          <cell r="CN179">
            <v>0</v>
          </cell>
          <cell r="CO179">
            <v>40.345879669090003</v>
          </cell>
          <cell r="CP179">
            <v>12.660665998161614</v>
          </cell>
          <cell r="CQ179">
            <v>0</v>
          </cell>
          <cell r="CR179">
            <v>0</v>
          </cell>
          <cell r="CS179">
            <v>0</v>
          </cell>
          <cell r="CT179">
            <v>0</v>
          </cell>
          <cell r="CU179">
            <v>0</v>
          </cell>
          <cell r="CV179">
            <v>40.20375415726582</v>
          </cell>
          <cell r="CW179">
            <v>10.843340519762682</v>
          </cell>
          <cell r="CX179">
            <v>63.707760675190009</v>
          </cell>
          <cell r="CY179">
            <v>2.3607465530208076</v>
          </cell>
          <cell r="CZ179">
            <v>66.068507228210919</v>
          </cell>
          <cell r="DA179">
            <v>40.336474304336932</v>
          </cell>
          <cell r="DB179">
            <v>39.759611932815247</v>
          </cell>
          <cell r="DC179">
            <v>0</v>
          </cell>
          <cell r="DD179">
            <v>2.3973229715049724</v>
          </cell>
          <cell r="DE179">
            <v>8.011280688560209</v>
          </cell>
          <cell r="DF179">
            <v>90.504689897217361</v>
          </cell>
          <cell r="DG179">
            <v>0.10868421492437538</v>
          </cell>
          <cell r="DH179">
            <v>90.613374112141742</v>
          </cell>
          <cell r="DI179">
            <v>9.6279583855602908</v>
          </cell>
          <cell r="DJ179">
            <v>0</v>
          </cell>
          <cell r="DK179">
            <v>0</v>
          </cell>
          <cell r="DL179">
            <v>9.6279583855602908</v>
          </cell>
          <cell r="DM179">
            <v>147.05392295479237</v>
          </cell>
          <cell r="DN179">
            <v>1.8382262889613104</v>
          </cell>
          <cell r="DO179">
            <v>0</v>
          </cell>
          <cell r="DP179">
            <v>148.89214924375366</v>
          </cell>
          <cell r="DQ179">
            <v>0</v>
          </cell>
          <cell r="DR179">
            <v>148.89214924375366</v>
          </cell>
          <cell r="DS179">
            <v>16.883674772290465</v>
          </cell>
          <cell r="DT179">
            <v>0</v>
          </cell>
          <cell r="DU179">
            <v>0</v>
          </cell>
          <cell r="DV179">
            <v>2.9167081139801123</v>
          </cell>
          <cell r="DW179">
            <v>0</v>
          </cell>
          <cell r="DX179">
            <v>0</v>
          </cell>
          <cell r="DY179">
            <v>59.681219520347625</v>
          </cell>
          <cell r="DZ179">
            <v>14.237632155093173</v>
          </cell>
          <cell r="EA179">
            <v>93.719234561711275</v>
          </cell>
          <cell r="EB179">
            <v>2.3607465530208076</v>
          </cell>
          <cell r="EC179">
            <v>96.079981114732192</v>
          </cell>
          <cell r="ED179">
            <v>40.336474304336932</v>
          </cell>
          <cell r="EE179">
            <v>44.781031670427012</v>
          </cell>
          <cell r="EF179">
            <v>0</v>
          </cell>
          <cell r="EG179">
            <v>11.868525277847416</v>
          </cell>
          <cell r="EH179">
            <v>8.3216577254115496</v>
          </cell>
          <cell r="EI179">
            <v>105.30768897802291</v>
          </cell>
          <cell r="EJ179">
            <v>2.2823685134118832</v>
          </cell>
          <cell r="EK179">
            <v>107.59005749143478</v>
          </cell>
          <cell r="EL179">
            <v>9.6279583855602908</v>
          </cell>
          <cell r="EM179">
            <v>0</v>
          </cell>
          <cell r="EN179">
            <v>0</v>
          </cell>
          <cell r="EO179">
            <v>9.6279583855602908</v>
          </cell>
          <cell r="EP179">
            <v>194.04208022060669</v>
          </cell>
          <cell r="EQ179">
            <v>2.9146180329238742</v>
          </cell>
          <cell r="ER179">
            <v>0</v>
          </cell>
          <cell r="ES179">
            <v>196.95669825353056</v>
          </cell>
          <cell r="ET179">
            <v>0</v>
          </cell>
          <cell r="EU179">
            <v>196.95669825353056</v>
          </cell>
          <cell r="EV179">
            <v>20.679261970418654</v>
          </cell>
          <cell r="EW179">
            <v>0</v>
          </cell>
          <cell r="EX179">
            <v>2.65962814406284</v>
          </cell>
          <cell r="EY179">
            <v>3.5426873903233793</v>
          </cell>
          <cell r="EZ179">
            <v>0</v>
          </cell>
          <cell r="FA179">
            <v>0</v>
          </cell>
          <cell r="FB179">
            <v>62.212307679451833</v>
          </cell>
          <cell r="FC179">
            <v>16.314127684465511</v>
          </cell>
          <cell r="FD179">
            <v>105.40801286872232</v>
          </cell>
          <cell r="FE179">
            <v>2.3607465530208076</v>
          </cell>
          <cell r="FF179">
            <v>107.76875942174314</v>
          </cell>
          <cell r="FG179">
            <v>40.336474304336932</v>
          </cell>
          <cell r="FH179">
            <v>55.58779577170553</v>
          </cell>
          <cell r="FI179">
            <v>0</v>
          </cell>
          <cell r="FJ179">
            <v>12.709782902983207</v>
          </cell>
          <cell r="FK179">
            <v>8.3216577254115496</v>
          </cell>
          <cell r="FL179">
            <v>116.95571070443617</v>
          </cell>
          <cell r="FM179">
            <v>2.2823685134118832</v>
          </cell>
          <cell r="FN179">
            <v>119.23807921784805</v>
          </cell>
          <cell r="FO179">
            <v>9.6279583855602908</v>
          </cell>
          <cell r="FP179">
            <v>0</v>
          </cell>
          <cell r="FQ179">
            <v>0</v>
          </cell>
          <cell r="FR179">
            <v>9.6279583855602908</v>
          </cell>
          <cell r="FS179">
            <v>217.37888025403194</v>
          </cell>
          <cell r="FT179">
            <v>3.0860046795353893</v>
          </cell>
          <cell r="FU179">
            <v>0</v>
          </cell>
          <cell r="FV179">
            <v>220.46488493356733</v>
          </cell>
          <cell r="FW179">
            <v>-4.0129556279769369</v>
          </cell>
          <cell r="FX179">
            <v>216.4519293055904</v>
          </cell>
          <cell r="FY179">
            <v>0</v>
          </cell>
          <cell r="FZ179">
            <v>0</v>
          </cell>
          <cell r="GA179">
            <v>0</v>
          </cell>
          <cell r="GB179" t="e">
            <v>#N/A</v>
          </cell>
          <cell r="GC179" t="e">
            <v>#N/A</v>
          </cell>
          <cell r="GD179" t="e">
            <v>#N/A</v>
          </cell>
          <cell r="GE179">
            <v>0</v>
          </cell>
          <cell r="GF179">
            <v>0</v>
          </cell>
          <cell r="GG179">
            <v>0</v>
          </cell>
          <cell r="GH179">
            <v>0</v>
          </cell>
          <cell r="GI179">
            <v>0</v>
          </cell>
          <cell r="GJ179">
            <v>0</v>
          </cell>
          <cell r="GK179">
            <v>2.0900810562379881E-2</v>
          </cell>
          <cell r="GL179">
            <v>8.267315617949361</v>
          </cell>
          <cell r="GM179">
            <v>0</v>
          </cell>
          <cell r="GN179">
            <v>2.4568902816077549</v>
          </cell>
          <cell r="GO179">
            <v>1.4045344697919282</v>
          </cell>
          <cell r="GP179">
            <v>6.4510351800785504</v>
          </cell>
          <cell r="GQ179" t="e">
            <v>#N/A</v>
          </cell>
          <cell r="GR179" t="e">
            <v>#N/A</v>
          </cell>
          <cell r="GS179" t="e">
            <v>#N/A</v>
          </cell>
          <cell r="GT179" t="e">
            <v>#N/A</v>
          </cell>
          <cell r="GU179" t="e">
            <v>#N/A</v>
          </cell>
          <cell r="GV179">
            <v>0</v>
          </cell>
          <cell r="GW179">
            <v>2.4109084983705191</v>
          </cell>
          <cell r="GX179">
            <v>1.9855770034260888E-2</v>
          </cell>
          <cell r="GY179">
            <v>0</v>
          </cell>
          <cell r="GZ179">
            <v>0</v>
          </cell>
          <cell r="HA179">
            <v>0</v>
          </cell>
          <cell r="HB179">
            <v>0</v>
          </cell>
          <cell r="HC179">
            <v>0</v>
          </cell>
          <cell r="HD179">
            <v>0</v>
          </cell>
          <cell r="HE179">
            <v>0</v>
          </cell>
          <cell r="HF179">
            <v>0</v>
          </cell>
          <cell r="HG179">
            <v>0</v>
          </cell>
          <cell r="HH179">
            <v>0</v>
          </cell>
          <cell r="HI179" t="e">
            <v>#N/A</v>
          </cell>
          <cell r="HJ179" t="e">
            <v>#N/A</v>
          </cell>
          <cell r="HK179" t="e">
            <v>#N/A</v>
          </cell>
          <cell r="HL179" t="e">
            <v>#N/A</v>
          </cell>
          <cell r="HM179" t="e">
            <v>#N/A</v>
          </cell>
          <cell r="HN179" t="e">
            <v>#N/A</v>
          </cell>
          <cell r="HO179">
            <v>217.37888025403194</v>
          </cell>
          <cell r="HP179">
            <v>216.4519293055904</v>
          </cell>
          <cell r="HQ179">
            <v>23.336800033425256</v>
          </cell>
          <cell r="HR179">
            <v>196.95669825353056</v>
          </cell>
          <cell r="HS179">
            <v>21.031440628394755</v>
          </cell>
          <cell r="HT179">
            <v>0</v>
          </cell>
          <cell r="HU179">
            <v>0</v>
          </cell>
          <cell r="HV179">
            <v>2.4715208490014211</v>
          </cell>
          <cell r="HW179">
            <v>0.18810729506141893</v>
          </cell>
          <cell r="HX179">
            <v>0</v>
          </cell>
          <cell r="HY179">
            <v>0</v>
          </cell>
          <cell r="HZ179">
            <v>0</v>
          </cell>
          <cell r="IA179">
            <v>0</v>
          </cell>
          <cell r="IB179">
            <v>0</v>
          </cell>
          <cell r="IC179">
            <v>0</v>
          </cell>
          <cell r="ID179">
            <v>0</v>
          </cell>
          <cell r="IE179">
            <v>0</v>
          </cell>
          <cell r="IF179">
            <v>0</v>
          </cell>
          <cell r="IG179">
            <v>0</v>
          </cell>
          <cell r="IH179">
            <v>0</v>
          </cell>
          <cell r="II179">
            <v>1.3669130107796443</v>
          </cell>
          <cell r="IJ179">
            <v>0</v>
          </cell>
          <cell r="IK179">
            <v>0</v>
          </cell>
          <cell r="IL179">
            <v>0</v>
          </cell>
          <cell r="IM179">
            <v>0</v>
          </cell>
          <cell r="IN179">
            <v>1.3669130107796443</v>
          </cell>
          <cell r="IO179">
            <v>0</v>
          </cell>
          <cell r="IP179">
            <v>2.4715208490014211</v>
          </cell>
          <cell r="IQ179">
            <v>0.18810729506141893</v>
          </cell>
          <cell r="IR179">
            <v>0</v>
          </cell>
          <cell r="IS179">
            <v>0</v>
          </cell>
          <cell r="IT179">
            <v>0.31037703685134121</v>
          </cell>
          <cell r="IU179">
            <v>0</v>
          </cell>
          <cell r="IV179">
            <v>7.9569385810980204</v>
          </cell>
          <cell r="IW179">
            <v>8.267315617949361</v>
          </cell>
          <cell r="IX179">
            <v>0</v>
          </cell>
          <cell r="IY179">
            <v>0</v>
          </cell>
          <cell r="IZ179">
            <v>0</v>
          </cell>
          <cell r="JA179">
            <v>0</v>
          </cell>
          <cell r="JB179">
            <v>0</v>
          </cell>
          <cell r="JC179">
            <v>0</v>
          </cell>
          <cell r="JD179">
            <v>0</v>
          </cell>
          <cell r="JE179">
            <v>0</v>
          </cell>
          <cell r="JF179">
            <v>0</v>
          </cell>
          <cell r="JG179">
            <v>0</v>
          </cell>
          <cell r="JH179">
            <v>0</v>
          </cell>
          <cell r="JI179">
            <v>7.697996006618775E-2</v>
          </cell>
          <cell r="JJ179">
            <v>6.0499999999999998E-2</v>
          </cell>
          <cell r="JK179">
            <v>6.9933251112760715</v>
          </cell>
          <cell r="JL179">
            <v>7.1308050713422588</v>
          </cell>
          <cell r="JM179">
            <v>0</v>
          </cell>
          <cell r="JN179">
            <v>0</v>
          </cell>
          <cell r="JO179">
            <v>0</v>
          </cell>
          <cell r="JP179">
            <v>0</v>
          </cell>
          <cell r="JQ179">
            <v>0</v>
          </cell>
          <cell r="JR179">
            <v>0</v>
          </cell>
          <cell r="JS179">
            <v>1.4809994519260881E-2</v>
          </cell>
          <cell r="JT179">
            <v>0</v>
          </cell>
          <cell r="JU179">
            <v>0.34935137165994185</v>
          </cell>
          <cell r="JV179">
            <v>0.34935137165994185</v>
          </cell>
          <cell r="JW179">
            <v>17.759418734854187</v>
          </cell>
          <cell r="JX179">
            <v>139.55053196289796</v>
          </cell>
          <cell r="JY179">
            <v>171.49951098855183</v>
          </cell>
          <cell r="JZ179">
            <v>189.25892972340603</v>
          </cell>
          <cell r="KA179">
            <v>49.708397760508063</v>
          </cell>
          <cell r="KB179">
            <v>3263756.6078359997</v>
          </cell>
          <cell r="KC179">
            <v>78.396000000000001</v>
          </cell>
          <cell r="KD179">
            <v>1386.97</v>
          </cell>
          <cell r="KE179">
            <v>16595.528297397599</v>
          </cell>
          <cell r="KF179">
            <v>5.4</v>
          </cell>
          <cell r="KG179">
            <v>0.64</v>
          </cell>
          <cell r="KH179">
            <v>0</v>
          </cell>
          <cell r="KI179">
            <v>0</v>
          </cell>
          <cell r="KJ179">
            <v>0</v>
          </cell>
          <cell r="KK179">
            <v>0</v>
          </cell>
          <cell r="KL179">
            <v>0</v>
          </cell>
          <cell r="KM179">
            <v>0</v>
          </cell>
          <cell r="KN179">
            <v>0</v>
          </cell>
          <cell r="KO179">
            <v>323.5</v>
          </cell>
          <cell r="KP179">
            <v>0</v>
          </cell>
          <cell r="KQ179">
            <v>58.01</v>
          </cell>
          <cell r="KR179">
            <v>0</v>
          </cell>
          <cell r="KS179">
            <v>33.65</v>
          </cell>
          <cell r="KT179">
            <v>45.38</v>
          </cell>
          <cell r="KU179">
            <v>266.92</v>
          </cell>
          <cell r="KV179">
            <v>176.8</v>
          </cell>
          <cell r="KW179">
            <v>0</v>
          </cell>
          <cell r="KX179">
            <v>282</v>
          </cell>
          <cell r="KY179">
            <v>1465366</v>
          </cell>
          <cell r="KZ179">
            <v>16600.928297397601</v>
          </cell>
          <cell r="LA179">
            <v>89.863534824055037</v>
          </cell>
          <cell r="LB179">
            <v>812.6</v>
          </cell>
          <cell r="LC179">
            <v>904.26</v>
          </cell>
          <cell r="LD179">
            <v>5.1720522858469913</v>
          </cell>
          <cell r="LE179">
            <v>1.6987001868094747E-2</v>
          </cell>
          <cell r="LF179">
            <v>282</v>
          </cell>
          <cell r="LG179">
            <v>88.270124040576334</v>
          </cell>
          <cell r="LH179">
            <v>2580.6961397190544</v>
          </cell>
          <cell r="LI179" t="str">
            <v>Historical (£m)</v>
          </cell>
          <cell r="LJ179" t="str">
            <v>PR09 (£m)</v>
          </cell>
        </row>
        <row r="180">
          <cell r="A180" t="str">
            <v>AFW16</v>
          </cell>
          <cell r="B180" t="str">
            <v>AFW</v>
          </cell>
          <cell r="C180" t="str">
            <v>2015-16</v>
          </cell>
          <cell r="D180" t="str">
            <v>AFW</v>
          </cell>
          <cell r="E180" t="str">
            <v>AFW16</v>
          </cell>
          <cell r="F180">
            <v>1.0404326123128118</v>
          </cell>
          <cell r="G180">
            <v>4.2845014975041593</v>
          </cell>
          <cell r="H180">
            <v>-1.2485191347753742E-2</v>
          </cell>
          <cell r="I180">
            <v>3.9598865224625617</v>
          </cell>
          <cell r="J180">
            <v>1.1756888519134772</v>
          </cell>
          <cell r="K180">
            <v>0</v>
          </cell>
          <cell r="L180">
            <v>0</v>
          </cell>
          <cell r="M180">
            <v>4.7724643926788675</v>
          </cell>
          <cell r="N180">
            <v>2.1297655574043257</v>
          </cell>
          <cell r="O180">
            <v>16.309821630615637</v>
          </cell>
          <cell r="P180">
            <v>0</v>
          </cell>
          <cell r="Q180">
            <v>16.309821630615637</v>
          </cell>
          <cell r="R180">
            <v>0</v>
          </cell>
          <cell r="S180">
            <v>3.4323871880199661</v>
          </cell>
          <cell r="T180">
            <v>0</v>
          </cell>
          <cell r="U180">
            <v>3.7413956738768714</v>
          </cell>
          <cell r="V180">
            <v>0</v>
          </cell>
          <cell r="W180">
            <v>7.1737828618968367</v>
          </cell>
          <cell r="X180">
            <v>0</v>
          </cell>
          <cell r="Y180">
            <v>7.1737828618968367</v>
          </cell>
          <cell r="Z180">
            <v>0</v>
          </cell>
          <cell r="AA180">
            <v>0</v>
          </cell>
          <cell r="AB180">
            <v>0</v>
          </cell>
          <cell r="AC180">
            <v>0</v>
          </cell>
          <cell r="AD180">
            <v>23.483604492512477</v>
          </cell>
          <cell r="AE180">
            <v>0.40056655574043254</v>
          </cell>
          <cell r="AF180">
            <v>0</v>
          </cell>
          <cell r="AG180">
            <v>23.884171048252906</v>
          </cell>
          <cell r="AH180">
            <v>0</v>
          </cell>
          <cell r="AI180">
            <v>23.884171048252906</v>
          </cell>
          <cell r="AJ180">
            <v>3.1525108153078194</v>
          </cell>
          <cell r="AK180">
            <v>-9.3638935108153049E-3</v>
          </cell>
          <cell r="AL180">
            <v>0</v>
          </cell>
          <cell r="AM180">
            <v>0</v>
          </cell>
          <cell r="AN180">
            <v>0</v>
          </cell>
          <cell r="AO180">
            <v>0</v>
          </cell>
          <cell r="AP180">
            <v>3.7299509151414303</v>
          </cell>
          <cell r="AQ180">
            <v>0.36103011647254568</v>
          </cell>
          <cell r="AR180">
            <v>7.2341279534109697</v>
          </cell>
          <cell r="AS180">
            <v>0</v>
          </cell>
          <cell r="AT180">
            <v>7.2341279534109697</v>
          </cell>
          <cell r="AU180">
            <v>0</v>
          </cell>
          <cell r="AV180">
            <v>0.73350499168053229</v>
          </cell>
          <cell r="AW180">
            <v>0</v>
          </cell>
          <cell r="AX180">
            <v>0</v>
          </cell>
          <cell r="AY180">
            <v>0</v>
          </cell>
          <cell r="AZ180">
            <v>0.73350499168053229</v>
          </cell>
          <cell r="BA180">
            <v>0</v>
          </cell>
          <cell r="BB180">
            <v>0.73350499168053229</v>
          </cell>
          <cell r="BC180">
            <v>0</v>
          </cell>
          <cell r="BD180">
            <v>0</v>
          </cell>
          <cell r="BE180">
            <v>0</v>
          </cell>
          <cell r="BF180">
            <v>0</v>
          </cell>
          <cell r="BG180">
            <v>7.967632945091502</v>
          </cell>
          <cell r="BH180">
            <v>0.14462013311148086</v>
          </cell>
          <cell r="BI180">
            <v>0</v>
          </cell>
          <cell r="BJ180">
            <v>8.1122530782029934</v>
          </cell>
          <cell r="BK180">
            <v>0</v>
          </cell>
          <cell r="BL180">
            <v>8.1122530782029934</v>
          </cell>
          <cell r="BM180">
            <v>1.6137109816971711</v>
          </cell>
          <cell r="BN180">
            <v>-4.1617304492512471E-3</v>
          </cell>
          <cell r="BO180">
            <v>0</v>
          </cell>
          <cell r="BP180">
            <v>5.4789181364392672</v>
          </cell>
          <cell r="BQ180">
            <v>0</v>
          </cell>
          <cell r="BR180">
            <v>0</v>
          </cell>
          <cell r="BS180">
            <v>16.122543760399331</v>
          </cell>
          <cell r="BT180">
            <v>3.1067317803660561</v>
          </cell>
          <cell r="BU180">
            <v>26.317742928452578</v>
          </cell>
          <cell r="BV180">
            <v>0</v>
          </cell>
          <cell r="BW180">
            <v>26.317742928452578</v>
          </cell>
          <cell r="BX180">
            <v>0</v>
          </cell>
          <cell r="BY180">
            <v>16.197454908485852</v>
          </cell>
          <cell r="BZ180">
            <v>0</v>
          </cell>
          <cell r="CA180">
            <v>10.02352778702163</v>
          </cell>
          <cell r="CB180">
            <v>0</v>
          </cell>
          <cell r="CC180">
            <v>26.220982695507377</v>
          </cell>
          <cell r="CD180">
            <v>4.2470459234608979</v>
          </cell>
          <cell r="CE180">
            <v>30.468028618968379</v>
          </cell>
          <cell r="CF180">
            <v>0</v>
          </cell>
          <cell r="CG180">
            <v>0</v>
          </cell>
          <cell r="CH180">
            <v>0</v>
          </cell>
          <cell r="CI180">
            <v>0</v>
          </cell>
          <cell r="CJ180">
            <v>56.785771547420957</v>
          </cell>
          <cell r="CK180">
            <v>1.0154622296173044</v>
          </cell>
          <cell r="CL180">
            <v>0</v>
          </cell>
          <cell r="CM180">
            <v>57.801233777038263</v>
          </cell>
          <cell r="CN180">
            <v>0</v>
          </cell>
          <cell r="CO180">
            <v>57.801233777038263</v>
          </cell>
          <cell r="CP180">
            <v>14.291382362728784</v>
          </cell>
          <cell r="CQ180">
            <v>-4.2657737104825288E-2</v>
          </cell>
          <cell r="CR180">
            <v>0</v>
          </cell>
          <cell r="CS180">
            <v>0</v>
          </cell>
          <cell r="CT180">
            <v>20.295718968386023</v>
          </cell>
          <cell r="CU180">
            <v>0</v>
          </cell>
          <cell r="CV180">
            <v>59.065359400998332</v>
          </cell>
          <cell r="CW180">
            <v>10.924542429284523</v>
          </cell>
          <cell r="CX180">
            <v>104.53434542429282</v>
          </cell>
          <cell r="CY180">
            <v>2.5074425956738766</v>
          </cell>
          <cell r="CZ180">
            <v>107.04178801996672</v>
          </cell>
          <cell r="DA180">
            <v>13.419499833610647</v>
          </cell>
          <cell r="DB180">
            <v>12.964830782029948</v>
          </cell>
          <cell r="DC180">
            <v>0</v>
          </cell>
          <cell r="DD180">
            <v>9.1256344425956737</v>
          </cell>
          <cell r="DE180">
            <v>13.077197504159733</v>
          </cell>
          <cell r="DF180">
            <v>48.587162562395996</v>
          </cell>
          <cell r="DG180">
            <v>2.6010815307820297E-2</v>
          </cell>
          <cell r="DH180">
            <v>48.613173377703816</v>
          </cell>
          <cell r="DI180">
            <v>10.457388186356072</v>
          </cell>
          <cell r="DJ180">
            <v>0</v>
          </cell>
          <cell r="DK180">
            <v>0</v>
          </cell>
          <cell r="DL180">
            <v>10.457388186356072</v>
          </cell>
          <cell r="DM180">
            <v>145.19757321131445</v>
          </cell>
          <cell r="DN180">
            <v>2.3513777038269543</v>
          </cell>
          <cell r="DO180">
            <v>0</v>
          </cell>
          <cell r="DP180">
            <v>147.5489509151414</v>
          </cell>
          <cell r="DQ180">
            <v>0</v>
          </cell>
          <cell r="DR180">
            <v>147.5489509151414</v>
          </cell>
          <cell r="DS180">
            <v>19.057604159733774</v>
          </cell>
          <cell r="DT180">
            <v>-5.6183361064891836E-2</v>
          </cell>
          <cell r="DU180">
            <v>0</v>
          </cell>
          <cell r="DV180">
            <v>5.4789181364392672</v>
          </cell>
          <cell r="DW180">
            <v>20.295718968386023</v>
          </cell>
          <cell r="DX180">
            <v>0</v>
          </cell>
          <cell r="DY180">
            <v>78.917854076539086</v>
          </cell>
          <cell r="DZ180">
            <v>14.392304326123126</v>
          </cell>
          <cell r="EA180">
            <v>138.08621630615636</v>
          </cell>
          <cell r="EB180">
            <v>2.5074425956738766</v>
          </cell>
          <cell r="EC180">
            <v>140.59365890183025</v>
          </cell>
          <cell r="ED180">
            <v>13.419499833610647</v>
          </cell>
          <cell r="EE180">
            <v>29.895790682196335</v>
          </cell>
          <cell r="EF180">
            <v>0</v>
          </cell>
          <cell r="EG180">
            <v>19.149162229617303</v>
          </cell>
          <cell r="EH180">
            <v>13.077197504159733</v>
          </cell>
          <cell r="EI180">
            <v>75.54165024958391</v>
          </cell>
          <cell r="EJ180">
            <v>4.2730567387687186</v>
          </cell>
          <cell r="EK180">
            <v>79.814706988352725</v>
          </cell>
          <cell r="EL180">
            <v>10.457388186356072</v>
          </cell>
          <cell r="EM180">
            <v>0</v>
          </cell>
          <cell r="EN180">
            <v>0</v>
          </cell>
          <cell r="EO180">
            <v>10.457388186356072</v>
          </cell>
          <cell r="EP180">
            <v>209.95097770382694</v>
          </cell>
          <cell r="EQ180">
            <v>3.5114600665557401</v>
          </cell>
          <cell r="ER180">
            <v>0</v>
          </cell>
          <cell r="ES180">
            <v>213.46243777038265</v>
          </cell>
          <cell r="ET180">
            <v>0</v>
          </cell>
          <cell r="EU180">
            <v>213.46243777038265</v>
          </cell>
          <cell r="EV180">
            <v>23.34210565723793</v>
          </cell>
          <cell r="EW180">
            <v>-6.8668552412645578E-2</v>
          </cell>
          <cell r="EX180">
            <v>3.9598865224625617</v>
          </cell>
          <cell r="EY180">
            <v>6.6546069883527439</v>
          </cell>
          <cell r="EZ180">
            <v>20.295718968386023</v>
          </cell>
          <cell r="FA180">
            <v>0</v>
          </cell>
          <cell r="FB180">
            <v>83.690318469217956</v>
          </cell>
          <cell r="FC180">
            <v>16.522069883527454</v>
          </cell>
          <cell r="FD180">
            <v>154.39603793677202</v>
          </cell>
          <cell r="FE180">
            <v>2.5074425956738766</v>
          </cell>
          <cell r="FF180">
            <v>156.90348053244591</v>
          </cell>
          <cell r="FG180">
            <v>13.419499833610647</v>
          </cell>
          <cell r="FH180">
            <v>33.328177870216301</v>
          </cell>
          <cell r="FI180">
            <v>0</v>
          </cell>
          <cell r="FJ180">
            <v>22.890557903494173</v>
          </cell>
          <cell r="FK180">
            <v>13.077197504159733</v>
          </cell>
          <cell r="FL180">
            <v>82.715433111480863</v>
          </cell>
          <cell r="FM180">
            <v>4.2730567387687186</v>
          </cell>
          <cell r="FN180">
            <v>86.988489850249579</v>
          </cell>
          <cell r="FO180">
            <v>10.457388186356072</v>
          </cell>
          <cell r="FP180">
            <v>0</v>
          </cell>
          <cell r="FQ180">
            <v>0</v>
          </cell>
          <cell r="FR180">
            <v>10.457388186356072</v>
          </cell>
          <cell r="FS180">
            <v>233.43458219633939</v>
          </cell>
          <cell r="FT180">
            <v>3.9120266222961724</v>
          </cell>
          <cell r="FU180">
            <v>0</v>
          </cell>
          <cell r="FV180">
            <v>237.34660881863556</v>
          </cell>
          <cell r="FW180">
            <v>0</v>
          </cell>
          <cell r="FX180">
            <v>237.34660881863556</v>
          </cell>
          <cell r="FY180">
            <v>0</v>
          </cell>
          <cell r="FZ180">
            <v>0</v>
          </cell>
          <cell r="GA180">
            <v>1.457646089850239</v>
          </cell>
          <cell r="GB180" t="e">
            <v>#N/A</v>
          </cell>
          <cell r="GC180" t="e">
            <v>#N/A</v>
          </cell>
          <cell r="GD180" t="e">
            <v>#N/A</v>
          </cell>
          <cell r="GE180">
            <v>2.913211314475873E-2</v>
          </cell>
          <cell r="GF180">
            <v>1.7926653910149748</v>
          </cell>
          <cell r="GG180">
            <v>4.4312024958402656</v>
          </cell>
          <cell r="GH180">
            <v>0</v>
          </cell>
          <cell r="GI180">
            <v>0</v>
          </cell>
          <cell r="GJ180">
            <v>0</v>
          </cell>
          <cell r="GK180">
            <v>3.9526034941763619</v>
          </cell>
          <cell r="GL180">
            <v>4.1315579034941754</v>
          </cell>
          <cell r="GM180">
            <v>0</v>
          </cell>
          <cell r="GN180">
            <v>4.8005560732113031</v>
          </cell>
          <cell r="GO180">
            <v>3.6300693843594001</v>
          </cell>
          <cell r="GP180">
            <v>2.0132371048252908</v>
          </cell>
          <cell r="GQ180" t="e">
            <v>#N/A</v>
          </cell>
          <cell r="GR180" t="e">
            <v>#N/A</v>
          </cell>
          <cell r="GS180" t="e">
            <v>#N/A</v>
          </cell>
          <cell r="GT180" t="e">
            <v>#N/A</v>
          </cell>
          <cell r="GU180" t="e">
            <v>#N/A</v>
          </cell>
          <cell r="GV180">
            <v>0.35998968386023283</v>
          </cell>
          <cell r="GW180">
            <v>3.3553951747088182</v>
          </cell>
          <cell r="GX180">
            <v>6.0137004991680527</v>
          </cell>
          <cell r="GY180">
            <v>0</v>
          </cell>
          <cell r="GZ180">
            <v>0</v>
          </cell>
          <cell r="HA180">
            <v>0</v>
          </cell>
          <cell r="HB180">
            <v>0</v>
          </cell>
          <cell r="HC180">
            <v>0</v>
          </cell>
          <cell r="HD180">
            <v>0</v>
          </cell>
          <cell r="HE180">
            <v>0</v>
          </cell>
          <cell r="HF180">
            <v>0</v>
          </cell>
          <cell r="HG180">
            <v>0</v>
          </cell>
          <cell r="HH180">
            <v>0</v>
          </cell>
          <cell r="HI180" t="e">
            <v>#N/A</v>
          </cell>
          <cell r="HJ180" t="e">
            <v>#N/A</v>
          </cell>
          <cell r="HK180" t="e">
            <v>#N/A</v>
          </cell>
          <cell r="HL180" t="e">
            <v>#N/A</v>
          </cell>
          <cell r="HM180" t="e">
            <v>#N/A</v>
          </cell>
          <cell r="HN180" t="e">
            <v>#N/A</v>
          </cell>
          <cell r="HO180">
            <v>233.43458219633939</v>
          </cell>
          <cell r="HP180">
            <v>237.34660881863556</v>
          </cell>
          <cell r="HQ180">
            <v>23.483604492512477</v>
          </cell>
          <cell r="HR180">
            <v>213.46243777038265</v>
          </cell>
          <cell r="HS180">
            <v>35.967755407653904</v>
          </cell>
          <cell r="HT180">
            <v>0</v>
          </cell>
          <cell r="HU180">
            <v>0</v>
          </cell>
          <cell r="HV180">
            <v>3.8985009983361056</v>
          </cell>
          <cell r="HW180">
            <v>6.1385524126455891E-2</v>
          </cell>
          <cell r="HX180">
            <v>0</v>
          </cell>
          <cell r="HY180">
            <v>0</v>
          </cell>
          <cell r="HZ180">
            <v>0</v>
          </cell>
          <cell r="IA180">
            <v>0</v>
          </cell>
          <cell r="IB180">
            <v>0</v>
          </cell>
          <cell r="IC180">
            <v>0</v>
          </cell>
          <cell r="ID180">
            <v>0</v>
          </cell>
          <cell r="IE180">
            <v>0</v>
          </cell>
          <cell r="IF180">
            <v>0</v>
          </cell>
          <cell r="IG180">
            <v>0</v>
          </cell>
          <cell r="IH180">
            <v>0</v>
          </cell>
          <cell r="II180">
            <v>1.7239968386023292</v>
          </cell>
          <cell r="IJ180">
            <v>0</v>
          </cell>
          <cell r="IK180">
            <v>0</v>
          </cell>
          <cell r="IL180">
            <v>0</v>
          </cell>
          <cell r="IM180">
            <v>0</v>
          </cell>
          <cell r="IN180">
            <v>1.7239968386023292</v>
          </cell>
          <cell r="IO180">
            <v>0</v>
          </cell>
          <cell r="IP180">
            <v>3.8985009983361056</v>
          </cell>
          <cell r="IQ180">
            <v>6.1385524126455891E-2</v>
          </cell>
          <cell r="IR180">
            <v>0</v>
          </cell>
          <cell r="IS180">
            <v>0</v>
          </cell>
          <cell r="IT180">
            <v>0</v>
          </cell>
          <cell r="IU180">
            <v>0</v>
          </cell>
          <cell r="IV180">
            <v>4.1315579034941754</v>
          </cell>
          <cell r="IW180">
            <v>4.1315579034941754</v>
          </cell>
          <cell r="IX180">
            <v>0</v>
          </cell>
          <cell r="IY180">
            <v>0</v>
          </cell>
          <cell r="IZ180">
            <v>0</v>
          </cell>
          <cell r="JA180">
            <v>0</v>
          </cell>
          <cell r="JB180">
            <v>0</v>
          </cell>
          <cell r="JC180">
            <v>0</v>
          </cell>
          <cell r="JD180">
            <v>0</v>
          </cell>
          <cell r="JE180">
            <v>0</v>
          </cell>
          <cell r="JF180">
            <v>2.913211314475873E-2</v>
          </cell>
          <cell r="JG180">
            <v>2.913211314475873E-2</v>
          </cell>
          <cell r="JH180">
            <v>0</v>
          </cell>
          <cell r="JI180">
            <v>7.697996006618775E-2</v>
          </cell>
          <cell r="JJ180">
            <v>6.0499999999999998E-2</v>
          </cell>
          <cell r="JK180">
            <v>6.9933251112760715</v>
          </cell>
          <cell r="JL180">
            <v>7.1308050713422588</v>
          </cell>
          <cell r="JM180">
            <v>0</v>
          </cell>
          <cell r="JN180">
            <v>0</v>
          </cell>
          <cell r="JO180">
            <v>0</v>
          </cell>
          <cell r="JP180">
            <v>0</v>
          </cell>
          <cell r="JQ180">
            <v>0</v>
          </cell>
          <cell r="JR180">
            <v>0</v>
          </cell>
          <cell r="JS180">
            <v>1.4809994519260881E-2</v>
          </cell>
          <cell r="JT180">
            <v>0</v>
          </cell>
          <cell r="JU180">
            <v>0.34935137165994185</v>
          </cell>
          <cell r="JV180">
            <v>0.34935137165994185</v>
          </cell>
          <cell r="JW180">
            <v>13.652556738768716</v>
          </cell>
          <cell r="JX180">
            <v>122.43082678868551</v>
          </cell>
          <cell r="JY180">
            <v>169.44589567387686</v>
          </cell>
          <cell r="JZ180">
            <v>183.09845241264557</v>
          </cell>
          <cell r="KA180">
            <v>60.667625623960063</v>
          </cell>
          <cell r="KB180">
            <v>3296776.5212179995</v>
          </cell>
          <cell r="KC180">
            <v>80.77</v>
          </cell>
          <cell r="KD180">
            <v>1394.173</v>
          </cell>
          <cell r="KE180">
            <v>16613.295909999601</v>
          </cell>
          <cell r="KF180">
            <v>5.4</v>
          </cell>
          <cell r="KG180">
            <v>0.64100000000000001</v>
          </cell>
          <cell r="KH180">
            <v>0</v>
          </cell>
          <cell r="KI180">
            <v>0</v>
          </cell>
          <cell r="KJ180">
            <v>0</v>
          </cell>
          <cell r="KK180">
            <v>0</v>
          </cell>
          <cell r="KL180">
            <v>0</v>
          </cell>
          <cell r="KM180">
            <v>0</v>
          </cell>
          <cell r="KN180">
            <v>0</v>
          </cell>
          <cell r="KO180">
            <v>324.35000000000002</v>
          </cell>
          <cell r="KP180">
            <v>0</v>
          </cell>
          <cell r="KQ180">
            <v>47.43</v>
          </cell>
          <cell r="KR180">
            <v>0</v>
          </cell>
          <cell r="KS180">
            <v>33.35</v>
          </cell>
          <cell r="KT180">
            <v>47.89</v>
          </cell>
          <cell r="KU180">
            <v>281.89</v>
          </cell>
          <cell r="KV180">
            <v>173.89</v>
          </cell>
          <cell r="KW180">
            <v>0</v>
          </cell>
          <cell r="KX180">
            <v>281</v>
          </cell>
          <cell r="KY180">
            <v>1474943</v>
          </cell>
          <cell r="KZ180">
            <v>16618.695909999602</v>
          </cell>
          <cell r="LA180">
            <v>91.111355633802802</v>
          </cell>
          <cell r="LB180">
            <v>828.02</v>
          </cell>
          <cell r="LC180">
            <v>908.80000000000007</v>
          </cell>
          <cell r="LD180">
            <v>5.2133912852112676</v>
          </cell>
          <cell r="LE180">
            <v>1.6908667293859085E-2</v>
          </cell>
          <cell r="LF180">
            <v>281</v>
          </cell>
          <cell r="LG180">
            <v>88.752030122442704</v>
          </cell>
          <cell r="LH180">
            <v>2608.2568471598943</v>
          </cell>
          <cell r="LI180" t="str">
            <v>Historical (£m)</v>
          </cell>
          <cell r="LJ180" t="str">
            <v>PR14 (£m)</v>
          </cell>
        </row>
        <row r="181">
          <cell r="A181" t="str">
            <v>AFW17</v>
          </cell>
          <cell r="B181" t="str">
            <v>AFW</v>
          </cell>
          <cell r="C181" t="str">
            <v>2016-17</v>
          </cell>
          <cell r="D181" t="str">
            <v>AFW</v>
          </cell>
          <cell r="E181" t="str">
            <v>AFW17</v>
          </cell>
          <cell r="F181">
            <v>1.0263438654082888</v>
          </cell>
          <cell r="G181">
            <v>4.2798539187525639</v>
          </cell>
          <cell r="H181">
            <v>-3.4895691423881825E-2</v>
          </cell>
          <cell r="I181">
            <v>4.2295630693475585</v>
          </cell>
          <cell r="J181">
            <v>1.2131384489125974</v>
          </cell>
          <cell r="K181">
            <v>0</v>
          </cell>
          <cell r="L181">
            <v>0</v>
          </cell>
          <cell r="M181">
            <v>5.062954288059089</v>
          </cell>
          <cell r="N181">
            <v>2.0998995486253587</v>
          </cell>
          <cell r="O181">
            <v>16.850513582273283</v>
          </cell>
          <cell r="P181">
            <v>0</v>
          </cell>
          <cell r="Q181">
            <v>16.850513582273283</v>
          </cell>
          <cell r="R181">
            <v>0</v>
          </cell>
          <cell r="S181">
            <v>0.59220041034058257</v>
          </cell>
          <cell r="T181">
            <v>0</v>
          </cell>
          <cell r="U181">
            <v>2.974344521953221</v>
          </cell>
          <cell r="V181">
            <v>0</v>
          </cell>
          <cell r="W181">
            <v>3.5665449322938039</v>
          </cell>
          <cell r="X181">
            <v>0</v>
          </cell>
          <cell r="Y181">
            <v>3.5665449322938039</v>
          </cell>
          <cell r="Z181">
            <v>0</v>
          </cell>
          <cell r="AA181">
            <v>0</v>
          </cell>
          <cell r="AB181">
            <v>0</v>
          </cell>
          <cell r="AC181">
            <v>0</v>
          </cell>
          <cell r="AD181">
            <v>20.417058514567088</v>
          </cell>
          <cell r="AE181">
            <v>0.20424242921624949</v>
          </cell>
          <cell r="AF181">
            <v>0</v>
          </cell>
          <cell r="AG181">
            <v>20.621300943783339</v>
          </cell>
          <cell r="AH181">
            <v>0</v>
          </cell>
          <cell r="AI181">
            <v>20.621300943783339</v>
          </cell>
          <cell r="AJ181">
            <v>3.205271891670086</v>
          </cell>
          <cell r="AK181">
            <v>-2.5658596635207222E-2</v>
          </cell>
          <cell r="AL181">
            <v>0</v>
          </cell>
          <cell r="AM181">
            <v>0</v>
          </cell>
          <cell r="AN181">
            <v>0</v>
          </cell>
          <cell r="AO181">
            <v>0</v>
          </cell>
          <cell r="AP181">
            <v>5.1655886745999178</v>
          </cell>
          <cell r="AQ181">
            <v>0.35922035289290105</v>
          </cell>
          <cell r="AR181">
            <v>8.704422322527698</v>
          </cell>
          <cell r="AS181">
            <v>0</v>
          </cell>
          <cell r="AT181">
            <v>8.704422322527698</v>
          </cell>
          <cell r="AU181">
            <v>1.8453662700041034</v>
          </cell>
          <cell r="AV181">
            <v>0.21450586787033235</v>
          </cell>
          <cell r="AW181">
            <v>0</v>
          </cell>
          <cell r="AX181">
            <v>3.3027745588838733</v>
          </cell>
          <cell r="AY181">
            <v>0</v>
          </cell>
          <cell r="AZ181">
            <v>5.3626466967583086</v>
          </cell>
          <cell r="BA181">
            <v>0</v>
          </cell>
          <cell r="BB181">
            <v>5.3626466967583086</v>
          </cell>
          <cell r="BC181">
            <v>0</v>
          </cell>
          <cell r="BD181">
            <v>0</v>
          </cell>
          <cell r="BE181">
            <v>0</v>
          </cell>
          <cell r="BF181">
            <v>0</v>
          </cell>
          <cell r="BG181">
            <v>14.067069019286006</v>
          </cell>
          <cell r="BH181">
            <v>9.1344604021337705E-2</v>
          </cell>
          <cell r="BI181">
            <v>0</v>
          </cell>
          <cell r="BJ181">
            <v>14.158413623307345</v>
          </cell>
          <cell r="BK181">
            <v>0</v>
          </cell>
          <cell r="BL181">
            <v>14.158413623307345</v>
          </cell>
          <cell r="BM181">
            <v>1.5774905211325398</v>
          </cell>
          <cell r="BN181">
            <v>-1.3342470250307754E-2</v>
          </cell>
          <cell r="BO181">
            <v>0</v>
          </cell>
          <cell r="BP181">
            <v>5.6510493229380385</v>
          </cell>
          <cell r="BQ181">
            <v>0</v>
          </cell>
          <cell r="BR181">
            <v>0</v>
          </cell>
          <cell r="BS181">
            <v>17.579217726713171</v>
          </cell>
          <cell r="BT181">
            <v>3.0708208453016002</v>
          </cell>
          <cell r="BU181">
            <v>27.865235945835039</v>
          </cell>
          <cell r="BV181">
            <v>0</v>
          </cell>
          <cell r="BW181">
            <v>27.865235945835039</v>
          </cell>
          <cell r="BX181">
            <v>0</v>
          </cell>
          <cell r="BY181">
            <v>9.423889372178909</v>
          </cell>
          <cell r="BZ181">
            <v>0</v>
          </cell>
          <cell r="CA181">
            <v>10.049959130077964</v>
          </cell>
          <cell r="CB181">
            <v>0</v>
          </cell>
          <cell r="CC181">
            <v>19.473848502256871</v>
          </cell>
          <cell r="CD181">
            <v>0.14574082888797699</v>
          </cell>
          <cell r="CE181">
            <v>19.619589331144848</v>
          </cell>
          <cell r="CF181">
            <v>0</v>
          </cell>
          <cell r="CG181">
            <v>0</v>
          </cell>
          <cell r="CH181">
            <v>0</v>
          </cell>
          <cell r="CI181">
            <v>0</v>
          </cell>
          <cell r="CJ181">
            <v>47.48482527697989</v>
          </cell>
          <cell r="CK181">
            <v>0.52856709068526875</v>
          </cell>
          <cell r="CL181">
            <v>0</v>
          </cell>
          <cell r="CM181">
            <v>48.013392367665155</v>
          </cell>
          <cell r="CN181">
            <v>0</v>
          </cell>
          <cell r="CO181">
            <v>48.013392367665155</v>
          </cell>
          <cell r="CP181">
            <v>13.475894952810833</v>
          </cell>
          <cell r="CQ181">
            <v>-0.11084513746409519</v>
          </cell>
          <cell r="CR181">
            <v>0</v>
          </cell>
          <cell r="CS181">
            <v>0</v>
          </cell>
          <cell r="CT181">
            <v>18.419793352482557</v>
          </cell>
          <cell r="CU181">
            <v>0</v>
          </cell>
          <cell r="CV181">
            <v>60.587131062782099</v>
          </cell>
          <cell r="CW181">
            <v>10.917219696347969</v>
          </cell>
          <cell r="CX181">
            <v>103.28919392695937</v>
          </cell>
          <cell r="CY181">
            <v>2.455014526056627</v>
          </cell>
          <cell r="CZ181">
            <v>105.744208453016</v>
          </cell>
          <cell r="DA181">
            <v>37.69042576938859</v>
          </cell>
          <cell r="DB181">
            <v>27.56554353713582</v>
          </cell>
          <cell r="DC181">
            <v>0</v>
          </cell>
          <cell r="DD181">
            <v>31.421517439474762</v>
          </cell>
          <cell r="DE181">
            <v>5.6407858842839556</v>
          </cell>
          <cell r="DF181">
            <v>102.31827263028312</v>
          </cell>
          <cell r="DG181">
            <v>2.8737628231432086E-2</v>
          </cell>
          <cell r="DH181">
            <v>102.34701025851456</v>
          </cell>
          <cell r="DI181">
            <v>16.453318506360276</v>
          </cell>
          <cell r="DJ181">
            <v>0</v>
          </cell>
          <cell r="DK181">
            <v>0</v>
          </cell>
          <cell r="DL181">
            <v>16.453318506360276</v>
          </cell>
          <cell r="DM181">
            <v>191.63790020517027</v>
          </cell>
          <cell r="DN181">
            <v>1.3763271235125152</v>
          </cell>
          <cell r="DO181">
            <v>0</v>
          </cell>
          <cell r="DP181">
            <v>193.01422732868281</v>
          </cell>
          <cell r="DQ181">
            <v>0</v>
          </cell>
          <cell r="DR181">
            <v>193.01422732868281</v>
          </cell>
          <cell r="DS181">
            <v>18.258657365613455</v>
          </cell>
          <cell r="DT181">
            <v>-0.14984620434961016</v>
          </cell>
          <cell r="DU181">
            <v>0</v>
          </cell>
          <cell r="DV181">
            <v>5.6510493229380385</v>
          </cell>
          <cell r="DW181">
            <v>18.419793352482557</v>
          </cell>
          <cell r="DX181">
            <v>0</v>
          </cell>
          <cell r="DY181">
            <v>83.331937464095191</v>
          </cell>
          <cell r="DZ181">
            <v>14.347260894542471</v>
          </cell>
          <cell r="EA181">
            <v>139.8588521953221</v>
          </cell>
          <cell r="EB181">
            <v>2.455014526056627</v>
          </cell>
          <cell r="EC181">
            <v>142.31386672137873</v>
          </cell>
          <cell r="ED181">
            <v>39.535792039392696</v>
          </cell>
          <cell r="EE181">
            <v>37.203938777185066</v>
          </cell>
          <cell r="EF181">
            <v>0</v>
          </cell>
          <cell r="EG181">
            <v>44.774251128436596</v>
          </cell>
          <cell r="EH181">
            <v>5.6407858842839556</v>
          </cell>
          <cell r="EI181">
            <v>127.15476782929829</v>
          </cell>
          <cell r="EJ181">
            <v>0.17447845711940907</v>
          </cell>
          <cell r="EK181">
            <v>127.32924628641773</v>
          </cell>
          <cell r="EL181">
            <v>16.453318506360276</v>
          </cell>
          <cell r="EM181">
            <v>0</v>
          </cell>
          <cell r="EN181">
            <v>0</v>
          </cell>
          <cell r="EO181">
            <v>16.453318506360276</v>
          </cell>
          <cell r="EP181">
            <v>253.18979450143615</v>
          </cell>
          <cell r="EQ181">
            <v>1.9962388182191215</v>
          </cell>
          <cell r="ER181">
            <v>0</v>
          </cell>
          <cell r="ES181">
            <v>255.18603331965528</v>
          </cell>
          <cell r="ET181">
            <v>0</v>
          </cell>
          <cell r="EU181">
            <v>255.18603331965528</v>
          </cell>
          <cell r="EV181">
            <v>22.538511284366024</v>
          </cell>
          <cell r="EW181">
            <v>-0.18474189577349198</v>
          </cell>
          <cell r="EX181">
            <v>4.2295630693475585</v>
          </cell>
          <cell r="EY181">
            <v>6.8641877718506352</v>
          </cell>
          <cell r="EZ181">
            <v>18.419793352482557</v>
          </cell>
          <cell r="FA181">
            <v>0</v>
          </cell>
          <cell r="FB181">
            <v>88.394891752154294</v>
          </cell>
          <cell r="FC181">
            <v>16.447160443167828</v>
          </cell>
          <cell r="FD181">
            <v>156.70936577759539</v>
          </cell>
          <cell r="FE181">
            <v>2.455014526056627</v>
          </cell>
          <cell r="FF181">
            <v>159.16438030365202</v>
          </cell>
          <cell r="FG181">
            <v>39.535792039392696</v>
          </cell>
          <cell r="FH181">
            <v>37.796139187525647</v>
          </cell>
          <cell r="FI181">
            <v>0</v>
          </cell>
          <cell r="FJ181">
            <v>47.748595650389717</v>
          </cell>
          <cell r="FK181">
            <v>5.6407858842839556</v>
          </cell>
          <cell r="FL181">
            <v>130.72131276159109</v>
          </cell>
          <cell r="FM181">
            <v>0.1744784571194081</v>
          </cell>
          <cell r="FN181">
            <v>130.89579121871154</v>
          </cell>
          <cell r="FO181">
            <v>16.453318506360276</v>
          </cell>
          <cell r="FP181">
            <v>0</v>
          </cell>
          <cell r="FQ181">
            <v>0</v>
          </cell>
          <cell r="FR181">
            <v>16.453318506360276</v>
          </cell>
          <cell r="FS181">
            <v>273.60685301600324</v>
          </cell>
          <cell r="FT181">
            <v>2.2004812474353712</v>
          </cell>
          <cell r="FU181">
            <v>0</v>
          </cell>
          <cell r="FV181">
            <v>275.80733426343863</v>
          </cell>
          <cell r="FW181">
            <v>0</v>
          </cell>
          <cell r="FX181">
            <v>275.80733426343863</v>
          </cell>
          <cell r="FY181">
            <v>0</v>
          </cell>
          <cell r="FZ181">
            <v>0</v>
          </cell>
          <cell r="GA181">
            <v>1.3291153057037339</v>
          </cell>
          <cell r="GB181" t="e">
            <v>#N/A</v>
          </cell>
          <cell r="GC181" t="e">
            <v>#N/A</v>
          </cell>
          <cell r="GD181" t="e">
            <v>#N/A</v>
          </cell>
          <cell r="GE181">
            <v>0.31508756668034466</v>
          </cell>
          <cell r="GF181">
            <v>3.2647998358637667</v>
          </cell>
          <cell r="GG181">
            <v>2.817313910545753</v>
          </cell>
          <cell r="GH181">
            <v>0</v>
          </cell>
          <cell r="GI181">
            <v>0</v>
          </cell>
          <cell r="GJ181">
            <v>1.5251469839967171</v>
          </cell>
          <cell r="GK181">
            <v>2.1286371768567909</v>
          </cell>
          <cell r="GL181">
            <v>5.6407858842839556</v>
          </cell>
          <cell r="GM181">
            <v>0</v>
          </cell>
          <cell r="GN181">
            <v>4.1505345917111196</v>
          </cell>
          <cell r="GO181">
            <v>12.082119983586376</v>
          </cell>
          <cell r="GP181">
            <v>4.3753038982355354</v>
          </cell>
          <cell r="GQ181" t="e">
            <v>#N/A</v>
          </cell>
          <cell r="GR181" t="e">
            <v>#N/A</v>
          </cell>
          <cell r="GS181" t="e">
            <v>#N/A</v>
          </cell>
          <cell r="GT181" t="e">
            <v>#N/A</v>
          </cell>
          <cell r="GU181" t="e">
            <v>#N/A</v>
          </cell>
          <cell r="GV181">
            <v>-0.13239835863766927</v>
          </cell>
          <cell r="GW181">
            <v>1.5384894542470251</v>
          </cell>
          <cell r="GX181">
            <v>14.353418957734918</v>
          </cell>
          <cell r="GY181">
            <v>0</v>
          </cell>
          <cell r="GZ181">
            <v>0</v>
          </cell>
          <cell r="HA181">
            <v>0</v>
          </cell>
          <cell r="HB181">
            <v>0</v>
          </cell>
          <cell r="HC181">
            <v>0</v>
          </cell>
          <cell r="HD181">
            <v>0</v>
          </cell>
          <cell r="HE181">
            <v>0</v>
          </cell>
          <cell r="HF181">
            <v>0</v>
          </cell>
          <cell r="HG181">
            <v>0</v>
          </cell>
          <cell r="HH181">
            <v>0</v>
          </cell>
          <cell r="HI181" t="e">
            <v>#N/A</v>
          </cell>
          <cell r="HJ181" t="e">
            <v>#N/A</v>
          </cell>
          <cell r="HK181" t="e">
            <v>#N/A</v>
          </cell>
          <cell r="HL181" t="e">
            <v>#N/A</v>
          </cell>
          <cell r="HM181" t="e">
            <v>#N/A</v>
          </cell>
          <cell r="HN181" t="e">
            <v>#N/A</v>
          </cell>
          <cell r="HO181">
            <v>273.60685301600324</v>
          </cell>
          <cell r="HP181">
            <v>275.80733426343863</v>
          </cell>
          <cell r="HQ181">
            <v>20.417058514567088</v>
          </cell>
          <cell r="HR181">
            <v>255.18603331965528</v>
          </cell>
          <cell r="HS181">
            <v>53.388355190808369</v>
          </cell>
          <cell r="HT181">
            <v>0</v>
          </cell>
          <cell r="HU181">
            <v>0</v>
          </cell>
          <cell r="HV181">
            <v>4.1022964300369305</v>
          </cell>
          <cell r="HW181">
            <v>0.12726663931062782</v>
          </cell>
          <cell r="HX181">
            <v>0</v>
          </cell>
          <cell r="HY181">
            <v>0</v>
          </cell>
          <cell r="HZ181">
            <v>0</v>
          </cell>
          <cell r="IA181">
            <v>0</v>
          </cell>
          <cell r="IB181">
            <v>0</v>
          </cell>
          <cell r="IC181">
            <v>0</v>
          </cell>
          <cell r="ID181">
            <v>0</v>
          </cell>
          <cell r="IE181">
            <v>0</v>
          </cell>
          <cell r="IF181">
            <v>0</v>
          </cell>
          <cell r="IG181">
            <v>0</v>
          </cell>
          <cell r="IH181">
            <v>0</v>
          </cell>
          <cell r="II181">
            <v>2.0506350430857609</v>
          </cell>
          <cell r="IJ181">
            <v>0</v>
          </cell>
          <cell r="IK181">
            <v>0</v>
          </cell>
          <cell r="IL181">
            <v>0</v>
          </cell>
          <cell r="IM181">
            <v>0</v>
          </cell>
          <cell r="IN181">
            <v>2.0506350430857609</v>
          </cell>
          <cell r="IO181">
            <v>0</v>
          </cell>
          <cell r="IP181">
            <v>4.1022964300369305</v>
          </cell>
          <cell r="IQ181">
            <v>0.12726663931062782</v>
          </cell>
          <cell r="IR181">
            <v>0</v>
          </cell>
          <cell r="IS181">
            <v>0</v>
          </cell>
          <cell r="IT181">
            <v>0</v>
          </cell>
          <cell r="IU181">
            <v>0</v>
          </cell>
          <cell r="IV181">
            <v>5.6407858842839556</v>
          </cell>
          <cell r="IW181">
            <v>5.6407858842839556</v>
          </cell>
          <cell r="IX181">
            <v>0</v>
          </cell>
          <cell r="IY181">
            <v>0</v>
          </cell>
          <cell r="IZ181">
            <v>0</v>
          </cell>
          <cell r="JA181">
            <v>0</v>
          </cell>
          <cell r="JB181">
            <v>0</v>
          </cell>
          <cell r="JC181">
            <v>0</v>
          </cell>
          <cell r="JD181">
            <v>0</v>
          </cell>
          <cell r="JE181">
            <v>0</v>
          </cell>
          <cell r="JF181">
            <v>0.31508756668034466</v>
          </cell>
          <cell r="JG181">
            <v>0.31508756668034466</v>
          </cell>
          <cell r="JH181">
            <v>0</v>
          </cell>
          <cell r="JI181">
            <v>7.697996006618775E-2</v>
          </cell>
          <cell r="JJ181">
            <v>6.0499999999999998E-2</v>
          </cell>
          <cell r="JK181">
            <v>6.9933251112760715</v>
          </cell>
          <cell r="JL181">
            <v>7.1308050713422588</v>
          </cell>
          <cell r="JM181">
            <v>0</v>
          </cell>
          <cell r="JN181">
            <v>0</v>
          </cell>
          <cell r="JO181">
            <v>0</v>
          </cell>
          <cell r="JP181">
            <v>0</v>
          </cell>
          <cell r="JQ181">
            <v>0</v>
          </cell>
          <cell r="JR181">
            <v>0</v>
          </cell>
          <cell r="JS181">
            <v>1.4809994519260881E-2</v>
          </cell>
          <cell r="JT181">
            <v>0</v>
          </cell>
          <cell r="JU181">
            <v>0.34935137165994185</v>
          </cell>
          <cell r="JV181">
            <v>0.34935137165994185</v>
          </cell>
          <cell r="JW181">
            <v>11.113251374640951</v>
          </cell>
          <cell r="JX181">
            <v>161.53318194501435</v>
          </cell>
          <cell r="JY181">
            <v>206.15656052523599</v>
          </cell>
          <cell r="JZ181">
            <v>217.26981189987694</v>
          </cell>
          <cell r="KA181">
            <v>55.736629954862593</v>
          </cell>
          <cell r="KB181">
            <v>3329429.5062639993</v>
          </cell>
          <cell r="KC181">
            <v>76.790000000000006</v>
          </cell>
          <cell r="KD181">
            <v>1414.07</v>
          </cell>
          <cell r="KE181">
            <v>16636.496523473201</v>
          </cell>
          <cell r="KF181">
            <v>5.4</v>
          </cell>
          <cell r="KG181">
            <v>0.63800000000000001</v>
          </cell>
          <cell r="KH181">
            <v>0</v>
          </cell>
          <cell r="KI181">
            <v>0</v>
          </cell>
          <cell r="KJ181">
            <v>0</v>
          </cell>
          <cell r="KK181">
            <v>0</v>
          </cell>
          <cell r="KL181">
            <v>0</v>
          </cell>
          <cell r="KM181">
            <v>0</v>
          </cell>
          <cell r="KN181">
            <v>0</v>
          </cell>
          <cell r="KO181">
            <v>325.82100000000003</v>
          </cell>
          <cell r="KP181">
            <v>0</v>
          </cell>
          <cell r="KQ181">
            <v>45.712000000000003</v>
          </cell>
          <cell r="KR181">
            <v>0</v>
          </cell>
          <cell r="KS181">
            <v>36.134</v>
          </cell>
          <cell r="KT181">
            <v>47.279000000000003</v>
          </cell>
          <cell r="KU181">
            <v>275.05200000000002</v>
          </cell>
          <cell r="KV181">
            <v>177.17400000000001</v>
          </cell>
          <cell r="KW181">
            <v>0</v>
          </cell>
          <cell r="KX181">
            <v>280</v>
          </cell>
          <cell r="KY181">
            <v>1490860</v>
          </cell>
          <cell r="KZ181">
            <v>16641.896523473202</v>
          </cell>
          <cell r="LA181">
            <v>90.977896143179024</v>
          </cell>
          <cell r="LB181">
            <v>825.32600000000002</v>
          </cell>
          <cell r="LC181">
            <v>907.17200000000003</v>
          </cell>
          <cell r="LD181">
            <v>5.2211267543530884</v>
          </cell>
          <cell r="LE181">
            <v>1.6825005467679916E-2</v>
          </cell>
          <cell r="LF181">
            <v>280</v>
          </cell>
          <cell r="LG181">
            <v>89.584741612661702</v>
          </cell>
          <cell r="LH181">
            <v>2630.8301248959515</v>
          </cell>
          <cell r="LI181" t="str">
            <v>Historical (£m)</v>
          </cell>
          <cell r="LJ181" t="str">
            <v>PR14 (£m)</v>
          </cell>
        </row>
        <row r="182">
          <cell r="A182" t="str">
            <v>AFW18</v>
          </cell>
          <cell r="B182" t="str">
            <v>AFW</v>
          </cell>
          <cell r="C182" t="str">
            <v>2017-18</v>
          </cell>
          <cell r="D182" t="str">
            <v>AFW</v>
          </cell>
          <cell r="E182" t="str">
            <v>AFW18</v>
          </cell>
          <cell r="F182">
            <v>1</v>
          </cell>
          <cell r="G182">
            <v>2.8889999999999998</v>
          </cell>
          <cell r="H182">
            <v>-4.3999999999999997E-2</v>
          </cell>
          <cell r="I182">
            <v>3.8050000000000002</v>
          </cell>
          <cell r="J182">
            <v>1.274</v>
          </cell>
          <cell r="K182">
            <v>0</v>
          </cell>
          <cell r="L182">
            <v>0</v>
          </cell>
          <cell r="M182">
            <v>5.6189999999999998</v>
          </cell>
          <cell r="N182">
            <v>2.0019999999999998</v>
          </cell>
          <cell r="O182">
            <v>15.545</v>
          </cell>
          <cell r="P182">
            <v>0</v>
          </cell>
          <cell r="Q182">
            <v>15.545</v>
          </cell>
          <cell r="R182">
            <v>0</v>
          </cell>
          <cell r="S182">
            <v>0.21199999999999999</v>
          </cell>
          <cell r="T182">
            <v>0</v>
          </cell>
          <cell r="U182">
            <v>3.8809999999999998</v>
          </cell>
          <cell r="V182">
            <v>0</v>
          </cell>
          <cell r="W182">
            <v>4.093</v>
          </cell>
          <cell r="X182">
            <v>0</v>
          </cell>
          <cell r="Y182">
            <v>4.093</v>
          </cell>
          <cell r="Z182">
            <v>0</v>
          </cell>
          <cell r="AA182">
            <v>0</v>
          </cell>
          <cell r="AB182">
            <v>0</v>
          </cell>
          <cell r="AC182">
            <v>0</v>
          </cell>
          <cell r="AD182">
            <v>19.638000000000002</v>
          </cell>
          <cell r="AE182">
            <v>0.153</v>
          </cell>
          <cell r="AF182">
            <v>0</v>
          </cell>
          <cell r="AG182">
            <v>19.791</v>
          </cell>
          <cell r="AH182">
            <v>0</v>
          </cell>
          <cell r="AI182">
            <v>19.791</v>
          </cell>
          <cell r="AJ182">
            <v>2.8889999999999998</v>
          </cell>
          <cell r="AK182">
            <v>-4.3999999999999997E-2</v>
          </cell>
          <cell r="AL182">
            <v>0</v>
          </cell>
          <cell r="AM182">
            <v>0</v>
          </cell>
          <cell r="AN182">
            <v>0</v>
          </cell>
          <cell r="AO182">
            <v>0</v>
          </cell>
          <cell r="AP182">
            <v>4.641</v>
          </cell>
          <cell r="AQ182">
            <v>0.34100000000000003</v>
          </cell>
          <cell r="AR182">
            <v>7.827</v>
          </cell>
          <cell r="AS182">
            <v>0</v>
          </cell>
          <cell r="AT182">
            <v>7.827</v>
          </cell>
          <cell r="AU182">
            <v>0.10100000000000001</v>
          </cell>
          <cell r="AV182">
            <v>0.63900000000000001</v>
          </cell>
          <cell r="AW182">
            <v>0</v>
          </cell>
          <cell r="AX182">
            <v>0.47199999999999998</v>
          </cell>
          <cell r="AY182">
            <v>0</v>
          </cell>
          <cell r="AZ182">
            <v>1.212</v>
          </cell>
          <cell r="BA182">
            <v>0</v>
          </cell>
          <cell r="BB182">
            <v>1.212</v>
          </cell>
          <cell r="BC182">
            <v>0</v>
          </cell>
          <cell r="BD182">
            <v>0</v>
          </cell>
          <cell r="BE182">
            <v>0</v>
          </cell>
          <cell r="BF182">
            <v>0</v>
          </cell>
          <cell r="BG182">
            <v>9.0389999999999997</v>
          </cell>
          <cell r="BH182">
            <v>6.9000000000000006E-2</v>
          </cell>
          <cell r="BI182">
            <v>0</v>
          </cell>
          <cell r="BJ182">
            <v>9.1080000000000005</v>
          </cell>
          <cell r="BK182">
            <v>0</v>
          </cell>
          <cell r="BL182">
            <v>9.1080000000000005</v>
          </cell>
          <cell r="BM182">
            <v>2.2799999999999998</v>
          </cell>
          <cell r="BN182">
            <v>-3.4000000000000002E-2</v>
          </cell>
          <cell r="BO182">
            <v>0</v>
          </cell>
          <cell r="BP182">
            <v>6.2709999999999999</v>
          </cell>
          <cell r="BQ182">
            <v>0</v>
          </cell>
          <cell r="BR182">
            <v>0</v>
          </cell>
          <cell r="BS182">
            <v>16.433</v>
          </cell>
          <cell r="BT182">
            <v>2.9220000000000002</v>
          </cell>
          <cell r="BU182">
            <v>27.872</v>
          </cell>
          <cell r="BV182">
            <v>0</v>
          </cell>
          <cell r="BW182">
            <v>27.872</v>
          </cell>
          <cell r="BX182">
            <v>0</v>
          </cell>
          <cell r="BY182">
            <v>17.672999999999998</v>
          </cell>
          <cell r="BZ182">
            <v>0.01</v>
          </cell>
          <cell r="CA182">
            <v>13.039</v>
          </cell>
          <cell r="CB182">
            <v>0.47399999999999998</v>
          </cell>
          <cell r="CC182">
            <v>31.196000000000002</v>
          </cell>
          <cell r="CD182">
            <v>-0.18099999999999999</v>
          </cell>
          <cell r="CE182">
            <v>31.015000000000001</v>
          </cell>
          <cell r="CF182">
            <v>0</v>
          </cell>
          <cell r="CG182">
            <v>0</v>
          </cell>
          <cell r="CH182">
            <v>0</v>
          </cell>
          <cell r="CI182">
            <v>0</v>
          </cell>
          <cell r="CJ182">
            <v>58.887</v>
          </cell>
          <cell r="CK182">
            <v>0.39400000000000002</v>
          </cell>
          <cell r="CL182">
            <v>0</v>
          </cell>
          <cell r="CM182">
            <v>59.280999999999999</v>
          </cell>
          <cell r="CN182">
            <v>0</v>
          </cell>
          <cell r="CO182">
            <v>59.280999999999999</v>
          </cell>
          <cell r="CP182">
            <v>12.589</v>
          </cell>
          <cell r="CQ182">
            <v>-0.189</v>
          </cell>
          <cell r="CR182">
            <v>0</v>
          </cell>
          <cell r="CS182">
            <v>0</v>
          </cell>
          <cell r="CT182">
            <v>14.643000000000001</v>
          </cell>
          <cell r="CU182">
            <v>0</v>
          </cell>
          <cell r="CV182">
            <v>66.340999999999994</v>
          </cell>
          <cell r="CW182">
            <v>10.590999999999999</v>
          </cell>
          <cell r="CX182">
            <v>103.97499999999999</v>
          </cell>
          <cell r="CY182">
            <v>2.1222431000648498</v>
          </cell>
          <cell r="CZ182">
            <v>106.097243100065</v>
          </cell>
          <cell r="DA182">
            <v>27.149000000000001</v>
          </cell>
          <cell r="DB182">
            <v>26.963000000000001</v>
          </cell>
          <cell r="DC182">
            <v>5.7859999999999996</v>
          </cell>
          <cell r="DD182">
            <v>18.846</v>
          </cell>
          <cell r="DE182">
            <v>2.726</v>
          </cell>
          <cell r="DF182">
            <v>81.47</v>
          </cell>
          <cell r="DG182">
            <v>3.5000000000000003E-2</v>
          </cell>
          <cell r="DH182">
            <v>81.504999999999995</v>
          </cell>
          <cell r="DI182">
            <v>21.385999999999999</v>
          </cell>
          <cell r="DJ182">
            <v>7.0069999999999997</v>
          </cell>
          <cell r="DK182">
            <v>14.379</v>
          </cell>
          <cell r="DL182">
            <v>21.385999999999999</v>
          </cell>
          <cell r="DM182">
            <v>166.21624310006499</v>
          </cell>
          <cell r="DN182">
            <v>1.1819999999999999</v>
          </cell>
          <cell r="DO182">
            <v>0</v>
          </cell>
          <cell r="DP182">
            <v>167.398243100065</v>
          </cell>
          <cell r="DQ182">
            <v>0</v>
          </cell>
          <cell r="DR182">
            <v>167.398243100065</v>
          </cell>
          <cell r="DS182">
            <v>17.757999999999999</v>
          </cell>
          <cell r="DT182">
            <v>-0.26700000000000002</v>
          </cell>
          <cell r="DU182">
            <v>0</v>
          </cell>
          <cell r="DV182">
            <v>6.2709999999999999</v>
          </cell>
          <cell r="DW182">
            <v>14.643000000000001</v>
          </cell>
          <cell r="DX182">
            <v>0</v>
          </cell>
          <cell r="DY182">
            <v>87.414999999999992</v>
          </cell>
          <cell r="DZ182">
            <v>13.853999999999999</v>
          </cell>
          <cell r="EA182">
            <v>139.67399999999998</v>
          </cell>
          <cell r="EB182">
            <v>2.1222431000648498</v>
          </cell>
          <cell r="EC182">
            <v>141.796243100065</v>
          </cell>
          <cell r="ED182">
            <v>27.25</v>
          </cell>
          <cell r="EE182">
            <v>45.274999999999999</v>
          </cell>
          <cell r="EF182">
            <v>5.7959999999999994</v>
          </cell>
          <cell r="EG182">
            <v>32.356999999999999</v>
          </cell>
          <cell r="EH182">
            <v>3.2</v>
          </cell>
          <cell r="EI182">
            <v>113.878</v>
          </cell>
          <cell r="EJ182">
            <v>-0.14599999999999999</v>
          </cell>
          <cell r="EK182">
            <v>113.732</v>
          </cell>
          <cell r="EL182">
            <v>21.385999999999999</v>
          </cell>
          <cell r="EM182">
            <v>7.0069999999999997</v>
          </cell>
          <cell r="EN182">
            <v>14.379</v>
          </cell>
          <cell r="EO182">
            <v>21.385999999999999</v>
          </cell>
          <cell r="EP182">
            <v>234.142243100065</v>
          </cell>
          <cell r="EQ182">
            <v>1.645</v>
          </cell>
          <cell r="ER182">
            <v>0</v>
          </cell>
          <cell r="ES182">
            <v>235.78724310006498</v>
          </cell>
          <cell r="ET182">
            <v>0</v>
          </cell>
          <cell r="EU182">
            <v>235.78724310006498</v>
          </cell>
          <cell r="EV182">
            <v>20.646999999999998</v>
          </cell>
          <cell r="EW182">
            <v>-0.311</v>
          </cell>
          <cell r="EX182">
            <v>3.8050000000000002</v>
          </cell>
          <cell r="EY182">
            <v>7.5449999999999999</v>
          </cell>
          <cell r="EZ182">
            <v>14.643000000000001</v>
          </cell>
          <cell r="FA182">
            <v>0</v>
          </cell>
          <cell r="FB182">
            <v>93.034000000000006</v>
          </cell>
          <cell r="FC182">
            <v>15.856</v>
          </cell>
          <cell r="FD182">
            <v>155.21899999999999</v>
          </cell>
          <cell r="FE182">
            <v>2.1222431000648498</v>
          </cell>
          <cell r="FF182">
            <v>157.34124310006499</v>
          </cell>
          <cell r="FG182">
            <v>27.25</v>
          </cell>
          <cell r="FH182">
            <v>45.487000000000002</v>
          </cell>
          <cell r="FI182">
            <v>5.7960000000000003</v>
          </cell>
          <cell r="FJ182">
            <v>36.238</v>
          </cell>
          <cell r="FK182">
            <v>3.2</v>
          </cell>
          <cell r="FL182">
            <v>117.971</v>
          </cell>
          <cell r="FM182">
            <v>-0.14599999999999999</v>
          </cell>
          <cell r="FN182">
            <v>117.825</v>
          </cell>
          <cell r="FO182">
            <v>21.385999999999999</v>
          </cell>
          <cell r="FP182">
            <v>7.0069999999999997</v>
          </cell>
          <cell r="FQ182">
            <v>14.379</v>
          </cell>
          <cell r="FR182">
            <v>21.385999999999999</v>
          </cell>
          <cell r="FS182">
            <v>253.78024310006501</v>
          </cell>
          <cell r="FT182">
            <v>1.798</v>
          </cell>
          <cell r="FU182">
            <v>0</v>
          </cell>
          <cell r="FV182">
            <v>255.57824310006501</v>
          </cell>
          <cell r="FW182">
            <v>0</v>
          </cell>
          <cell r="FX182">
            <v>255.57824310006501</v>
          </cell>
          <cell r="FY182">
            <v>0</v>
          </cell>
          <cell r="FZ182">
            <v>0</v>
          </cell>
          <cell r="GA182">
            <v>2.016</v>
          </cell>
          <cell r="GB182" t="e">
            <v>#N/A</v>
          </cell>
          <cell r="GC182">
            <v>0.253</v>
          </cell>
          <cell r="GD182">
            <v>0</v>
          </cell>
          <cell r="GE182">
            <v>1.256</v>
          </cell>
          <cell r="GF182">
            <v>0.61299999999999999</v>
          </cell>
          <cell r="GG182">
            <v>2.1419999999999999</v>
          </cell>
          <cell r="GH182">
            <v>1.1950000000000001</v>
          </cell>
          <cell r="GI182">
            <v>0.72199999999999998</v>
          </cell>
          <cell r="GJ182">
            <v>0</v>
          </cell>
          <cell r="GK182">
            <v>0</v>
          </cell>
          <cell r="GL182">
            <v>6.657</v>
          </cell>
          <cell r="GM182">
            <v>0</v>
          </cell>
          <cell r="GN182">
            <v>10.791</v>
          </cell>
          <cell r="GO182">
            <v>5.0469999999999997</v>
          </cell>
          <cell r="GP182">
            <v>2.234</v>
          </cell>
          <cell r="GQ182">
            <v>0</v>
          </cell>
          <cell r="GR182">
            <v>0</v>
          </cell>
          <cell r="GS182">
            <v>0</v>
          </cell>
          <cell r="GT182" t="e">
            <v>#N/A</v>
          </cell>
          <cell r="GU182">
            <v>0.379</v>
          </cell>
          <cell r="GV182">
            <v>0</v>
          </cell>
          <cell r="GW182">
            <v>0.25900000000000001</v>
          </cell>
          <cell r="GX182">
            <v>11.67</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t="e">
            <v>#N/A</v>
          </cell>
          <cell r="HO182">
            <v>253.78024310006501</v>
          </cell>
          <cell r="HP182">
            <v>255.57824310006501</v>
          </cell>
          <cell r="HQ182">
            <v>19.638000000000002</v>
          </cell>
          <cell r="HR182">
            <v>235.78724310006498</v>
          </cell>
          <cell r="HS182">
            <v>45.234000000000002</v>
          </cell>
          <cell r="HT182">
            <v>0</v>
          </cell>
          <cell r="HU182">
            <v>0</v>
          </cell>
          <cell r="HV182">
            <v>3.774</v>
          </cell>
          <cell r="HW182">
            <v>3.1483949999999997E-2</v>
          </cell>
          <cell r="HX182">
            <v>0</v>
          </cell>
          <cell r="HY182">
            <v>0</v>
          </cell>
          <cell r="HZ182">
            <v>0</v>
          </cell>
          <cell r="IA182">
            <v>0</v>
          </cell>
          <cell r="IB182">
            <v>0</v>
          </cell>
          <cell r="IC182">
            <v>0</v>
          </cell>
          <cell r="ID182">
            <v>0</v>
          </cell>
          <cell r="IE182">
            <v>0</v>
          </cell>
          <cell r="IF182">
            <v>0</v>
          </cell>
          <cell r="IG182">
            <v>0</v>
          </cell>
          <cell r="IH182">
            <v>0</v>
          </cell>
          <cell r="II182">
            <v>1.9783711399999999</v>
          </cell>
          <cell r="IJ182">
            <v>0</v>
          </cell>
          <cell r="IK182">
            <v>0</v>
          </cell>
          <cell r="IL182">
            <v>0</v>
          </cell>
          <cell r="IM182">
            <v>0</v>
          </cell>
          <cell r="IN182">
            <v>1.9783711399999999</v>
          </cell>
          <cell r="IO182">
            <v>0</v>
          </cell>
          <cell r="IP182">
            <v>3.774</v>
          </cell>
          <cell r="IQ182">
            <v>3.1483949999999997E-2</v>
          </cell>
          <cell r="IR182">
            <v>0</v>
          </cell>
          <cell r="IS182">
            <v>0</v>
          </cell>
          <cell r="IT182">
            <v>0</v>
          </cell>
          <cell r="IU182">
            <v>0.48399999999999999</v>
          </cell>
          <cell r="IV182">
            <v>6.173</v>
          </cell>
          <cell r="IW182">
            <v>6.657</v>
          </cell>
          <cell r="IX182">
            <v>0</v>
          </cell>
          <cell r="IY182">
            <v>0</v>
          </cell>
          <cell r="IZ182">
            <v>0</v>
          </cell>
          <cell r="JA182">
            <v>0</v>
          </cell>
          <cell r="JB182">
            <v>0</v>
          </cell>
          <cell r="JC182">
            <v>0</v>
          </cell>
          <cell r="JD182">
            <v>0</v>
          </cell>
          <cell r="JE182">
            <v>0</v>
          </cell>
          <cell r="JF182">
            <v>1.256</v>
          </cell>
          <cell r="JG182">
            <v>1.256</v>
          </cell>
          <cell r="JH182">
            <v>0</v>
          </cell>
          <cell r="JI182">
            <v>7.697996006618775E-2</v>
          </cell>
          <cell r="JJ182">
            <v>6.0499999999999998E-2</v>
          </cell>
          <cell r="JK182">
            <v>6.9933251112760715</v>
          </cell>
          <cell r="JL182">
            <v>7.1308050713422588</v>
          </cell>
          <cell r="JM182">
            <v>0</v>
          </cell>
          <cell r="JN182">
            <v>0</v>
          </cell>
          <cell r="JO182">
            <v>0</v>
          </cell>
          <cell r="JP182">
            <v>0</v>
          </cell>
          <cell r="JQ182">
            <v>0</v>
          </cell>
          <cell r="JR182">
            <v>0</v>
          </cell>
          <cell r="JS182">
            <v>1.4809994519260881E-2</v>
          </cell>
          <cell r="JT182">
            <v>0</v>
          </cell>
          <cell r="JU182">
            <v>0.34935137165994185</v>
          </cell>
          <cell r="JV182">
            <v>0.34935137165994185</v>
          </cell>
          <cell r="JW182">
            <v>9.9499999999999993</v>
          </cell>
          <cell r="JX182">
            <v>152.94662885999998</v>
          </cell>
          <cell r="JY182">
            <v>204.27962886</v>
          </cell>
          <cell r="JZ182">
            <v>214.22962885999999</v>
          </cell>
          <cell r="KA182">
            <v>61.283000000000015</v>
          </cell>
          <cell r="KB182">
            <v>3343861.4179970003</v>
          </cell>
          <cell r="KC182">
            <v>74.400999999999996</v>
          </cell>
          <cell r="KD182">
            <v>1425.7950000000001</v>
          </cell>
          <cell r="KE182">
            <v>16682.8</v>
          </cell>
          <cell r="KF182">
            <v>246</v>
          </cell>
          <cell r="KG182">
            <v>0.64135247395315398</v>
          </cell>
          <cell r="KH182">
            <v>0</v>
          </cell>
          <cell r="KI182">
            <v>0</v>
          </cell>
          <cell r="KJ182">
            <v>0</v>
          </cell>
          <cell r="KK182">
            <v>0</v>
          </cell>
          <cell r="KL182">
            <v>0</v>
          </cell>
          <cell r="KM182">
            <v>0</v>
          </cell>
          <cell r="KN182">
            <v>0</v>
          </cell>
          <cell r="KO182">
            <v>346.20793418806898</v>
          </cell>
          <cell r="KP182">
            <v>0</v>
          </cell>
          <cell r="KQ182">
            <v>32.865038573125197</v>
          </cell>
          <cell r="KR182">
            <v>0</v>
          </cell>
          <cell r="KS182">
            <v>10.359375818353101</v>
          </cell>
          <cell r="KT182">
            <v>65.290675916533004</v>
          </cell>
          <cell r="KU182">
            <v>266.30987024644003</v>
          </cell>
          <cell r="KV182">
            <v>182.65339705640901</v>
          </cell>
          <cell r="KW182">
            <v>0</v>
          </cell>
          <cell r="KX182">
            <v>278</v>
          </cell>
          <cell r="KY182">
            <v>1500196.0000000002</v>
          </cell>
          <cell r="KZ182">
            <v>16928.8</v>
          </cell>
          <cell r="LA182">
            <v>95.216878380944209</v>
          </cell>
          <cell r="LB182">
            <v>860.46187740745108</v>
          </cell>
          <cell r="LC182">
            <v>903.68629179892923</v>
          </cell>
          <cell r="LD182">
            <v>5.3445794765558121</v>
          </cell>
          <cell r="LE182">
            <v>1.6421719200415859E-2</v>
          </cell>
          <cell r="LF182">
            <v>278</v>
          </cell>
          <cell r="LG182">
            <v>88.617976466140561</v>
          </cell>
          <cell r="LH182">
            <v>2633.7756443501285</v>
          </cell>
          <cell r="LI182" t="str">
            <v>Historical (£m)</v>
          </cell>
          <cell r="LJ182" t="str">
            <v>PR14 (£m)</v>
          </cell>
        </row>
        <row r="183">
          <cell r="A183" t="str">
            <v>AFW19</v>
          </cell>
          <cell r="B183" t="str">
            <v>AFW</v>
          </cell>
          <cell r="C183" t="str">
            <v>2018-19</v>
          </cell>
          <cell r="D183" t="str">
            <v>AFW</v>
          </cell>
          <cell r="E183" t="str">
            <v>AFW19</v>
          </cell>
          <cell r="F183">
            <v>0.97917319135609127</v>
          </cell>
          <cell r="G183">
            <v>3.0070408706545564</v>
          </cell>
          <cell r="H183">
            <v>0</v>
          </cell>
          <cell r="I183">
            <v>3.8794841841528336</v>
          </cell>
          <cell r="J183">
            <v>1.1299658628249292</v>
          </cell>
          <cell r="K183">
            <v>0</v>
          </cell>
          <cell r="L183">
            <v>0</v>
          </cell>
          <cell r="M183">
            <v>5.5881414030692129</v>
          </cell>
          <cell r="N183">
            <v>1.8956792984653927</v>
          </cell>
          <cell r="O183">
            <v>15.500311619166926</v>
          </cell>
          <cell r="P183">
            <v>0</v>
          </cell>
          <cell r="Q183">
            <v>15.500311619166926</v>
          </cell>
          <cell r="R183">
            <v>0</v>
          </cell>
          <cell r="S183">
            <v>9.0250393047290931</v>
          </cell>
          <cell r="T183">
            <v>0</v>
          </cell>
          <cell r="U183">
            <v>4.7529066708424672</v>
          </cell>
          <cell r="V183">
            <v>0</v>
          </cell>
          <cell r="W183">
            <v>13.77794597557156</v>
          </cell>
          <cell r="X183">
            <v>0</v>
          </cell>
          <cell r="Y183">
            <v>13.77794597557156</v>
          </cell>
          <cell r="Z183">
            <v>6.8582609027992776</v>
          </cell>
          <cell r="AA183">
            <v>0</v>
          </cell>
          <cell r="AB183">
            <v>6.8582609027992776</v>
          </cell>
          <cell r="AC183">
            <v>6.8582609027992776</v>
          </cell>
          <cell r="AD183">
            <v>22.419996691939208</v>
          </cell>
          <cell r="AE183">
            <v>0.28493939868462254</v>
          </cell>
          <cell r="AF183">
            <v>-0.15275101785155024</v>
          </cell>
          <cell r="AG183">
            <v>22.552185072772279</v>
          </cell>
          <cell r="AH183">
            <v>0.18212621359223297</v>
          </cell>
          <cell r="AI183">
            <v>22.734311286364512</v>
          </cell>
          <cell r="AJ183">
            <v>3.2214797995615405</v>
          </cell>
          <cell r="AK183">
            <v>0</v>
          </cell>
          <cell r="AL183">
            <v>0</v>
          </cell>
          <cell r="AM183">
            <v>0</v>
          </cell>
          <cell r="AN183">
            <v>0</v>
          </cell>
          <cell r="AO183">
            <v>0</v>
          </cell>
          <cell r="AP183">
            <v>2.1767020043845906</v>
          </cell>
          <cell r="AQ183">
            <v>0.32508549953022231</v>
          </cell>
          <cell r="AR183">
            <v>5.7232673034763533</v>
          </cell>
          <cell r="AS183">
            <v>0</v>
          </cell>
          <cell r="AT183">
            <v>5.7232673034763533</v>
          </cell>
          <cell r="AU183">
            <v>-7.8333855308487296E-3</v>
          </cell>
          <cell r="AV183">
            <v>0.21345975571562789</v>
          </cell>
          <cell r="AW183">
            <v>0</v>
          </cell>
          <cell r="AX183">
            <v>0.10379235828374567</v>
          </cell>
          <cell r="AY183">
            <v>0</v>
          </cell>
          <cell r="AZ183">
            <v>0.30941872846852486</v>
          </cell>
          <cell r="BA183">
            <v>0</v>
          </cell>
          <cell r="BB183">
            <v>0.30941872846852486</v>
          </cell>
          <cell r="BC183">
            <v>0</v>
          </cell>
          <cell r="BD183">
            <v>0</v>
          </cell>
          <cell r="BE183">
            <v>0</v>
          </cell>
          <cell r="BF183">
            <v>0</v>
          </cell>
          <cell r="BG183">
            <v>6.0326860319448778</v>
          </cell>
          <cell r="BH183">
            <v>2.9375195740682737E-2</v>
          </cell>
          <cell r="BI183">
            <v>-1.3708424678985278E-2</v>
          </cell>
          <cell r="BJ183">
            <v>6.0483528030065754</v>
          </cell>
          <cell r="BK183">
            <v>1.6645944253053553E-2</v>
          </cell>
          <cell r="BL183">
            <v>6.0649987472596294</v>
          </cell>
          <cell r="BM183">
            <v>2.5771838396492321</v>
          </cell>
          <cell r="BN183">
            <v>0</v>
          </cell>
          <cell r="BO183">
            <v>0</v>
          </cell>
          <cell r="BP183">
            <v>5.6038081741309105</v>
          </cell>
          <cell r="BQ183">
            <v>0</v>
          </cell>
          <cell r="BR183">
            <v>0</v>
          </cell>
          <cell r="BS183">
            <v>15.589416379580328</v>
          </cell>
          <cell r="BT183">
            <v>2.8347063889758841</v>
          </cell>
          <cell r="BU183">
            <v>26.605114782336354</v>
          </cell>
          <cell r="BV183">
            <v>0</v>
          </cell>
          <cell r="BW183">
            <v>26.605114782336354</v>
          </cell>
          <cell r="BX183">
            <v>0</v>
          </cell>
          <cell r="BY183">
            <v>15.289789383025365</v>
          </cell>
          <cell r="BZ183">
            <v>0</v>
          </cell>
          <cell r="CA183">
            <v>8.2740134669589711</v>
          </cell>
          <cell r="CB183">
            <v>0.39362762292514869</v>
          </cell>
          <cell r="CC183">
            <v>23.957430472909483</v>
          </cell>
          <cell r="CD183">
            <v>0.11945912934544313</v>
          </cell>
          <cell r="CE183">
            <v>24.076889602254926</v>
          </cell>
          <cell r="CF183">
            <v>0</v>
          </cell>
          <cell r="CG183">
            <v>0</v>
          </cell>
          <cell r="CH183">
            <v>0</v>
          </cell>
          <cell r="CI183">
            <v>0</v>
          </cell>
          <cell r="CJ183">
            <v>50.682004384591281</v>
          </cell>
          <cell r="CK183">
            <v>0.5346285624804259</v>
          </cell>
          <cell r="CL183">
            <v>-0.2800435327278421</v>
          </cell>
          <cell r="CM183">
            <v>50.936589414343871</v>
          </cell>
          <cell r="CN183">
            <v>0.33389805825242713</v>
          </cell>
          <cell r="CO183">
            <v>51.270487472596294</v>
          </cell>
          <cell r="CP183">
            <v>12.67050109614782</v>
          </cell>
          <cell r="CQ183">
            <v>0</v>
          </cell>
          <cell r="CR183">
            <v>0</v>
          </cell>
          <cell r="CS183">
            <v>0</v>
          </cell>
          <cell r="CT183">
            <v>16.938717037269022</v>
          </cell>
          <cell r="CU183">
            <v>0</v>
          </cell>
          <cell r="CV183">
            <v>76.781865800187902</v>
          </cell>
          <cell r="CW183">
            <v>10.239214062010648</v>
          </cell>
          <cell r="CX183">
            <v>116.63029799561539</v>
          </cell>
          <cell r="CY183">
            <v>2.6427884434700903</v>
          </cell>
          <cell r="CZ183">
            <v>119.27308643908547</v>
          </cell>
          <cell r="DA183">
            <v>15.036183526464137</v>
          </cell>
          <cell r="DB183">
            <v>28.913025994362663</v>
          </cell>
          <cell r="DC183">
            <v>6.4155427497651099</v>
          </cell>
          <cell r="DD183">
            <v>12.825210460382085</v>
          </cell>
          <cell r="DE183">
            <v>5.1484926401503275</v>
          </cell>
          <cell r="DF183">
            <v>68.338455371124326</v>
          </cell>
          <cell r="DG183">
            <v>0</v>
          </cell>
          <cell r="DH183">
            <v>68.338455371124326</v>
          </cell>
          <cell r="DI183">
            <v>31.164992463940457</v>
          </cell>
          <cell r="DJ183">
            <v>8.5814738490447837</v>
          </cell>
          <cell r="DK183">
            <v>31.164992463940457</v>
          </cell>
          <cell r="DL183">
            <v>39.746466312985241</v>
          </cell>
          <cell r="DM183">
            <v>156.44654934626934</v>
          </cell>
          <cell r="DN183">
            <v>1.887845912934544</v>
          </cell>
          <cell r="DO183">
            <v>-1.1671744440964607</v>
          </cell>
          <cell r="DP183">
            <v>157.16722081510741</v>
          </cell>
          <cell r="DQ183">
            <v>2.3118279047917318</v>
          </cell>
          <cell r="DR183">
            <v>159.47904871989914</v>
          </cell>
          <cell r="DS183">
            <v>18.469164735358596</v>
          </cell>
          <cell r="DT183">
            <v>0</v>
          </cell>
          <cell r="DU183">
            <v>0</v>
          </cell>
          <cell r="DV183">
            <v>5.6038081741309105</v>
          </cell>
          <cell r="DW183">
            <v>16.938717037269022</v>
          </cell>
          <cell r="DX183">
            <v>0</v>
          </cell>
          <cell r="DY183">
            <v>94.54798418415281</v>
          </cell>
          <cell r="DZ183">
            <v>13.399005950516754</v>
          </cell>
          <cell r="EA183">
            <v>148.9586800814281</v>
          </cell>
          <cell r="EB183">
            <v>2.6427884434700903</v>
          </cell>
          <cell r="EC183">
            <v>151.60146852489817</v>
          </cell>
          <cell r="ED183">
            <v>15.02835014093329</v>
          </cell>
          <cell r="EE183">
            <v>44.416275133103653</v>
          </cell>
          <cell r="EF183">
            <v>6.4155427497651099</v>
          </cell>
          <cell r="EG183">
            <v>21.203016285624802</v>
          </cell>
          <cell r="EH183">
            <v>5.5421202630754767</v>
          </cell>
          <cell r="EI183">
            <v>92.605304572502334</v>
          </cell>
          <cell r="EJ183">
            <v>0.11945912934544313</v>
          </cell>
          <cell r="EK183">
            <v>92.724763701847777</v>
          </cell>
          <cell r="EL183">
            <v>31.164992463940457</v>
          </cell>
          <cell r="EM183">
            <v>8.5814738490447837</v>
          </cell>
          <cell r="EN183">
            <v>31.164992463940457</v>
          </cell>
          <cell r="EO183">
            <v>39.746466312985241</v>
          </cell>
          <cell r="EP183">
            <v>213.16123976280551</v>
          </cell>
          <cell r="EQ183">
            <v>2.4518496711556526</v>
          </cell>
          <cell r="ER183">
            <v>-1.4609264015032881</v>
          </cell>
          <cell r="ES183">
            <v>214.15216303245788</v>
          </cell>
          <cell r="ET183">
            <v>2.6623719072972123</v>
          </cell>
          <cell r="EU183">
            <v>216.81453493975508</v>
          </cell>
          <cell r="EV183">
            <v>21.476205606013149</v>
          </cell>
          <cell r="EW183">
            <v>0</v>
          </cell>
          <cell r="EX183">
            <v>3.8794841841528336</v>
          </cell>
          <cell r="EY183">
            <v>6.7337740369558396</v>
          </cell>
          <cell r="EZ183">
            <v>16.938717037269022</v>
          </cell>
          <cell r="FA183">
            <v>0</v>
          </cell>
          <cell r="FB183">
            <v>100.13612558722204</v>
          </cell>
          <cell r="FC183">
            <v>15.294685248982145</v>
          </cell>
          <cell r="FD183">
            <v>164.45899170059502</v>
          </cell>
          <cell r="FE183">
            <v>2.6427884434700903</v>
          </cell>
          <cell r="FF183">
            <v>167.10178014406512</v>
          </cell>
          <cell r="FG183">
            <v>15.02835014093329</v>
          </cell>
          <cell r="FH183">
            <v>53.441314437832752</v>
          </cell>
          <cell r="FI183">
            <v>6.4155427497651099</v>
          </cell>
          <cell r="FJ183">
            <v>25.955922956467266</v>
          </cell>
          <cell r="FK183">
            <v>5.5421202630754767</v>
          </cell>
          <cell r="FL183">
            <v>106.38325054807389</v>
          </cell>
          <cell r="FM183">
            <v>0.11945912934544313</v>
          </cell>
          <cell r="FN183">
            <v>106.50270967741933</v>
          </cell>
          <cell r="FO183">
            <v>38.023253366739738</v>
          </cell>
          <cell r="FP183">
            <v>8.5814738490447837</v>
          </cell>
          <cell r="FQ183">
            <v>38.023253366739738</v>
          </cell>
          <cell r="FR183">
            <v>46.604727215784521</v>
          </cell>
          <cell r="FS183">
            <v>235.58123645474473</v>
          </cell>
          <cell r="FT183">
            <v>2.7367890698402748</v>
          </cell>
          <cell r="FU183">
            <v>-1.6136774193548382</v>
          </cell>
          <cell r="FV183">
            <v>236.70434810523014</v>
          </cell>
          <cell r="FW183">
            <v>2.8444981208894449</v>
          </cell>
          <cell r="FX183">
            <v>239.54884622611959</v>
          </cell>
          <cell r="FY183">
            <v>0</v>
          </cell>
          <cell r="FZ183">
            <v>0</v>
          </cell>
          <cell r="GA183">
            <v>2.6016631694331345</v>
          </cell>
          <cell r="GB183" t="e">
            <v>#N/A</v>
          </cell>
          <cell r="GC183">
            <v>0.11847995615408705</v>
          </cell>
          <cell r="GD183">
            <v>0</v>
          </cell>
          <cell r="GE183">
            <v>1.1945912934544314</v>
          </cell>
          <cell r="GF183">
            <v>0.94294378327591588</v>
          </cell>
          <cell r="GG183">
            <v>2.0092633886626992</v>
          </cell>
          <cell r="GH183">
            <v>8.2250548073911675E-2</v>
          </cell>
          <cell r="GI183">
            <v>0.81663044159098008</v>
          </cell>
          <cell r="GJ183">
            <v>0</v>
          </cell>
          <cell r="GK183">
            <v>0</v>
          </cell>
          <cell r="GL183">
            <v>9.0416852489821462</v>
          </cell>
          <cell r="GM183">
            <v>0</v>
          </cell>
          <cell r="GN183">
            <v>5.5871622298778574</v>
          </cell>
          <cell r="GO183">
            <v>5.9612063889758833</v>
          </cell>
          <cell r="GP183">
            <v>0.85677654243657986</v>
          </cell>
          <cell r="GQ183">
            <v>0</v>
          </cell>
          <cell r="GR183">
            <v>0</v>
          </cell>
          <cell r="GS183">
            <v>0</v>
          </cell>
          <cell r="GT183" t="e">
            <v>#N/A</v>
          </cell>
          <cell r="GU183">
            <v>0.46314891951143117</v>
          </cell>
          <cell r="GV183">
            <v>0</v>
          </cell>
          <cell r="GW183">
            <v>0</v>
          </cell>
          <cell r="GX183">
            <v>8.2377840588787965</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t="e">
            <v>#N/A</v>
          </cell>
          <cell r="HO183">
            <v>235.58123645474473</v>
          </cell>
          <cell r="HP183">
            <v>239.54884622611959</v>
          </cell>
          <cell r="HQ183">
            <v>22.419996691939208</v>
          </cell>
          <cell r="HR183">
            <v>216.81453493975508</v>
          </cell>
          <cell r="HS183">
            <v>37.913585969307853</v>
          </cell>
          <cell r="HT183">
            <v>0</v>
          </cell>
          <cell r="HU183">
            <v>0</v>
          </cell>
          <cell r="HV183">
            <v>3.8794841841528336</v>
          </cell>
          <cell r="HW183">
            <v>0</v>
          </cell>
          <cell r="HX183">
            <v>0</v>
          </cell>
          <cell r="HY183">
            <v>0</v>
          </cell>
          <cell r="HZ183">
            <v>0</v>
          </cell>
          <cell r="IA183">
            <v>0</v>
          </cell>
          <cell r="IB183">
            <v>0</v>
          </cell>
          <cell r="IC183">
            <v>0</v>
          </cell>
          <cell r="ID183">
            <v>0</v>
          </cell>
          <cell r="IE183">
            <v>0</v>
          </cell>
          <cell r="IF183">
            <v>0</v>
          </cell>
          <cell r="IG183">
            <v>0</v>
          </cell>
          <cell r="IH183">
            <v>0</v>
          </cell>
          <cell r="II183">
            <v>1.7967828061384274</v>
          </cell>
          <cell r="IJ183">
            <v>0</v>
          </cell>
          <cell r="IK183">
            <v>0</v>
          </cell>
          <cell r="IL183">
            <v>0</v>
          </cell>
          <cell r="IM183">
            <v>0</v>
          </cell>
          <cell r="IN183">
            <v>1.7967828061384274</v>
          </cell>
          <cell r="IO183">
            <v>0</v>
          </cell>
          <cell r="IP183">
            <v>3.8794841841528336</v>
          </cell>
          <cell r="IQ183">
            <v>0</v>
          </cell>
          <cell r="IR183">
            <v>0</v>
          </cell>
          <cell r="IS183">
            <v>0</v>
          </cell>
          <cell r="IT183">
            <v>0</v>
          </cell>
          <cell r="IU183">
            <v>0</v>
          </cell>
          <cell r="IV183">
            <v>9.0416852489821462</v>
          </cell>
          <cell r="IW183">
            <v>9.0416852489821462</v>
          </cell>
          <cell r="IX183">
            <v>0</v>
          </cell>
          <cell r="IY183">
            <v>0</v>
          </cell>
          <cell r="IZ183">
            <v>0</v>
          </cell>
          <cell r="JA183">
            <v>0</v>
          </cell>
          <cell r="JB183">
            <v>0</v>
          </cell>
          <cell r="JC183">
            <v>0</v>
          </cell>
          <cell r="JD183">
            <v>0.11847995615408705</v>
          </cell>
          <cell r="JE183">
            <v>0</v>
          </cell>
          <cell r="JF183">
            <v>1.1945912934544314</v>
          </cell>
          <cell r="JG183">
            <v>1.1945912934544314</v>
          </cell>
          <cell r="JH183">
            <v>0</v>
          </cell>
          <cell r="JI183">
            <v>7.697996006618775E-2</v>
          </cell>
          <cell r="JJ183">
            <v>6.0499999999999998E-2</v>
          </cell>
          <cell r="JK183">
            <v>6.9933251112760715</v>
          </cell>
          <cell r="JL183">
            <v>7.1308050713422588</v>
          </cell>
          <cell r="JM183">
            <v>0</v>
          </cell>
          <cell r="JN183">
            <v>0</v>
          </cell>
          <cell r="JO183">
            <v>0</v>
          </cell>
          <cell r="JP183">
            <v>0</v>
          </cell>
          <cell r="JQ183">
            <v>0</v>
          </cell>
          <cell r="JR183">
            <v>0</v>
          </cell>
          <cell r="JS183">
            <v>1.4809994519260881E-2</v>
          </cell>
          <cell r="JT183">
            <v>0</v>
          </cell>
          <cell r="JU183">
            <v>0.34935137165994185</v>
          </cell>
          <cell r="JV183">
            <v>0.34935137165994185</v>
          </cell>
          <cell r="JW183">
            <v>18.750187441277792</v>
          </cell>
          <cell r="JX183">
            <v>158.77978719072971</v>
          </cell>
          <cell r="JY183">
            <v>203.44379314124643</v>
          </cell>
          <cell r="JZ183">
            <v>222.19398058252423</v>
          </cell>
          <cell r="KA183">
            <v>63.414193391794527</v>
          </cell>
          <cell r="KB183">
            <v>3361407.3096700003</v>
          </cell>
          <cell r="KC183">
            <v>74.302000000000007</v>
          </cell>
          <cell r="KD183">
            <v>1438.973</v>
          </cell>
          <cell r="KE183">
            <v>16728.8</v>
          </cell>
          <cell r="KF183">
            <v>242</v>
          </cell>
          <cell r="KG183">
            <v>0.621</v>
          </cell>
          <cell r="KH183">
            <v>0</v>
          </cell>
          <cell r="KI183">
            <v>0</v>
          </cell>
          <cell r="KJ183">
            <v>0</v>
          </cell>
          <cell r="KK183">
            <v>0</v>
          </cell>
          <cell r="KL183">
            <v>0</v>
          </cell>
          <cell r="KM183">
            <v>0</v>
          </cell>
          <cell r="KN183">
            <v>1.79</v>
          </cell>
          <cell r="KO183">
            <v>382.31</v>
          </cell>
          <cell r="KP183">
            <v>0</v>
          </cell>
          <cell r="KQ183">
            <v>26.73</v>
          </cell>
          <cell r="KR183">
            <v>0</v>
          </cell>
          <cell r="KS183">
            <v>10.7</v>
          </cell>
          <cell r="KT183">
            <v>65.89</v>
          </cell>
          <cell r="KU183">
            <v>281.48</v>
          </cell>
          <cell r="KV183">
            <v>184.23</v>
          </cell>
          <cell r="KW183">
            <v>0</v>
          </cell>
          <cell r="KX183">
            <v>282</v>
          </cell>
          <cell r="KY183">
            <v>1513274.9999999998</v>
          </cell>
          <cell r="KZ183">
            <v>16970.8</v>
          </cell>
          <cell r="LA183">
            <v>96.072938633764537</v>
          </cell>
          <cell r="LB183">
            <v>915.7</v>
          </cell>
          <cell r="LC183">
            <v>953.13000000000011</v>
          </cell>
          <cell r="LD183">
            <v>5.3906392622202635</v>
          </cell>
          <cell r="LE183">
            <v>1.6616777052348739E-2</v>
          </cell>
          <cell r="LF183">
            <v>282</v>
          </cell>
          <cell r="LG183">
            <v>89.169337921606513</v>
          </cell>
          <cell r="LH183">
            <v>2642.6317806643415</v>
          </cell>
          <cell r="LI183" t="str">
            <v>Historical (£m)</v>
          </cell>
          <cell r="LJ183" t="str">
            <v>PR14 (£m)</v>
          </cell>
        </row>
        <row r="184">
          <cell r="A184" t="str">
            <v>AFW19BP</v>
          </cell>
          <cell r="B184" t="str">
            <v>AFW</v>
          </cell>
          <cell r="C184" t="str">
            <v>BP2018-19</v>
          </cell>
          <cell r="D184" t="str">
            <v>AFW</v>
          </cell>
          <cell r="E184" t="str">
            <v>AFW19BP</v>
          </cell>
          <cell r="F184">
            <v>0.97917319135609127</v>
          </cell>
          <cell r="G184">
            <v>3.1217025191029895</v>
          </cell>
          <cell r="H184">
            <v>-4.4031460068900713E-2</v>
          </cell>
          <cell r="I184">
            <v>4.0633680136235508</v>
          </cell>
          <cell r="J184">
            <v>1.4520505589089556</v>
          </cell>
          <cell r="K184">
            <v>0</v>
          </cell>
          <cell r="L184">
            <v>0</v>
          </cell>
          <cell r="M184">
            <v>5.7851837172086809</v>
          </cell>
          <cell r="N184">
            <v>1.9273215044779304</v>
          </cell>
          <cell r="O184">
            <v>16.305594853253197</v>
          </cell>
          <cell r="P184">
            <v>0</v>
          </cell>
          <cell r="Q184">
            <v>16.305594853253197</v>
          </cell>
          <cell r="R184">
            <v>0.42576544825559937</v>
          </cell>
          <cell r="S184">
            <v>5.6245478477326518</v>
          </cell>
          <cell r="T184">
            <v>0.51390387387806735</v>
          </cell>
          <cell r="U184">
            <v>4.4451562001603051</v>
          </cell>
          <cell r="V184">
            <v>0</v>
          </cell>
          <cell r="W184">
            <v>11.009373370026591</v>
          </cell>
          <cell r="X184">
            <v>0</v>
          </cell>
          <cell r="Y184">
            <v>11.009373370026591</v>
          </cell>
          <cell r="Z184">
            <v>0</v>
          </cell>
          <cell r="AA184">
            <v>0</v>
          </cell>
          <cell r="AB184">
            <v>0</v>
          </cell>
          <cell r="AC184">
            <v>0</v>
          </cell>
          <cell r="AD184">
            <v>27.314968223279788</v>
          </cell>
          <cell r="AE184">
            <v>0.51858994728767871</v>
          </cell>
          <cell r="AF184">
            <v>-7.741118949678974E-2</v>
          </cell>
          <cell r="AG184">
            <v>27.756146981070678</v>
          </cell>
          <cell r="AH184">
            <v>0</v>
          </cell>
          <cell r="AI184">
            <v>27.756146981070678</v>
          </cell>
          <cell r="AJ184">
            <v>3.1217025191029895</v>
          </cell>
          <cell r="AK184">
            <v>-4.4031460068900713E-2</v>
          </cell>
          <cell r="AL184">
            <v>0</v>
          </cell>
          <cell r="AM184">
            <v>0</v>
          </cell>
          <cell r="AN184">
            <v>0</v>
          </cell>
          <cell r="AO184">
            <v>0</v>
          </cell>
          <cell r="AP184">
            <v>4.7782590552706017</v>
          </cell>
          <cell r="AQ184">
            <v>0.32828003647700982</v>
          </cell>
          <cell r="AR184">
            <v>8.1842101507816984</v>
          </cell>
          <cell r="AS184">
            <v>0</v>
          </cell>
          <cell r="AT184">
            <v>8.1842101507816984</v>
          </cell>
          <cell r="AU184">
            <v>0.10747184249099437</v>
          </cell>
          <cell r="AV184">
            <v>2.3743642517243542</v>
          </cell>
          <cell r="AW184">
            <v>0.39627095450764449</v>
          </cell>
          <cell r="AX184">
            <v>0.41341333445480832</v>
          </cell>
          <cell r="AY184">
            <v>0</v>
          </cell>
          <cell r="AZ184">
            <v>3.2915203831778053</v>
          </cell>
          <cell r="BA184">
            <v>0</v>
          </cell>
          <cell r="BB184">
            <v>3.2915203831778053</v>
          </cell>
          <cell r="BC184">
            <v>0</v>
          </cell>
          <cell r="BD184">
            <v>0</v>
          </cell>
          <cell r="BE184">
            <v>0</v>
          </cell>
          <cell r="BF184">
            <v>0</v>
          </cell>
          <cell r="BG184">
            <v>11.475730533959503</v>
          </cell>
          <cell r="BH184">
            <v>0.18544910188116562</v>
          </cell>
          <cell r="BI184">
            <v>-2.7682440901170668E-2</v>
          </cell>
          <cell r="BJ184">
            <v>11.633497194939487</v>
          </cell>
          <cell r="BK184">
            <v>0</v>
          </cell>
          <cell r="BL184">
            <v>11.633497194939487</v>
          </cell>
          <cell r="BM184">
            <v>2.4629235882109848</v>
          </cell>
          <cell r="BN184">
            <v>-3.4024310053241462E-2</v>
          </cell>
          <cell r="BO184">
            <v>0</v>
          </cell>
          <cell r="BP184">
            <v>7.1474168405950298</v>
          </cell>
          <cell r="BQ184">
            <v>0</v>
          </cell>
          <cell r="BR184">
            <v>0</v>
          </cell>
          <cell r="BS184">
            <v>16.91901121638908</v>
          </cell>
          <cell r="BT184">
            <v>2.8130037143279281</v>
          </cell>
          <cell r="BU184">
            <v>29.308331049469821</v>
          </cell>
          <cell r="BV184">
            <v>0</v>
          </cell>
          <cell r="BW184">
            <v>29.308331049469821</v>
          </cell>
          <cell r="BX184">
            <v>1.098810312383224</v>
          </cell>
          <cell r="BY184">
            <v>14.477889066837127</v>
          </cell>
          <cell r="BZ184">
            <v>0.35819018464143776</v>
          </cell>
          <cell r="CA184">
            <v>7.5658379636906767</v>
          </cell>
          <cell r="CB184">
            <v>0</v>
          </cell>
          <cell r="CC184">
            <v>23.500727527552517</v>
          </cell>
          <cell r="CD184">
            <v>0</v>
          </cell>
          <cell r="CE184">
            <v>23.500727527552517</v>
          </cell>
          <cell r="CF184">
            <v>0</v>
          </cell>
          <cell r="CG184">
            <v>0</v>
          </cell>
          <cell r="CH184">
            <v>0</v>
          </cell>
          <cell r="CI184">
            <v>0</v>
          </cell>
          <cell r="CJ184">
            <v>52.809058577022341</v>
          </cell>
          <cell r="CK184">
            <v>1.0589412484228937</v>
          </cell>
          <cell r="CL184">
            <v>-0.15807074949364175</v>
          </cell>
          <cell r="CM184">
            <v>53.709929075951578</v>
          </cell>
          <cell r="CN184">
            <v>0</v>
          </cell>
          <cell r="CO184">
            <v>53.709929075951578</v>
          </cell>
          <cell r="CP184">
            <v>13.600281193509938</v>
          </cell>
          <cell r="CQ184">
            <v>-0.18913513529595988</v>
          </cell>
          <cell r="CR184">
            <v>0</v>
          </cell>
          <cell r="CS184">
            <v>0</v>
          </cell>
          <cell r="CT184">
            <v>17.527200125274032</v>
          </cell>
          <cell r="CU184">
            <v>0</v>
          </cell>
          <cell r="CV184">
            <v>68.303056234799939</v>
          </cell>
          <cell r="CW184">
            <v>10.195935091870997</v>
          </cell>
          <cell r="CX184">
            <v>109.43733751015886</v>
          </cell>
          <cell r="CY184">
            <v>2.1237605072046737</v>
          </cell>
          <cell r="CZ184">
            <v>111.56109801736325</v>
          </cell>
          <cell r="DA184">
            <v>16.649739885963246</v>
          </cell>
          <cell r="DB184">
            <v>7.2343815925536656</v>
          </cell>
          <cell r="DC184">
            <v>15.447400524930684</v>
          </cell>
          <cell r="DD184">
            <v>10.003098500975094</v>
          </cell>
          <cell r="DE184">
            <v>0</v>
          </cell>
          <cell r="DF184">
            <v>49.334620504422702</v>
          </cell>
          <cell r="DG184">
            <v>0</v>
          </cell>
          <cell r="DH184">
            <v>49.334620504422702</v>
          </cell>
          <cell r="DI184">
            <v>16.181957161290317</v>
          </cell>
          <cell r="DJ184">
            <v>8.5814738490447837</v>
          </cell>
          <cell r="DK184">
            <v>8.6490367992483534</v>
          </cell>
          <cell r="DL184">
            <v>17.230510648293141</v>
          </cell>
          <cell r="DM184">
            <v>143.66520787349342</v>
          </cell>
          <cell r="DN184">
            <v>3.1768237452686612</v>
          </cell>
          <cell r="DO184">
            <v>-0.4742122484809243</v>
          </cell>
          <cell r="DP184">
            <v>146.36781937028132</v>
          </cell>
          <cell r="DQ184">
            <v>0</v>
          </cell>
          <cell r="DR184">
            <v>146.36781937028132</v>
          </cell>
          <cell r="DS184">
            <v>19.184907300823912</v>
          </cell>
          <cell r="DT184">
            <v>-0.26719090541810203</v>
          </cell>
          <cell r="DU184">
            <v>0</v>
          </cell>
          <cell r="DV184">
            <v>7.1474168405950298</v>
          </cell>
          <cell r="DW184">
            <v>17.527200125274032</v>
          </cell>
          <cell r="DX184">
            <v>0</v>
          </cell>
          <cell r="DY184">
            <v>90.000326506459615</v>
          </cell>
          <cell r="DZ184">
            <v>13.337218842675934</v>
          </cell>
          <cell r="EA184">
            <v>146.92987871041038</v>
          </cell>
          <cell r="EB184">
            <v>2.1237605072046737</v>
          </cell>
          <cell r="EC184">
            <v>149.05363921761477</v>
          </cell>
          <cell r="ED184">
            <v>17.856022040837463</v>
          </cell>
          <cell r="EE184">
            <v>24.086634911115148</v>
          </cell>
          <cell r="EF184">
            <v>16.201861664079768</v>
          </cell>
          <cell r="EG184">
            <v>17.982349799120577</v>
          </cell>
          <cell r="EH184">
            <v>0</v>
          </cell>
          <cell r="EI184">
            <v>76.126868415153027</v>
          </cell>
          <cell r="EJ184">
            <v>0</v>
          </cell>
          <cell r="EK184">
            <v>76.126868415153027</v>
          </cell>
          <cell r="EL184">
            <v>16.181957161290317</v>
          </cell>
          <cell r="EM184">
            <v>8.5814738490447837</v>
          </cell>
          <cell r="EN184">
            <v>8.6490367992483534</v>
          </cell>
          <cell r="EO184">
            <v>17.230510648293141</v>
          </cell>
          <cell r="EP184">
            <v>207.94999698447523</v>
          </cell>
          <cell r="EQ184">
            <v>4.4212140955727204</v>
          </cell>
          <cell r="ER184">
            <v>-0.65996543887573667</v>
          </cell>
          <cell r="ES184">
            <v>211.71124564117238</v>
          </cell>
          <cell r="ET184">
            <v>0</v>
          </cell>
          <cell r="EU184">
            <v>211.71124564117238</v>
          </cell>
          <cell r="EV184">
            <v>22.306609819926919</v>
          </cell>
          <cell r="EW184">
            <v>-0.31122236548700277</v>
          </cell>
          <cell r="EX184">
            <v>4.0633680136235508</v>
          </cell>
          <cell r="EY184">
            <v>8.5994673995039861</v>
          </cell>
          <cell r="EZ184">
            <v>17.527200125274032</v>
          </cell>
          <cell r="FA184">
            <v>0</v>
          </cell>
          <cell r="FB184">
            <v>95.785510223668325</v>
          </cell>
          <cell r="FC184">
            <v>15.264540347153893</v>
          </cell>
          <cell r="FD184">
            <v>163.23547356366319</v>
          </cell>
          <cell r="FE184">
            <v>2.1237605072046737</v>
          </cell>
          <cell r="FF184">
            <v>165.35923407086855</v>
          </cell>
          <cell r="FG184">
            <v>18.281787489093134</v>
          </cell>
          <cell r="FH184">
            <v>29.711182758847858</v>
          </cell>
          <cell r="FI184">
            <v>16.715765537957758</v>
          </cell>
          <cell r="FJ184">
            <v>22.427505999280942</v>
          </cell>
          <cell r="FK184">
            <v>0</v>
          </cell>
          <cell r="FL184">
            <v>87.136241785179692</v>
          </cell>
          <cell r="FM184">
            <v>0</v>
          </cell>
          <cell r="FN184">
            <v>87.136241785179692</v>
          </cell>
          <cell r="FO184">
            <v>16.181957161290317</v>
          </cell>
          <cell r="FP184">
            <v>8.5814738490447837</v>
          </cell>
          <cell r="FQ184">
            <v>8.6490367992483534</v>
          </cell>
          <cell r="FR184">
            <v>17.230510648293141</v>
          </cell>
          <cell r="FS184">
            <v>235.26496520775456</v>
          </cell>
          <cell r="FT184">
            <v>4.9398040428604002</v>
          </cell>
          <cell r="FU184">
            <v>-0.73737662837252615</v>
          </cell>
          <cell r="FV184">
            <v>239.46739262224256</v>
          </cell>
          <cell r="FW184">
            <v>0</v>
          </cell>
          <cell r="FX184">
            <v>239.46739262224256</v>
          </cell>
          <cell r="FY184">
            <v>0</v>
          </cell>
          <cell r="FZ184">
            <v>0</v>
          </cell>
          <cell r="GA184">
            <v>9.5958972752896943E-2</v>
          </cell>
          <cell r="GB184" t="e">
            <v>#N/A</v>
          </cell>
          <cell r="GC184">
            <v>0</v>
          </cell>
          <cell r="GD184">
            <v>0</v>
          </cell>
          <cell r="GE184">
            <v>0</v>
          </cell>
          <cell r="GF184">
            <v>0</v>
          </cell>
          <cell r="GG184">
            <v>2.3147654243657998</v>
          </cell>
          <cell r="GH184">
            <v>0</v>
          </cell>
          <cell r="GI184">
            <v>0</v>
          </cell>
          <cell r="GJ184">
            <v>0</v>
          </cell>
          <cell r="GK184">
            <v>0</v>
          </cell>
          <cell r="GL184">
            <v>12.870252427184464</v>
          </cell>
          <cell r="GM184">
            <v>0</v>
          </cell>
          <cell r="GN184">
            <v>5.5714954588161598</v>
          </cell>
          <cell r="GO184">
            <v>2.2129314124647661</v>
          </cell>
          <cell r="GP184">
            <v>0.49154494206075783</v>
          </cell>
          <cell r="GQ184">
            <v>0</v>
          </cell>
          <cell r="GR184">
            <v>0.54539946758534286</v>
          </cell>
          <cell r="GS184">
            <v>4.8410322580645149</v>
          </cell>
          <cell r="GT184" t="e">
            <v>#N/A</v>
          </cell>
          <cell r="GU184">
            <v>1.6626360789226429</v>
          </cell>
          <cell r="GV184">
            <v>0</v>
          </cell>
          <cell r="GW184">
            <v>0</v>
          </cell>
          <cell r="GX184">
            <v>8.5354527090510484</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t="e">
            <v>#N/A</v>
          </cell>
          <cell r="HO184">
            <v>235.26496520775456</v>
          </cell>
          <cell r="HP184">
            <v>239.46739262224256</v>
          </cell>
          <cell r="HQ184">
            <v>27.314968223279788</v>
          </cell>
          <cell r="HR184">
            <v>211.71124564117238</v>
          </cell>
          <cell r="HS184">
            <v>39.141469151268389</v>
          </cell>
          <cell r="HT184">
            <v>0</v>
          </cell>
          <cell r="HU184">
            <v>0</v>
          </cell>
          <cell r="HV184">
            <v>4.0297505087139491</v>
          </cell>
          <cell r="HW184">
            <v>3.3617504909598493E-2</v>
          </cell>
          <cell r="HX184">
            <v>0</v>
          </cell>
          <cell r="HY184">
            <v>0</v>
          </cell>
          <cell r="HZ184">
            <v>0</v>
          </cell>
          <cell r="IA184">
            <v>0</v>
          </cell>
          <cell r="IB184">
            <v>0</v>
          </cell>
          <cell r="IC184">
            <v>0</v>
          </cell>
          <cell r="ID184">
            <v>0</v>
          </cell>
          <cell r="IE184">
            <v>0</v>
          </cell>
          <cell r="IF184">
            <v>0</v>
          </cell>
          <cell r="IG184">
            <v>0</v>
          </cell>
          <cell r="IH184">
            <v>0</v>
          </cell>
          <cell r="II184">
            <v>1.985597182411603</v>
          </cell>
          <cell r="IJ184">
            <v>0</v>
          </cell>
          <cell r="IK184">
            <v>0</v>
          </cell>
          <cell r="IL184">
            <v>0</v>
          </cell>
          <cell r="IM184">
            <v>0</v>
          </cell>
          <cell r="IN184">
            <v>1.985597182411603</v>
          </cell>
          <cell r="IO184">
            <v>0</v>
          </cell>
          <cell r="IP184">
            <v>4.0297505087139491</v>
          </cell>
          <cell r="IQ184">
            <v>3.3617504909598493E-2</v>
          </cell>
          <cell r="IR184">
            <v>0</v>
          </cell>
          <cell r="IS184">
            <v>0</v>
          </cell>
          <cell r="IT184">
            <v>0</v>
          </cell>
          <cell r="IU184">
            <v>0</v>
          </cell>
          <cell r="IV184">
            <v>12.870252427184464</v>
          </cell>
          <cell r="IW184">
            <v>12.870252427184464</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12.870252427184464</v>
          </cell>
          <cell r="JL184">
            <v>12.870252427184464</v>
          </cell>
          <cell r="JM184">
            <v>0</v>
          </cell>
          <cell r="JN184">
            <v>0</v>
          </cell>
          <cell r="JO184">
            <v>0</v>
          </cell>
          <cell r="JP184">
            <v>0</v>
          </cell>
          <cell r="JQ184">
            <v>0</v>
          </cell>
          <cell r="JR184">
            <v>0</v>
          </cell>
          <cell r="JS184">
            <v>0</v>
          </cell>
          <cell r="JT184">
            <v>0</v>
          </cell>
          <cell r="JU184">
            <v>0</v>
          </cell>
          <cell r="JV184">
            <v>0</v>
          </cell>
          <cell r="JW184">
            <v>16.365218631139975</v>
          </cell>
          <cell r="JX184">
            <v>134.01017914157771</v>
          </cell>
          <cell r="JY184">
            <v>186.4199720644601</v>
          </cell>
          <cell r="JZ184">
            <v>202.78519069560008</v>
          </cell>
          <cell r="KA184">
            <v>68.77501155402237</v>
          </cell>
          <cell r="KB184">
            <v>3361407.3096700003</v>
          </cell>
          <cell r="KC184">
            <v>78.765000000000001</v>
          </cell>
          <cell r="KD184">
            <v>1438.2539999999999</v>
          </cell>
          <cell r="KE184">
            <v>16729.8</v>
          </cell>
          <cell r="KF184">
            <v>242</v>
          </cell>
          <cell r="KG184">
            <v>0.65147926492237795</v>
          </cell>
          <cell r="KH184">
            <v>0</v>
          </cell>
          <cell r="KI184">
            <v>0</v>
          </cell>
          <cell r="KJ184">
            <v>0</v>
          </cell>
          <cell r="KK184">
            <v>0</v>
          </cell>
          <cell r="KL184">
            <v>0</v>
          </cell>
          <cell r="KM184">
            <v>0</v>
          </cell>
          <cell r="KN184">
            <v>0</v>
          </cell>
          <cell r="KO184">
            <v>353.33193384600497</v>
          </cell>
          <cell r="KP184">
            <v>0</v>
          </cell>
          <cell r="KQ184">
            <v>26.974115357503699</v>
          </cell>
          <cell r="KR184">
            <v>0</v>
          </cell>
          <cell r="KS184">
            <v>11.1818096293467</v>
          </cell>
          <cell r="KT184">
            <v>69.294510825492694</v>
          </cell>
          <cell r="KU184">
            <v>288.87562614844097</v>
          </cell>
          <cell r="KV184">
            <v>195.69200419321101</v>
          </cell>
          <cell r="KW184">
            <v>0</v>
          </cell>
          <cell r="KX184">
            <v>213</v>
          </cell>
          <cell r="KY184">
            <v>1517019</v>
          </cell>
          <cell r="KZ184">
            <v>16971.8</v>
          </cell>
          <cell r="LA184">
            <v>95.963830857687597</v>
          </cell>
          <cell r="LB184">
            <v>907.1940750131497</v>
          </cell>
          <cell r="LC184">
            <v>945.35</v>
          </cell>
          <cell r="LD184">
            <v>5.3696719167768716</v>
          </cell>
          <cell r="LE184">
            <v>1.2550230382163354E-2</v>
          </cell>
          <cell r="LF184">
            <v>213</v>
          </cell>
          <cell r="LG184">
            <v>89.384685183657595</v>
          </cell>
          <cell r="LH184">
            <v>2642.6317806643415</v>
          </cell>
          <cell r="LI184" t="e">
            <v>#N/A</v>
          </cell>
          <cell r="LJ184" t="e">
            <v>#N/A</v>
          </cell>
        </row>
        <row r="185">
          <cell r="A185" t="str">
            <v>AFW20BP</v>
          </cell>
          <cell r="B185" t="str">
            <v>AFW</v>
          </cell>
          <cell r="C185" t="str">
            <v>BP2019-20</v>
          </cell>
          <cell r="D185" t="str">
            <v>AFW</v>
          </cell>
          <cell r="E185" t="str">
            <v>AFW20BP</v>
          </cell>
          <cell r="F185">
            <v>0.96281468935252923</v>
          </cell>
          <cell r="G185">
            <v>2.7312202574092175</v>
          </cell>
          <cell r="H185">
            <v>-4.4161767969820631E-2</v>
          </cell>
          <cell r="I185">
            <v>4.4595962361559716</v>
          </cell>
          <cell r="J185">
            <v>1.1084589125792474</v>
          </cell>
          <cell r="K185">
            <v>0</v>
          </cell>
          <cell r="L185">
            <v>0</v>
          </cell>
          <cell r="M185">
            <v>5.7111890761338637</v>
          </cell>
          <cell r="N185">
            <v>1.8402650310452204</v>
          </cell>
          <cell r="O185">
            <v>15.8065677453537</v>
          </cell>
          <cell r="P185">
            <v>0</v>
          </cell>
          <cell r="Q185">
            <v>15.8065677453537</v>
          </cell>
          <cell r="R185">
            <v>0.19467535081372031</v>
          </cell>
          <cell r="S185">
            <v>1.4264313188806161</v>
          </cell>
          <cell r="T185">
            <v>0.13464291653747895</v>
          </cell>
          <cell r="U185">
            <v>4.3887133486996861</v>
          </cell>
          <cell r="V185">
            <v>0</v>
          </cell>
          <cell r="W185">
            <v>6.1444629349314992</v>
          </cell>
          <cell r="X185">
            <v>0</v>
          </cell>
          <cell r="Y185">
            <v>6.1444629349314992</v>
          </cell>
          <cell r="Z185">
            <v>0</v>
          </cell>
          <cell r="AA185">
            <v>0</v>
          </cell>
          <cell r="AB185">
            <v>0</v>
          </cell>
          <cell r="AC185">
            <v>0</v>
          </cell>
          <cell r="AD185">
            <v>21.9510306802852</v>
          </cell>
          <cell r="AE185">
            <v>0</v>
          </cell>
          <cell r="AF185">
            <v>8.7344810384824244E-3</v>
          </cell>
          <cell r="AG185">
            <v>21.959765161323716</v>
          </cell>
          <cell r="AH185">
            <v>0</v>
          </cell>
          <cell r="AI185">
            <v>21.959765161323716</v>
          </cell>
          <cell r="AJ185">
            <v>2.7312202574092175</v>
          </cell>
          <cell r="AK185">
            <v>-4.4161767969820631E-2</v>
          </cell>
          <cell r="AL185">
            <v>0</v>
          </cell>
          <cell r="AM185">
            <v>0</v>
          </cell>
          <cell r="AN185">
            <v>0</v>
          </cell>
          <cell r="AO185">
            <v>0</v>
          </cell>
          <cell r="AP185">
            <v>4.7800666891098693</v>
          </cell>
          <cell r="AQ185">
            <v>0.31345173605715348</v>
          </cell>
          <cell r="AR185">
            <v>7.7805769146064225</v>
          </cell>
          <cell r="AS185">
            <v>0</v>
          </cell>
          <cell r="AT185">
            <v>7.7805769146064225</v>
          </cell>
          <cell r="AU185">
            <v>3.7325647190431147E-2</v>
          </cell>
          <cell r="AV185">
            <v>1.3326589013510395</v>
          </cell>
          <cell r="AW185">
            <v>4.0927683084596045E-2</v>
          </cell>
          <cell r="AX185">
            <v>4.9291343783170377E-2</v>
          </cell>
          <cell r="AY185">
            <v>0</v>
          </cell>
          <cell r="AZ185">
            <v>1.4602035754092377</v>
          </cell>
          <cell r="BA185">
            <v>0</v>
          </cell>
          <cell r="BB185">
            <v>1.4602035754092377</v>
          </cell>
          <cell r="BC185">
            <v>0</v>
          </cell>
          <cell r="BD185">
            <v>0</v>
          </cell>
          <cell r="BE185">
            <v>0</v>
          </cell>
          <cell r="BF185">
            <v>0</v>
          </cell>
          <cell r="BG185">
            <v>9.2407804900156503</v>
          </cell>
          <cell r="BH185">
            <v>0</v>
          </cell>
          <cell r="BI185">
            <v>3.1234729335894826E-3</v>
          </cell>
          <cell r="BJ185">
            <v>9.2439039629492399</v>
          </cell>
          <cell r="BK185">
            <v>0</v>
          </cell>
          <cell r="BL185">
            <v>9.2439039629492399</v>
          </cell>
          <cell r="BM185">
            <v>2.1547526785075393</v>
          </cell>
          <cell r="BN185">
            <v>-3.4125002522134122E-2</v>
          </cell>
          <cell r="BO185">
            <v>0</v>
          </cell>
          <cell r="BP185">
            <v>5.4561584307570197</v>
          </cell>
          <cell r="BQ185">
            <v>0</v>
          </cell>
          <cell r="BR185">
            <v>0</v>
          </cell>
          <cell r="BS185">
            <v>16.914652263833556</v>
          </cell>
          <cell r="BT185">
            <v>2.6859412690879876</v>
          </cell>
          <cell r="BU185">
            <v>27.177379639663961</v>
          </cell>
          <cell r="BV185">
            <v>0</v>
          </cell>
          <cell r="BW185">
            <v>27.177379639663961</v>
          </cell>
          <cell r="BX185">
            <v>0.71141439195997902</v>
          </cell>
          <cell r="BY185">
            <v>9.7764509319549653</v>
          </cell>
          <cell r="BZ185">
            <v>0.40961486406885567</v>
          </cell>
          <cell r="CA185">
            <v>9.5766966359863357</v>
          </cell>
          <cell r="CB185">
            <v>0</v>
          </cell>
          <cell r="CC185">
            <v>20.474176823970183</v>
          </cell>
          <cell r="CD185">
            <v>0</v>
          </cell>
          <cell r="CE185">
            <v>20.474176823970183</v>
          </cell>
          <cell r="CF185">
            <v>0</v>
          </cell>
          <cell r="CG185">
            <v>0</v>
          </cell>
          <cell r="CH185">
            <v>0</v>
          </cell>
          <cell r="CI185">
            <v>0</v>
          </cell>
          <cell r="CJ185">
            <v>47.651556463634144</v>
          </cell>
          <cell r="CK185">
            <v>0</v>
          </cell>
          <cell r="CL185">
            <v>1.7835483128032702E-2</v>
          </cell>
          <cell r="CM185">
            <v>47.66939194676214</v>
          </cell>
          <cell r="CN185">
            <v>0</v>
          </cell>
          <cell r="CO185">
            <v>47.66939194676214</v>
          </cell>
          <cell r="CP185">
            <v>11.898721977917532</v>
          </cell>
          <cell r="CQ185">
            <v>-0.18969486696127497</v>
          </cell>
          <cell r="CR185">
            <v>0</v>
          </cell>
          <cell r="CS185">
            <v>0</v>
          </cell>
          <cell r="CT185">
            <v>16.785195111169454</v>
          </cell>
          <cell r="CU185">
            <v>0</v>
          </cell>
          <cell r="CV185">
            <v>67.653304028413459</v>
          </cell>
          <cell r="CW185">
            <v>9.7353880838161846</v>
          </cell>
          <cell r="CX185">
            <v>105.88291433435536</v>
          </cell>
          <cell r="CY185">
            <v>2.1300456218321959</v>
          </cell>
          <cell r="CZ185">
            <v>108.01295995618794</v>
          </cell>
          <cell r="DA185">
            <v>11.985112843910878</v>
          </cell>
          <cell r="DB185">
            <v>6.2184334373651575</v>
          </cell>
          <cell r="DC185">
            <v>22.67067400665626</v>
          </cell>
          <cell r="DD185">
            <v>15.899194073079958</v>
          </cell>
          <cell r="DE185">
            <v>0</v>
          </cell>
          <cell r="DF185">
            <v>56.773414361012343</v>
          </cell>
          <cell r="DG185">
            <v>0</v>
          </cell>
          <cell r="DH185">
            <v>56.773414361012343</v>
          </cell>
          <cell r="DI185">
            <v>16.997049118484878</v>
          </cell>
          <cell r="DJ185">
            <v>8.5892698437139128</v>
          </cell>
          <cell r="DK185">
            <v>9.0144496270758712</v>
          </cell>
          <cell r="DL185">
            <v>17.603719470789784</v>
          </cell>
          <cell r="DM185">
            <v>147.18265484640983</v>
          </cell>
          <cell r="DN185">
            <v>0</v>
          </cell>
          <cell r="DO185">
            <v>5.3506449384098105E-2</v>
          </cell>
          <cell r="DP185">
            <v>147.23616129579429</v>
          </cell>
          <cell r="DQ185">
            <v>0</v>
          </cell>
          <cell r="DR185">
            <v>147.23616129579429</v>
          </cell>
          <cell r="DS185">
            <v>16.78469491383429</v>
          </cell>
          <cell r="DT185">
            <v>-0.26798163745322973</v>
          </cell>
          <cell r="DU185">
            <v>0</v>
          </cell>
          <cell r="DV185">
            <v>5.4561584307570197</v>
          </cell>
          <cell r="DW185">
            <v>16.785195111169454</v>
          </cell>
          <cell r="DX185">
            <v>0</v>
          </cell>
          <cell r="DY185">
            <v>89.348022981356891</v>
          </cell>
          <cell r="DZ185">
            <v>12.734781088961324</v>
          </cell>
          <cell r="EA185">
            <v>140.84087088862574</v>
          </cell>
          <cell r="EB185">
            <v>2.1300456218321959</v>
          </cell>
          <cell r="EC185">
            <v>142.97091651045832</v>
          </cell>
          <cell r="ED185">
            <v>12.733852883061289</v>
          </cell>
          <cell r="EE185">
            <v>17.327543270671164</v>
          </cell>
          <cell r="EF185">
            <v>23.12121655380971</v>
          </cell>
          <cell r="EG185">
            <v>25.525182052849463</v>
          </cell>
          <cell r="EH185">
            <v>0</v>
          </cell>
          <cell r="EI185">
            <v>78.707794760391764</v>
          </cell>
          <cell r="EJ185">
            <v>0</v>
          </cell>
          <cell r="EK185">
            <v>78.707794760391764</v>
          </cell>
          <cell r="EL185">
            <v>16.997049118484878</v>
          </cell>
          <cell r="EM185">
            <v>8.5892698437139128</v>
          </cell>
          <cell r="EN185">
            <v>9.0144496270758712</v>
          </cell>
          <cell r="EO185">
            <v>17.603719470789784</v>
          </cell>
          <cell r="EP185">
            <v>204.07499180005962</v>
          </cell>
          <cell r="EQ185">
            <v>0</v>
          </cell>
          <cell r="ER185">
            <v>7.4465405445720279E-2</v>
          </cell>
          <cell r="ES185">
            <v>204.14945720550568</v>
          </cell>
          <cell r="ET185">
            <v>0</v>
          </cell>
          <cell r="EU185">
            <v>204.14945720550568</v>
          </cell>
          <cell r="EV185">
            <v>19.515915171243496</v>
          </cell>
          <cell r="EW185">
            <v>-0.3121434054230503</v>
          </cell>
          <cell r="EX185">
            <v>4.4595962361559716</v>
          </cell>
          <cell r="EY185">
            <v>6.5646173433362671</v>
          </cell>
          <cell r="EZ185">
            <v>16.785195111169454</v>
          </cell>
          <cell r="FA185">
            <v>0</v>
          </cell>
          <cell r="FB185">
            <v>95.059212057490797</v>
          </cell>
          <cell r="FC185">
            <v>14.575046120006578</v>
          </cell>
          <cell r="FD185">
            <v>156.6474386339797</v>
          </cell>
          <cell r="FE185">
            <v>2.1300456218321959</v>
          </cell>
          <cell r="FF185">
            <v>158.77748425581132</v>
          </cell>
          <cell r="FG185">
            <v>12.928528233875014</v>
          </cell>
          <cell r="FH185">
            <v>18.753974589551749</v>
          </cell>
          <cell r="FI185">
            <v>23.255859470347172</v>
          </cell>
          <cell r="FJ185">
            <v>29.913895401549187</v>
          </cell>
          <cell r="FK185">
            <v>0</v>
          </cell>
          <cell r="FL185">
            <v>84.852257695323217</v>
          </cell>
          <cell r="FM185">
            <v>0</v>
          </cell>
          <cell r="FN185">
            <v>84.852257695323217</v>
          </cell>
          <cell r="FO185">
            <v>16.997049118484878</v>
          </cell>
          <cell r="FP185">
            <v>8.5892698437139128</v>
          </cell>
          <cell r="FQ185">
            <v>9.0144496270758712</v>
          </cell>
          <cell r="FR185">
            <v>17.603719470789784</v>
          </cell>
          <cell r="FS185">
            <v>226.02602248034515</v>
          </cell>
          <cell r="FT185">
            <v>0</v>
          </cell>
          <cell r="FU185">
            <v>8.319988648420272E-2</v>
          </cell>
          <cell r="FV185">
            <v>226.10922236682899</v>
          </cell>
          <cell r="FW185">
            <v>0</v>
          </cell>
          <cell r="FX185">
            <v>226.10922236682899</v>
          </cell>
          <cell r="FY185">
            <v>0</v>
          </cell>
          <cell r="FZ185">
            <v>0</v>
          </cell>
          <cell r="GA185">
            <v>0.1684925706366926</v>
          </cell>
          <cell r="GB185" t="e">
            <v>#N/A</v>
          </cell>
          <cell r="GC185">
            <v>0</v>
          </cell>
          <cell r="GD185">
            <v>0</v>
          </cell>
          <cell r="GE185">
            <v>0</v>
          </cell>
          <cell r="GF185">
            <v>0</v>
          </cell>
          <cell r="GG185">
            <v>7.7477698052198036</v>
          </cell>
          <cell r="GH185">
            <v>0</v>
          </cell>
          <cell r="GI185">
            <v>0</v>
          </cell>
          <cell r="GJ185">
            <v>0</v>
          </cell>
          <cell r="GK185">
            <v>0</v>
          </cell>
          <cell r="GL185">
            <v>15.469543613827087</v>
          </cell>
          <cell r="GM185">
            <v>0</v>
          </cell>
          <cell r="GN185">
            <v>6.8417611825390727</v>
          </cell>
          <cell r="GO185">
            <v>0.28306751866964358</v>
          </cell>
          <cell r="GP185">
            <v>5.3802084841019333</v>
          </cell>
          <cell r="GQ185">
            <v>0</v>
          </cell>
          <cell r="GR185">
            <v>0.31387758872892452</v>
          </cell>
          <cell r="GS185">
            <v>2.2318044499191627</v>
          </cell>
          <cell r="GT185" t="e">
            <v>#N/A</v>
          </cell>
          <cell r="GU185">
            <v>2.0873822465162837</v>
          </cell>
          <cell r="GV185">
            <v>0</v>
          </cell>
          <cell r="GW185">
            <v>0</v>
          </cell>
          <cell r="GX185">
            <v>12.644645315266766</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t="e">
            <v>#N/A</v>
          </cell>
          <cell r="HO185">
            <v>226.02602248034515</v>
          </cell>
          <cell r="HP185">
            <v>226.10922236682899</v>
          </cell>
          <cell r="HQ185">
            <v>21.9510306802852</v>
          </cell>
          <cell r="HR185">
            <v>204.14945720550568</v>
          </cell>
          <cell r="HS185">
            <v>53.168552775425368</v>
          </cell>
          <cell r="HT185">
            <v>0</v>
          </cell>
          <cell r="HU185">
            <v>0</v>
          </cell>
          <cell r="HV185">
            <v>4.4227006121659311</v>
          </cell>
          <cell r="HW185">
            <v>3.6895623990037561E-2</v>
          </cell>
          <cell r="HX185">
            <v>0</v>
          </cell>
          <cell r="HY185">
            <v>0</v>
          </cell>
          <cell r="HZ185">
            <v>0</v>
          </cell>
          <cell r="IA185">
            <v>0</v>
          </cell>
          <cell r="IB185">
            <v>0</v>
          </cell>
          <cell r="IC185">
            <v>0</v>
          </cell>
          <cell r="ID185">
            <v>0</v>
          </cell>
          <cell r="IE185">
            <v>0</v>
          </cell>
          <cell r="IF185">
            <v>0</v>
          </cell>
          <cell r="IG185">
            <v>0</v>
          </cell>
          <cell r="IH185">
            <v>0</v>
          </cell>
          <cell r="II185">
            <v>1.9914734127366405</v>
          </cell>
          <cell r="IJ185">
            <v>0</v>
          </cell>
          <cell r="IK185">
            <v>0</v>
          </cell>
          <cell r="IL185">
            <v>0</v>
          </cell>
          <cell r="IM185">
            <v>0</v>
          </cell>
          <cell r="IN185">
            <v>1.9914734127366405</v>
          </cell>
          <cell r="IO185">
            <v>0</v>
          </cell>
          <cell r="IP185">
            <v>4.4227006121659311</v>
          </cell>
          <cell r="IQ185">
            <v>3.6895623990037561E-2</v>
          </cell>
          <cell r="IR185">
            <v>0</v>
          </cell>
          <cell r="IS185">
            <v>0</v>
          </cell>
          <cell r="IT185">
            <v>0</v>
          </cell>
          <cell r="IU185">
            <v>0</v>
          </cell>
          <cell r="IV185">
            <v>15.469543613827087</v>
          </cell>
          <cell r="IW185">
            <v>15.469543613827087</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15.469543613827087</v>
          </cell>
          <cell r="JL185">
            <v>15.469543613827087</v>
          </cell>
          <cell r="JM185">
            <v>0</v>
          </cell>
          <cell r="JN185">
            <v>0</v>
          </cell>
          <cell r="JO185">
            <v>0</v>
          </cell>
          <cell r="JP185">
            <v>0</v>
          </cell>
          <cell r="JQ185">
            <v>0</v>
          </cell>
          <cell r="JR185">
            <v>0</v>
          </cell>
          <cell r="JS185">
            <v>0</v>
          </cell>
          <cell r="JT185">
            <v>0</v>
          </cell>
          <cell r="JU185">
            <v>0</v>
          </cell>
          <cell r="JV185">
            <v>0</v>
          </cell>
          <cell r="JW185">
            <v>11.127813147846844</v>
          </cell>
          <cell r="JX185">
            <v>127.82914273290567</v>
          </cell>
          <cell r="JY185">
            <v>171.64555615448734</v>
          </cell>
          <cell r="JZ185">
            <v>182.77336930233417</v>
          </cell>
          <cell r="KA185">
            <v>54.944226569428508</v>
          </cell>
          <cell r="KB185" t="str">
            <v/>
          </cell>
          <cell r="KC185">
            <v>81.713999999999999</v>
          </cell>
          <cell r="KD185">
            <v>1444.412</v>
          </cell>
          <cell r="KE185">
            <v>16769.8</v>
          </cell>
          <cell r="KF185">
            <v>242</v>
          </cell>
          <cell r="KG185">
            <v>0.66147601155384805</v>
          </cell>
          <cell r="KH185">
            <v>0</v>
          </cell>
          <cell r="KI185">
            <v>0</v>
          </cell>
          <cell r="KJ185">
            <v>0</v>
          </cell>
          <cell r="KK185">
            <v>0</v>
          </cell>
          <cell r="KL185">
            <v>0</v>
          </cell>
          <cell r="KM185">
            <v>0</v>
          </cell>
          <cell r="KN185">
            <v>0</v>
          </cell>
          <cell r="KO185">
            <v>354.14244137632801</v>
          </cell>
          <cell r="KP185">
            <v>0</v>
          </cell>
          <cell r="KQ185">
            <v>23.5854757148666</v>
          </cell>
          <cell r="KR185">
            <v>0</v>
          </cell>
          <cell r="KS185">
            <v>9.7265555982847598</v>
          </cell>
          <cell r="KT185">
            <v>60.700265806944699</v>
          </cell>
          <cell r="KU185">
            <v>237.87767466830201</v>
          </cell>
          <cell r="KV185">
            <v>191.22170051569299</v>
          </cell>
          <cell r="KW185">
            <v>0</v>
          </cell>
          <cell r="KX185">
            <v>213</v>
          </cell>
          <cell r="KY185">
            <v>1526126</v>
          </cell>
          <cell r="KZ185">
            <v>17011.8</v>
          </cell>
          <cell r="LA185">
            <v>96.202693063085846</v>
          </cell>
          <cell r="LB185">
            <v>843.94208236726763</v>
          </cell>
          <cell r="LC185">
            <v>877.25411368041898</v>
          </cell>
          <cell r="LD185">
            <v>5.4227610406671145</v>
          </cell>
          <cell r="LE185">
            <v>1.2520720911367404E-2</v>
          </cell>
          <cell r="LF185">
            <v>213</v>
          </cell>
          <cell r="LG185">
            <v>89.709848458129073</v>
          </cell>
          <cell r="LH185" t="str">
            <v/>
          </cell>
          <cell r="LI185" t="e">
            <v>#N/A</v>
          </cell>
          <cell r="LJ185" t="e">
            <v>#N/A</v>
          </cell>
        </row>
        <row r="186">
          <cell r="A186" t="str">
            <v>AFW20</v>
          </cell>
          <cell r="B186" t="str">
            <v>AFW</v>
          </cell>
          <cell r="C186" t="str">
            <v>2019-20</v>
          </cell>
          <cell r="D186" t="str">
            <v>AFW</v>
          </cell>
          <cell r="E186" t="str">
            <v>AFW20</v>
          </cell>
          <cell r="F186">
            <v>0.96281468935252923</v>
          </cell>
          <cell r="G186">
            <v>2.9231053968742788</v>
          </cell>
          <cell r="H186">
            <v>0</v>
          </cell>
          <cell r="I186">
            <v>3.4969429517283861</v>
          </cell>
          <cell r="J186">
            <v>0.80876433905612455</v>
          </cell>
          <cell r="K186">
            <v>0</v>
          </cell>
          <cell r="L186">
            <v>0</v>
          </cell>
          <cell r="M186">
            <v>5.6494931466951561</v>
          </cell>
          <cell r="N186">
            <v>1.7985378397105247</v>
          </cell>
          <cell r="O186">
            <v>14.676843674064441</v>
          </cell>
          <cell r="P186">
            <v>0</v>
          </cell>
          <cell r="Q186">
            <v>14.676843674064441</v>
          </cell>
          <cell r="R186">
            <v>0</v>
          </cell>
          <cell r="S186">
            <v>44.507071830010013</v>
          </cell>
          <cell r="T186">
            <v>0</v>
          </cell>
          <cell r="U186">
            <v>4.0467101393486811</v>
          </cell>
          <cell r="V186">
            <v>0</v>
          </cell>
          <cell r="W186">
            <v>48.553781969358695</v>
          </cell>
          <cell r="X186">
            <v>0</v>
          </cell>
          <cell r="Y186">
            <v>48.553781969358695</v>
          </cell>
          <cell r="Z186">
            <v>38.052362152590661</v>
          </cell>
          <cell r="AA186">
            <v>0</v>
          </cell>
          <cell r="AB186">
            <v>38.052362152590661</v>
          </cell>
          <cell r="AC186">
            <v>38.052362152590661</v>
          </cell>
          <cell r="AD186">
            <v>25.178263490832482</v>
          </cell>
          <cell r="AE186">
            <v>0</v>
          </cell>
          <cell r="AF186">
            <v>7.0285472322734632E-2</v>
          </cell>
          <cell r="AG186">
            <v>25.248548963155212</v>
          </cell>
          <cell r="AH186">
            <v>0.14665128320707019</v>
          </cell>
          <cell r="AI186">
            <v>25.395200246362311</v>
          </cell>
          <cell r="AJ186">
            <v>2.9856883516821933</v>
          </cell>
          <cell r="AK186">
            <v>0</v>
          </cell>
          <cell r="AL186">
            <v>0</v>
          </cell>
          <cell r="AM186">
            <v>0</v>
          </cell>
          <cell r="AN186">
            <v>0</v>
          </cell>
          <cell r="AO186">
            <v>0</v>
          </cell>
          <cell r="AP186">
            <v>1.9232211681254889</v>
          </cell>
          <cell r="AQ186">
            <v>0.30617507121410431</v>
          </cell>
          <cell r="AR186">
            <v>5.2150845910217862</v>
          </cell>
          <cell r="AS186">
            <v>0</v>
          </cell>
          <cell r="AT186">
            <v>5.2150845910217862</v>
          </cell>
          <cell r="AU186">
            <v>0</v>
          </cell>
          <cell r="AV186">
            <v>2.8884440680575878E-3</v>
          </cell>
          <cell r="AW186">
            <v>0</v>
          </cell>
          <cell r="AX186">
            <v>6.7397028254677048E-3</v>
          </cell>
          <cell r="AY186">
            <v>0</v>
          </cell>
          <cell r="AZ186">
            <v>9.6281468935252926E-3</v>
          </cell>
          <cell r="BA186">
            <v>0</v>
          </cell>
          <cell r="BB186">
            <v>9.6281468935252926E-3</v>
          </cell>
          <cell r="BC186">
            <v>0</v>
          </cell>
          <cell r="BD186">
            <v>0</v>
          </cell>
          <cell r="BE186">
            <v>0</v>
          </cell>
          <cell r="BF186">
            <v>0</v>
          </cell>
          <cell r="BG186">
            <v>5.2247127379153113</v>
          </cell>
          <cell r="BH186">
            <v>0</v>
          </cell>
          <cell r="BI186">
            <v>7.7025175148202341E-3</v>
          </cell>
          <cell r="BJ186">
            <v>5.2324152554301318</v>
          </cell>
          <cell r="BK186">
            <v>1.29991721624456E-2</v>
          </cell>
          <cell r="BL186">
            <v>5.2454144275925794</v>
          </cell>
          <cell r="BM186">
            <v>2.4407352375086617</v>
          </cell>
          <cell r="BN186">
            <v>0</v>
          </cell>
          <cell r="BO186">
            <v>0</v>
          </cell>
          <cell r="BP186">
            <v>6.8436868119177774</v>
          </cell>
          <cell r="BQ186">
            <v>0</v>
          </cell>
          <cell r="BR186">
            <v>0</v>
          </cell>
          <cell r="BS186">
            <v>13.818682594416604</v>
          </cell>
          <cell r="BT186">
            <v>2.6872157979829092</v>
          </cell>
          <cell r="BU186">
            <v>25.790320441825955</v>
          </cell>
          <cell r="BV186">
            <v>0</v>
          </cell>
          <cell r="BW186">
            <v>25.790320441825955</v>
          </cell>
          <cell r="BX186">
            <v>0.10109554238201557</v>
          </cell>
          <cell r="BY186">
            <v>12.862241435060438</v>
          </cell>
          <cell r="BZ186">
            <v>0</v>
          </cell>
          <cell r="CA186">
            <v>9.295013011009317</v>
          </cell>
          <cell r="CB186">
            <v>0</v>
          </cell>
          <cell r="CC186">
            <v>22.258349988451769</v>
          </cell>
          <cell r="CD186">
            <v>0.31869166217568717</v>
          </cell>
          <cell r="CE186">
            <v>22.577041650627461</v>
          </cell>
          <cell r="CF186">
            <v>0</v>
          </cell>
          <cell r="CG186">
            <v>0</v>
          </cell>
          <cell r="CH186">
            <v>0</v>
          </cell>
          <cell r="CI186">
            <v>0</v>
          </cell>
          <cell r="CJ186">
            <v>48.367362092453412</v>
          </cell>
          <cell r="CK186">
            <v>0</v>
          </cell>
          <cell r="CL186">
            <v>0.13960812995611674</v>
          </cell>
          <cell r="CM186">
            <v>48.506970222409528</v>
          </cell>
          <cell r="CN186">
            <v>0.21819276165393481</v>
          </cell>
          <cell r="CO186">
            <v>48.725162984063445</v>
          </cell>
          <cell r="CP186">
            <v>13.209817537916702</v>
          </cell>
          <cell r="CQ186">
            <v>0</v>
          </cell>
          <cell r="CR186">
            <v>0</v>
          </cell>
          <cell r="CS186">
            <v>0</v>
          </cell>
          <cell r="CT186">
            <v>16.53923073369775</v>
          </cell>
          <cell r="CU186">
            <v>0</v>
          </cell>
          <cell r="CV186">
            <v>78.185369257181222</v>
          </cell>
          <cell r="CW186">
            <v>9.7388705828008337</v>
          </cell>
          <cell r="CX186">
            <v>117.67328811159601</v>
          </cell>
          <cell r="CY186">
            <v>2.1884777888982989</v>
          </cell>
          <cell r="CZ186">
            <v>119.86176590049432</v>
          </cell>
          <cell r="DA186">
            <v>9.1631073985680196</v>
          </cell>
          <cell r="DB186">
            <v>19.888863037955197</v>
          </cell>
          <cell r="DC186">
            <v>4.5743325891138671</v>
          </cell>
          <cell r="DD186">
            <v>17.909316036646395</v>
          </cell>
          <cell r="DE186">
            <v>4.8054081145584728</v>
          </cell>
          <cell r="DF186">
            <v>56.341027176841955</v>
          </cell>
          <cell r="DG186">
            <v>0</v>
          </cell>
          <cell r="DH186">
            <v>56.341027176841955</v>
          </cell>
          <cell r="DI186">
            <v>24.03570590499654</v>
          </cell>
          <cell r="DJ186">
            <v>0</v>
          </cell>
          <cell r="DK186">
            <v>24.03570590499654</v>
          </cell>
          <cell r="DL186">
            <v>24.03570590499654</v>
          </cell>
          <cell r="DM186">
            <v>152.16708717233973</v>
          </cell>
          <cell r="DN186">
            <v>0</v>
          </cell>
          <cell r="DO186">
            <v>0.54110185541612144</v>
          </cell>
          <cell r="DP186">
            <v>152.70818902775585</v>
          </cell>
          <cell r="DQ186">
            <v>0.97725450138372449</v>
          </cell>
          <cell r="DR186">
            <v>153.68544352914009</v>
          </cell>
          <cell r="DS186">
            <v>18.636241127107557</v>
          </cell>
          <cell r="DT186">
            <v>0</v>
          </cell>
          <cell r="DU186">
            <v>0</v>
          </cell>
          <cell r="DV186">
            <v>6.8436868119177774</v>
          </cell>
          <cell r="DW186">
            <v>16.53923073369775</v>
          </cell>
          <cell r="DX186">
            <v>0</v>
          </cell>
          <cell r="DY186">
            <v>93.927273019723316</v>
          </cell>
          <cell r="DZ186">
            <v>12.732261451997847</v>
          </cell>
          <cell r="EA186">
            <v>148.67869314444377</v>
          </cell>
          <cell r="EB186">
            <v>2.1884777888982989</v>
          </cell>
          <cell r="EC186">
            <v>150.86717093334207</v>
          </cell>
          <cell r="ED186">
            <v>9.2642029409500353</v>
          </cell>
          <cell r="EE186">
            <v>32.753992917083693</v>
          </cell>
          <cell r="EF186">
            <v>4.5743325891138671</v>
          </cell>
          <cell r="EG186">
            <v>27.211068750481182</v>
          </cell>
          <cell r="EH186">
            <v>4.8054081145584728</v>
          </cell>
          <cell r="EI186">
            <v>78.609005312187264</v>
          </cell>
          <cell r="EJ186">
            <v>0.31869166217568717</v>
          </cell>
          <cell r="EK186">
            <v>78.927696974362931</v>
          </cell>
          <cell r="EL186">
            <v>24.03570590499654</v>
          </cell>
          <cell r="EM186" t="e">
            <v>#VALUE!</v>
          </cell>
          <cell r="EN186">
            <v>24.03570590499654</v>
          </cell>
          <cell r="EO186">
            <v>24.03570590499654</v>
          </cell>
          <cell r="EP186">
            <v>205.75916200270845</v>
          </cell>
          <cell r="EQ186">
            <v>0</v>
          </cell>
          <cell r="ER186">
            <v>0.68841250288705846</v>
          </cell>
          <cell r="ES186">
            <v>206.44757450559553</v>
          </cell>
          <cell r="ET186">
            <v>1.208446435200105</v>
          </cell>
          <cell r="EU186">
            <v>207.65602094079611</v>
          </cell>
          <cell r="EV186">
            <v>21.559346523981834</v>
          </cell>
          <cell r="EW186">
            <v>0</v>
          </cell>
          <cell r="EX186">
            <v>3.4969429517283861</v>
          </cell>
          <cell r="EY186">
            <v>7.6524511509739028</v>
          </cell>
          <cell r="EZ186">
            <v>16.53923073369775</v>
          </cell>
          <cell r="FA186">
            <v>0</v>
          </cell>
          <cell r="FB186">
            <v>99.576766166418665</v>
          </cell>
          <cell r="FC186">
            <v>14.530799291708371</v>
          </cell>
          <cell r="FD186">
            <v>163.35553681850891</v>
          </cell>
          <cell r="FE186">
            <v>2.1884777888982989</v>
          </cell>
          <cell r="FF186">
            <v>165.54401460740721</v>
          </cell>
          <cell r="FG186">
            <v>9.2642029409500353</v>
          </cell>
          <cell r="FH186">
            <v>77.261064747093712</v>
          </cell>
          <cell r="FI186">
            <v>4.5743325891138671</v>
          </cell>
          <cell r="FJ186">
            <v>31.257778889829865</v>
          </cell>
          <cell r="FK186">
            <v>4.8054081145584728</v>
          </cell>
          <cell r="FL186">
            <v>127.16278728154596</v>
          </cell>
          <cell r="FM186">
            <v>0.31869166217568717</v>
          </cell>
          <cell r="FN186">
            <v>127.48147894372164</v>
          </cell>
          <cell r="FO186">
            <v>62.088068057587201</v>
          </cell>
          <cell r="FP186">
            <v>0</v>
          </cell>
          <cell r="FQ186">
            <v>62.088068057587201</v>
          </cell>
          <cell r="FR186">
            <v>62.088068057587201</v>
          </cell>
          <cell r="FS186">
            <v>230.93742549354164</v>
          </cell>
          <cell r="FT186">
            <v>0</v>
          </cell>
          <cell r="FU186">
            <v>0.7586979752097931</v>
          </cell>
          <cell r="FV186">
            <v>231.69612346875141</v>
          </cell>
          <cell r="FW186">
            <v>1.3550977184071789</v>
          </cell>
          <cell r="FX186">
            <v>233.0512211871584</v>
          </cell>
          <cell r="FY186">
            <v>0.25783503410578185</v>
          </cell>
          <cell r="FZ186">
            <v>8.6409823414627684</v>
          </cell>
          <cell r="GA186">
            <v>2.8903696974362925</v>
          </cell>
          <cell r="GB186" t="e">
            <v>#N/A</v>
          </cell>
          <cell r="GC186">
            <v>0.11746339210100856</v>
          </cell>
          <cell r="GD186">
            <v>0</v>
          </cell>
          <cell r="GE186">
            <v>0.36105550850719847</v>
          </cell>
          <cell r="GF186">
            <v>1.0388770498113791</v>
          </cell>
          <cell r="GG186">
            <v>5.5515894988066838</v>
          </cell>
          <cell r="GH186">
            <v>0</v>
          </cell>
          <cell r="GI186">
            <v>0.81068996843482954</v>
          </cell>
          <cell r="GJ186">
            <v>0</v>
          </cell>
          <cell r="GK186">
            <v>0</v>
          </cell>
          <cell r="GL186">
            <v>9.4952784663946428</v>
          </cell>
          <cell r="GM186">
            <v>0</v>
          </cell>
          <cell r="GN186">
            <v>4.789040264839481</v>
          </cell>
          <cell r="GO186">
            <v>1.9843610747555627</v>
          </cell>
          <cell r="GP186">
            <v>2.407036723381323</v>
          </cell>
          <cell r="GQ186">
            <v>0</v>
          </cell>
          <cell r="GR186">
            <v>0</v>
          </cell>
          <cell r="GS186">
            <v>0</v>
          </cell>
          <cell r="GT186" t="e">
            <v>#N/A</v>
          </cell>
          <cell r="GU186">
            <v>0.36972084071137123</v>
          </cell>
          <cell r="GV186">
            <v>0</v>
          </cell>
          <cell r="GW186">
            <v>0</v>
          </cell>
          <cell r="GX186">
            <v>10.822037108322428</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t="e">
            <v>#N/A</v>
          </cell>
          <cell r="HO186">
            <v>230.93742549354164</v>
          </cell>
          <cell r="HP186">
            <v>233.0512211871584</v>
          </cell>
          <cell r="HQ186">
            <v>25.178263490832482</v>
          </cell>
          <cell r="HR186">
            <v>207.65602094079611</v>
          </cell>
          <cell r="HS186">
            <v>40.637519593502205</v>
          </cell>
          <cell r="HT186">
            <v>0</v>
          </cell>
          <cell r="HU186">
            <v>0</v>
          </cell>
          <cell r="HV186">
            <v>0</v>
          </cell>
          <cell r="HW186">
            <v>3.4969429517283861</v>
          </cell>
          <cell r="HX186">
            <v>0</v>
          </cell>
          <cell r="HY186">
            <v>0</v>
          </cell>
          <cell r="HZ186">
            <v>0</v>
          </cell>
          <cell r="IA186">
            <v>0</v>
          </cell>
          <cell r="IB186">
            <v>0</v>
          </cell>
          <cell r="IC186">
            <v>0</v>
          </cell>
          <cell r="ID186">
            <v>0</v>
          </cell>
          <cell r="IE186">
            <v>0</v>
          </cell>
          <cell r="IF186">
            <v>0</v>
          </cell>
          <cell r="IG186">
            <v>0</v>
          </cell>
          <cell r="IH186">
            <v>0</v>
          </cell>
          <cell r="II186">
            <v>1.7407689583493728</v>
          </cell>
          <cell r="IJ186">
            <v>0</v>
          </cell>
          <cell r="IK186">
            <v>0</v>
          </cell>
          <cell r="IL186">
            <v>0</v>
          </cell>
          <cell r="IM186">
            <v>0</v>
          </cell>
          <cell r="IN186">
            <v>1.7407689583493728</v>
          </cell>
          <cell r="IO186">
            <v>0</v>
          </cell>
          <cell r="IP186">
            <v>0</v>
          </cell>
          <cell r="IQ186">
            <v>3.4969429517283861</v>
          </cell>
          <cell r="IR186">
            <v>0</v>
          </cell>
          <cell r="IS186">
            <v>-5.7768881361151755E-3</v>
          </cell>
          <cell r="IT186">
            <v>-5.7768881361151755E-3</v>
          </cell>
          <cell r="IU186">
            <v>-1.4442220340287937E-2</v>
          </cell>
          <cell r="IV186">
            <v>9.5154975748710449</v>
          </cell>
          <cell r="IW186">
            <v>9.4952784663946428</v>
          </cell>
          <cell r="IX186">
            <v>0</v>
          </cell>
          <cell r="IY186">
            <v>0</v>
          </cell>
          <cell r="IZ186">
            <v>0</v>
          </cell>
          <cell r="JA186">
            <v>0</v>
          </cell>
          <cell r="JB186">
            <v>0</v>
          </cell>
          <cell r="JC186">
            <v>0</v>
          </cell>
          <cell r="JD186">
            <v>0.11746339210100856</v>
          </cell>
          <cell r="JE186">
            <v>0</v>
          </cell>
          <cell r="JF186">
            <v>0.36105550850719847</v>
          </cell>
          <cell r="JG186">
            <v>0.36105550850719847</v>
          </cell>
          <cell r="JH186">
            <v>-5.7768881361151755E-3</v>
          </cell>
          <cell r="JI186">
            <v>-5.7768881361151755E-3</v>
          </cell>
          <cell r="JJ186">
            <v>-1.4442220340287937E-2</v>
          </cell>
          <cell r="JK186">
            <v>9.5154975748710449</v>
          </cell>
          <cell r="JL186">
            <v>9.4952784663946428</v>
          </cell>
          <cell r="JM186">
            <v>0</v>
          </cell>
          <cell r="JN186">
            <v>0</v>
          </cell>
          <cell r="JO186">
            <v>0</v>
          </cell>
          <cell r="JP186">
            <v>0</v>
          </cell>
          <cell r="JQ186">
            <v>0</v>
          </cell>
          <cell r="JR186">
            <v>0</v>
          </cell>
          <cell r="JS186">
            <v>0.11746339210100856</v>
          </cell>
          <cell r="JT186">
            <v>0</v>
          </cell>
          <cell r="JU186">
            <v>0.36105550850719847</v>
          </cell>
          <cell r="JV186">
            <v>0.36105550850719847</v>
          </cell>
          <cell r="JW186">
            <v>53.882657824499454</v>
          </cell>
          <cell r="JX186">
            <v>136.22335471477919</v>
          </cell>
          <cell r="JY186">
            <v>177.18715207960034</v>
          </cell>
          <cell r="JZ186">
            <v>231.0698099040998</v>
          </cell>
          <cell r="KA186">
            <v>94.846455189320608</v>
          </cell>
          <cell r="KB186">
            <v>3377601.4664359996</v>
          </cell>
          <cell r="KC186">
            <v>74.215999999999994</v>
          </cell>
          <cell r="KD186">
            <v>1451.1289999999999</v>
          </cell>
          <cell r="KE186">
            <v>16789.314999999999</v>
          </cell>
          <cell r="KF186">
            <v>242</v>
          </cell>
          <cell r="KG186">
            <v>0.60455315210544402</v>
          </cell>
          <cell r="KH186">
            <v>0</v>
          </cell>
          <cell r="KI186">
            <v>0</v>
          </cell>
          <cell r="KJ186">
            <v>0</v>
          </cell>
          <cell r="KK186">
            <v>0</v>
          </cell>
          <cell r="KL186">
            <v>0</v>
          </cell>
          <cell r="KM186">
            <v>0</v>
          </cell>
          <cell r="KN186">
            <v>1.782244841839</v>
          </cell>
          <cell r="KO186">
            <v>387.71552692229102</v>
          </cell>
          <cell r="KP186">
            <v>0</v>
          </cell>
          <cell r="KQ186">
            <v>24.814843740178901</v>
          </cell>
          <cell r="KR186">
            <v>0</v>
          </cell>
          <cell r="KS186">
            <v>10.5793890394838</v>
          </cell>
          <cell r="KT186">
            <v>63.029248062823797</v>
          </cell>
          <cell r="KU186">
            <v>264.15898418778698</v>
          </cell>
          <cell r="KV186">
            <v>173.553763205596</v>
          </cell>
          <cell r="KW186">
            <v>0</v>
          </cell>
          <cell r="KX186">
            <v>264</v>
          </cell>
          <cell r="KY186">
            <v>1525344.9999999998</v>
          </cell>
          <cell r="KZ186">
            <v>17031.314999999999</v>
          </cell>
          <cell r="LA186">
            <v>96.176217297585993</v>
          </cell>
          <cell r="LB186">
            <v>890.23976722033672</v>
          </cell>
          <cell r="LC186">
            <v>925.63399999999956</v>
          </cell>
          <cell r="LD186">
            <v>5.4081763299807264</v>
          </cell>
          <cell r="LE186">
            <v>1.5500858271953752E-2</v>
          </cell>
          <cell r="LF186">
            <v>264</v>
          </cell>
          <cell r="LG186">
            <v>89.561199472853374</v>
          </cell>
          <cell r="LH186">
            <v>2643.4245314950131</v>
          </cell>
          <cell r="LI186" t="str">
            <v>N/A</v>
          </cell>
          <cell r="LJ186" t="str">
            <v>PR14 (£m)</v>
          </cell>
        </row>
        <row r="187">
          <cell r="A187" t="str">
            <v>AFW21</v>
          </cell>
          <cell r="B187" t="str">
            <v>AFW</v>
          </cell>
          <cell r="C187" t="str">
            <v>2020-21</v>
          </cell>
          <cell r="D187" t="str">
            <v>AFW</v>
          </cell>
          <cell r="E187" t="str">
            <v>AFW21</v>
          </cell>
          <cell r="F187">
            <v>1</v>
          </cell>
          <cell r="G187">
            <v>3.2489432011266501</v>
          </cell>
          <cell r="H187">
            <v>-4.3999999999999997E-2</v>
          </cell>
          <cell r="I187">
            <v>4.4001219569471601</v>
          </cell>
          <cell r="J187">
            <v>1.5576928937596299</v>
          </cell>
          <cell r="K187">
            <v>0</v>
          </cell>
          <cell r="L187">
            <v>0</v>
          </cell>
          <cell r="M187">
            <v>5.1566005194665099</v>
          </cell>
          <cell r="N187">
            <v>1.81057414416537</v>
          </cell>
          <cell r="O187">
            <v>16.129932715465301</v>
          </cell>
          <cell r="P187">
            <v>0</v>
          </cell>
          <cell r="Q187">
            <v>16.129932715465301</v>
          </cell>
          <cell r="R187">
            <v>0</v>
          </cell>
          <cell r="S187">
            <v>6.2847689065204904</v>
          </cell>
          <cell r="T187">
            <v>12.245643078873</v>
          </cell>
          <cell r="U187">
            <v>13.265525029508</v>
          </cell>
          <cell r="V187">
            <v>0</v>
          </cell>
          <cell r="W187">
            <v>31.795937014901401</v>
          </cell>
          <cell r="X187">
            <v>0</v>
          </cell>
          <cell r="Y187">
            <v>31.795937014901401</v>
          </cell>
          <cell r="Z187">
            <v>0</v>
          </cell>
          <cell r="AA187">
            <v>0</v>
          </cell>
          <cell r="AB187">
            <v>0</v>
          </cell>
          <cell r="AC187">
            <v>0</v>
          </cell>
          <cell r="AD187">
            <v>47.925869730366799</v>
          </cell>
          <cell r="AE187">
            <v>0</v>
          </cell>
          <cell r="AF187">
            <v>2.22470355285346E-2</v>
          </cell>
          <cell r="AG187">
            <v>47.9481167658953</v>
          </cell>
          <cell r="AH187">
            <v>0</v>
          </cell>
          <cell r="AI187">
            <v>47.9481167658953</v>
          </cell>
          <cell r="AJ187">
            <v>3.2489432011266501</v>
          </cell>
          <cell r="AK187">
            <v>-4.3999999999999997E-2</v>
          </cell>
          <cell r="AL187">
            <v>0</v>
          </cell>
          <cell r="AM187">
            <v>0</v>
          </cell>
          <cell r="AN187">
            <v>0</v>
          </cell>
          <cell r="AO187">
            <v>0</v>
          </cell>
          <cell r="AP187">
            <v>4.3246317656211897</v>
          </cell>
          <cell r="AQ187">
            <v>0.30839449708311201</v>
          </cell>
          <cell r="AR187">
            <v>7.8379694638309498</v>
          </cell>
          <cell r="AS187">
            <v>0</v>
          </cell>
          <cell r="AT187">
            <v>7.8379694638309498</v>
          </cell>
          <cell r="AU187">
            <v>0</v>
          </cell>
          <cell r="AV187">
            <v>3.4204381178790202</v>
          </cell>
          <cell r="AW187">
            <v>3.496</v>
          </cell>
          <cell r="AX187">
            <v>0</v>
          </cell>
          <cell r="AY187">
            <v>0</v>
          </cell>
          <cell r="AZ187">
            <v>6.91643811787901</v>
          </cell>
          <cell r="BA187">
            <v>0</v>
          </cell>
          <cell r="BB187">
            <v>6.91643811787901</v>
          </cell>
          <cell r="BC187">
            <v>0</v>
          </cell>
          <cell r="BD187">
            <v>0</v>
          </cell>
          <cell r="BE187">
            <v>0</v>
          </cell>
          <cell r="BF187">
            <v>0</v>
          </cell>
          <cell r="BG187">
            <v>14.75440758171</v>
          </cell>
          <cell r="BH187">
            <v>0</v>
          </cell>
          <cell r="BI187">
            <v>7.9555972495485294E-3</v>
          </cell>
          <cell r="BJ187">
            <v>14.7623631789595</v>
          </cell>
          <cell r="BK187">
            <v>0</v>
          </cell>
          <cell r="BL187">
            <v>14.7623631789595</v>
          </cell>
          <cell r="BM187">
            <v>2.56334250556205</v>
          </cell>
          <cell r="BN187">
            <v>-3.4000000000000002E-2</v>
          </cell>
          <cell r="BO187">
            <v>0</v>
          </cell>
          <cell r="BP187">
            <v>7.6674192596284501</v>
          </cell>
          <cell r="BQ187">
            <v>0</v>
          </cell>
          <cell r="BR187">
            <v>0</v>
          </cell>
          <cell r="BS187">
            <v>15.3016182947412</v>
          </cell>
          <cell r="BT187">
            <v>2.6426062184071899</v>
          </cell>
          <cell r="BU187">
            <v>28.1409862783389</v>
          </cell>
          <cell r="BV187">
            <v>0</v>
          </cell>
          <cell r="BW187">
            <v>28.1409862783389</v>
          </cell>
          <cell r="BX187">
            <v>0.29313299999999998</v>
          </cell>
          <cell r="BY187">
            <v>33.104042375556503</v>
          </cell>
          <cell r="BZ187">
            <v>3.7790373936999999</v>
          </cell>
          <cell r="CA187">
            <v>3.5152139907842002</v>
          </cell>
          <cell r="CB187">
            <v>0</v>
          </cell>
          <cell r="CC187">
            <v>40.691426760040699</v>
          </cell>
          <cell r="CD187">
            <v>0</v>
          </cell>
          <cell r="CE187">
            <v>40.691426760040699</v>
          </cell>
          <cell r="CF187">
            <v>0</v>
          </cell>
          <cell r="CG187">
            <v>0</v>
          </cell>
          <cell r="CH187">
            <v>0</v>
          </cell>
          <cell r="CI187">
            <v>0</v>
          </cell>
          <cell r="CJ187">
            <v>68.832413038379499</v>
          </cell>
          <cell r="CK187">
            <v>0</v>
          </cell>
          <cell r="CL187">
            <v>4.5427613280030699E-2</v>
          </cell>
          <cell r="CM187">
            <v>68.877840651659596</v>
          </cell>
          <cell r="CN187">
            <v>0</v>
          </cell>
          <cell r="CO187">
            <v>68.877840651659596</v>
          </cell>
          <cell r="CP187">
            <v>14.1547424572459</v>
          </cell>
          <cell r="CQ187">
            <v>-0.189</v>
          </cell>
          <cell r="CR187">
            <v>0</v>
          </cell>
          <cell r="CS187">
            <v>0</v>
          </cell>
          <cell r="CT187">
            <v>11.737896599999999</v>
          </cell>
          <cell r="CU187">
            <v>0</v>
          </cell>
          <cell r="CV187">
            <v>63.178975053764901</v>
          </cell>
          <cell r="CW187">
            <v>9.5783170633643397</v>
          </cell>
          <cell r="CX187">
            <v>98.460931174375204</v>
          </cell>
          <cell r="CY187">
            <v>2.1222431000648498</v>
          </cell>
          <cell r="CZ187">
            <v>100.58317427444</v>
          </cell>
          <cell r="DA187">
            <v>7.5321313999999999</v>
          </cell>
          <cell r="DB187">
            <v>28.146933138940501</v>
          </cell>
          <cell r="DC187">
            <v>12.952008758586</v>
          </cell>
          <cell r="DD187">
            <v>22.3496699675112</v>
          </cell>
          <cell r="DE187">
            <v>0</v>
          </cell>
          <cell r="DF187">
            <v>70.980743265037702</v>
          </cell>
          <cell r="DG187">
            <v>0</v>
          </cell>
          <cell r="DH187">
            <v>70.980743265037702</v>
          </cell>
          <cell r="DI187">
            <v>16.172599999999999</v>
          </cell>
          <cell r="DJ187">
            <v>9.0589999999999993</v>
          </cell>
          <cell r="DK187">
            <v>6.6195470822034803</v>
          </cell>
          <cell r="DL187">
            <v>15.67854708220348</v>
          </cell>
          <cell r="DM187">
            <v>155.88537045727401</v>
          </cell>
          <cell r="DN187">
            <v>0</v>
          </cell>
          <cell r="DO187">
            <v>0.13628283984009201</v>
          </cell>
          <cell r="DP187">
            <v>156.021653297114</v>
          </cell>
          <cell r="DQ187">
            <v>0</v>
          </cell>
          <cell r="DR187">
            <v>156.021653297114</v>
          </cell>
          <cell r="DS187">
            <v>19.9670281639346</v>
          </cell>
          <cell r="DT187">
            <v>-0.26700000000000002</v>
          </cell>
          <cell r="DU187">
            <v>0</v>
          </cell>
          <cell r="DV187">
            <v>7.6674192596284501</v>
          </cell>
          <cell r="DW187">
            <v>11.737896599999999</v>
          </cell>
          <cell r="DX187">
            <v>0</v>
          </cell>
          <cell r="DY187">
            <v>82.805225114127296</v>
          </cell>
          <cell r="DZ187">
            <v>12.529317778854642</v>
          </cell>
          <cell r="EA187">
            <v>134.43988691654505</v>
          </cell>
          <cell r="EB187">
            <v>2.1222431000648498</v>
          </cell>
          <cell r="EC187">
            <v>136.56213001660984</v>
          </cell>
          <cell r="ED187">
            <v>7.8252644</v>
          </cell>
          <cell r="EE187">
            <v>64.67141363237603</v>
          </cell>
          <cell r="EF187">
            <v>20.227046152286</v>
          </cell>
          <cell r="EG187">
            <v>25.864883958295401</v>
          </cell>
          <cell r="EH187">
            <v>0</v>
          </cell>
          <cell r="EI187">
            <v>118.58860814295741</v>
          </cell>
          <cell r="EJ187">
            <v>0</v>
          </cell>
          <cell r="EK187">
            <v>118.58860814295741</v>
          </cell>
          <cell r="EL187">
            <v>16.172599999999999</v>
          </cell>
          <cell r="EM187">
            <v>9.0589999999999993</v>
          </cell>
          <cell r="EN187">
            <v>6.6195470822034803</v>
          </cell>
          <cell r="EO187">
            <v>15.67854708220348</v>
          </cell>
          <cell r="EP187">
            <v>239.4721910773635</v>
          </cell>
          <cell r="EQ187">
            <v>0</v>
          </cell>
          <cell r="ER187">
            <v>0.18966605036967124</v>
          </cell>
          <cell r="ES187">
            <v>239.6618571277331</v>
          </cell>
          <cell r="ET187">
            <v>0</v>
          </cell>
          <cell r="EU187">
            <v>239.6618571277331</v>
          </cell>
          <cell r="EV187">
            <v>23.215971365061201</v>
          </cell>
          <cell r="EW187">
            <v>-0.311</v>
          </cell>
          <cell r="EX187">
            <v>4.4001219569471601</v>
          </cell>
          <cell r="EY187">
            <v>9.2251121533880802</v>
          </cell>
          <cell r="EZ187">
            <v>11.737896599999999</v>
          </cell>
          <cell r="FA187">
            <v>0</v>
          </cell>
          <cell r="FB187">
            <v>87.961825633593804</v>
          </cell>
          <cell r="FC187">
            <v>14.33989192302</v>
          </cell>
          <cell r="FD187">
            <v>150.56981963201</v>
          </cell>
          <cell r="FE187">
            <v>2.1222431000648498</v>
          </cell>
          <cell r="FF187">
            <v>152.69206273207499</v>
          </cell>
          <cell r="FG187">
            <v>7.8252644</v>
          </cell>
          <cell r="FH187">
            <v>70.956182538896499</v>
          </cell>
          <cell r="FI187">
            <v>32.472689231159002</v>
          </cell>
          <cell r="FJ187">
            <v>39.130408987803399</v>
          </cell>
          <cell r="FK187">
            <v>0</v>
          </cell>
          <cell r="FL187">
            <v>150.38454515785901</v>
          </cell>
          <cell r="FM187">
            <v>0</v>
          </cell>
          <cell r="FN187">
            <v>150.38454515785901</v>
          </cell>
          <cell r="FO187">
            <v>16.172599999999999</v>
          </cell>
          <cell r="FP187">
            <v>9.0589999999999993</v>
          </cell>
          <cell r="FQ187">
            <v>6.6195470822034803</v>
          </cell>
          <cell r="FR187">
            <v>15.67854708220348</v>
          </cell>
          <cell r="FS187">
            <v>287.39806080773099</v>
          </cell>
          <cell r="FT187">
            <v>0</v>
          </cell>
          <cell r="FU187">
            <v>0.21191308589820601</v>
          </cell>
          <cell r="FV187">
            <v>287.60997389362899</v>
          </cell>
          <cell r="FW187">
            <v>0</v>
          </cell>
          <cell r="FX187">
            <v>287.60997389362899</v>
          </cell>
          <cell r="FY187">
            <v>0</v>
          </cell>
          <cell r="FZ187">
            <v>0</v>
          </cell>
          <cell r="GA187">
            <v>2.40691816934125</v>
          </cell>
          <cell r="GB187" t="e">
            <v>#N/A</v>
          </cell>
          <cell r="GC187">
            <v>0</v>
          </cell>
          <cell r="GD187">
            <v>8.6468292998692506E-2</v>
          </cell>
          <cell r="GE187">
            <v>0</v>
          </cell>
          <cell r="GF187">
            <v>0</v>
          </cell>
          <cell r="GG187">
            <v>1.6829443648860001</v>
          </cell>
          <cell r="GH187">
            <v>0</v>
          </cell>
          <cell r="GI187">
            <v>12.7246502838666</v>
          </cell>
          <cell r="GJ187">
            <v>0</v>
          </cell>
          <cell r="GK187">
            <v>9.08</v>
          </cell>
          <cell r="GL187">
            <v>10.641</v>
          </cell>
          <cell r="GM187">
            <v>0</v>
          </cell>
          <cell r="GN187">
            <v>0.845164979065402</v>
          </cell>
          <cell r="GO187">
            <v>1.5500000009999999</v>
          </cell>
          <cell r="GP187">
            <v>0</v>
          </cell>
          <cell r="GQ187">
            <v>0</v>
          </cell>
          <cell r="GR187">
            <v>0</v>
          </cell>
          <cell r="GS187">
            <v>7.8400398840038301</v>
          </cell>
          <cell r="GT187" t="e">
            <v>#N/A</v>
          </cell>
          <cell r="GU187">
            <v>1.01573488258935</v>
          </cell>
          <cell r="GV187">
            <v>0.2</v>
          </cell>
          <cell r="GW187">
            <v>1.30421773612112</v>
          </cell>
          <cell r="GX187">
            <v>11.737959625090101</v>
          </cell>
          <cell r="GY187">
            <v>0</v>
          </cell>
          <cell r="GZ187">
            <v>10.488</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t="e">
            <v>#N/A</v>
          </cell>
          <cell r="HO187">
            <v>287.39806080773099</v>
          </cell>
          <cell r="HP187">
            <v>287.60997389362899</v>
          </cell>
          <cell r="HQ187">
            <v>47.925869730366799</v>
          </cell>
          <cell r="HR187">
            <v>239.6618571277331</v>
          </cell>
          <cell r="HS187">
            <v>71.603098218962401</v>
          </cell>
          <cell r="HT187">
            <v>0</v>
          </cell>
          <cell r="HU187">
            <v>0</v>
          </cell>
          <cell r="HV187">
            <v>4.3637183821307604</v>
          </cell>
          <cell r="HW187">
            <v>3.6403574816397999E-2</v>
          </cell>
          <cell r="HX187">
            <v>0</v>
          </cell>
          <cell r="HY187">
            <v>0</v>
          </cell>
          <cell r="HZ187">
            <v>0</v>
          </cell>
          <cell r="IA187">
            <v>0</v>
          </cell>
          <cell r="IB187">
            <v>0</v>
          </cell>
          <cell r="IC187">
            <v>0</v>
          </cell>
          <cell r="ID187">
            <v>0</v>
          </cell>
          <cell r="IE187">
            <v>0</v>
          </cell>
          <cell r="IF187">
            <v>0</v>
          </cell>
          <cell r="IG187">
            <v>0</v>
          </cell>
          <cell r="IH187">
            <v>0</v>
          </cell>
          <cell r="II187">
            <v>1.94775546449688</v>
          </cell>
          <cell r="IJ187">
            <v>0</v>
          </cell>
          <cell r="IK187">
            <v>0</v>
          </cell>
          <cell r="IL187">
            <v>0</v>
          </cell>
          <cell r="IM187">
            <v>0</v>
          </cell>
          <cell r="IN187">
            <v>1.94775546449688</v>
          </cell>
          <cell r="IO187">
            <v>0</v>
          </cell>
          <cell r="IP187">
            <v>4.3637183821307604</v>
          </cell>
          <cell r="IQ187">
            <v>3.6403574816397999E-2</v>
          </cell>
          <cell r="IR187">
            <v>0</v>
          </cell>
          <cell r="IS187">
            <v>0</v>
          </cell>
          <cell r="IT187">
            <v>0</v>
          </cell>
          <cell r="IU187">
            <v>0</v>
          </cell>
          <cell r="IV187">
            <v>10.641</v>
          </cell>
          <cell r="IW187">
            <v>10.641</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10.641</v>
          </cell>
          <cell r="JL187">
            <v>10.641</v>
          </cell>
          <cell r="JM187">
            <v>0</v>
          </cell>
          <cell r="JN187">
            <v>0</v>
          </cell>
          <cell r="JO187">
            <v>0</v>
          </cell>
          <cell r="JP187">
            <v>0</v>
          </cell>
          <cell r="JQ187">
            <v>0</v>
          </cell>
          <cell r="JR187">
            <v>0</v>
          </cell>
          <cell r="JS187">
            <v>0</v>
          </cell>
          <cell r="JT187">
            <v>0</v>
          </cell>
          <cell r="JU187">
            <v>0</v>
          </cell>
          <cell r="JV187">
            <v>0</v>
          </cell>
          <cell r="JW187">
            <v>16.204005520873281</v>
          </cell>
          <cell r="JX187">
            <v>133.25492318545443</v>
          </cell>
          <cell r="JY187">
            <v>203.10049170556942</v>
          </cell>
          <cell r="JZ187">
            <v>219.30449722644269</v>
          </cell>
          <cell r="KA187">
            <v>86.049574040988261</v>
          </cell>
          <cell r="KB187" t="str">
            <v/>
          </cell>
          <cell r="KC187">
            <v>78.894999999999996</v>
          </cell>
          <cell r="KD187">
            <v>1467.8409999999999</v>
          </cell>
          <cell r="KE187">
            <v>16818.8</v>
          </cell>
          <cell r="KF187">
            <v>242</v>
          </cell>
          <cell r="KG187">
            <v>0.65628111453825899</v>
          </cell>
          <cell r="KH187">
            <v>0</v>
          </cell>
          <cell r="KI187">
            <v>0</v>
          </cell>
          <cell r="KJ187">
            <v>0</v>
          </cell>
          <cell r="KK187">
            <v>0</v>
          </cell>
          <cell r="KL187">
            <v>0</v>
          </cell>
          <cell r="KM187">
            <v>0</v>
          </cell>
          <cell r="KN187">
            <v>0</v>
          </cell>
          <cell r="KO187">
            <v>353.51927700234597</v>
          </cell>
          <cell r="KP187">
            <v>0</v>
          </cell>
          <cell r="KQ187">
            <v>23.347386852996902</v>
          </cell>
          <cell r="KR187">
            <v>0</v>
          </cell>
          <cell r="KS187">
            <v>9.6257273784083193</v>
          </cell>
          <cell r="KT187">
            <v>11.8635264329483</v>
          </cell>
          <cell r="KU187">
            <v>255.31971164771301</v>
          </cell>
          <cell r="KV187">
            <v>210.231078117327</v>
          </cell>
          <cell r="KW187">
            <v>0</v>
          </cell>
          <cell r="KX187">
            <v>284</v>
          </cell>
          <cell r="KY187">
            <v>1546735.9999999998</v>
          </cell>
          <cell r="KZ187">
            <v>17060.8</v>
          </cell>
          <cell r="LA187">
            <v>96.183255211731236</v>
          </cell>
          <cell r="LB187">
            <v>830.93359320033426</v>
          </cell>
          <cell r="LC187">
            <v>863.90670743173951</v>
          </cell>
          <cell r="LD187">
            <v>5.5084412735071018</v>
          </cell>
          <cell r="LE187">
            <v>1.6646347181843761E-2</v>
          </cell>
          <cell r="LF187">
            <v>284</v>
          </cell>
          <cell r="LG187">
            <v>90.660226953015083</v>
          </cell>
          <cell r="LH187" t="str">
            <v/>
          </cell>
          <cell r="LI187" t="str">
            <v>Business plans (£m)</v>
          </cell>
          <cell r="LJ187" t="str">
            <v>PR19 (£m)</v>
          </cell>
        </row>
        <row r="188">
          <cell r="A188" t="str">
            <v>AFW22</v>
          </cell>
          <cell r="B188" t="str">
            <v>AFW</v>
          </cell>
          <cell r="C188" t="str">
            <v>2021-22</v>
          </cell>
          <cell r="D188" t="str">
            <v>AFW</v>
          </cell>
          <cell r="E188" t="str">
            <v>AFW22</v>
          </cell>
          <cell r="F188">
            <v>1</v>
          </cell>
          <cell r="G188">
            <v>3.1230941755831498</v>
          </cell>
          <cell r="H188">
            <v>-4.3999999999999997E-2</v>
          </cell>
          <cell r="I188">
            <v>4.4001219569471601</v>
          </cell>
          <cell r="J188">
            <v>1.3550686392864699</v>
          </cell>
          <cell r="K188">
            <v>0</v>
          </cell>
          <cell r="L188">
            <v>0</v>
          </cell>
          <cell r="M188">
            <v>4.9172956949976596</v>
          </cell>
          <cell r="N188">
            <v>1.81057414416537</v>
          </cell>
          <cell r="O188">
            <v>15.5621546109798</v>
          </cell>
          <cell r="P188">
            <v>0</v>
          </cell>
          <cell r="Q188">
            <v>15.5621546109798</v>
          </cell>
          <cell r="R188">
            <v>0</v>
          </cell>
          <cell r="S188">
            <v>5.8535904692730698</v>
          </cell>
          <cell r="T188">
            <v>16.608812222260202</v>
          </cell>
          <cell r="U188">
            <v>17.118723029162499</v>
          </cell>
          <cell r="V188">
            <v>0</v>
          </cell>
          <cell r="W188">
            <v>39.581125720695802</v>
          </cell>
          <cell r="X188">
            <v>0</v>
          </cell>
          <cell r="Y188">
            <v>39.581125720695802</v>
          </cell>
          <cell r="Z188">
            <v>0</v>
          </cell>
          <cell r="AA188">
            <v>0</v>
          </cell>
          <cell r="AB188">
            <v>0</v>
          </cell>
          <cell r="AC188">
            <v>0</v>
          </cell>
          <cell r="AD188">
            <v>55.143280331675697</v>
          </cell>
          <cell r="AE188">
            <v>0</v>
          </cell>
          <cell r="AF188">
            <v>3.48577365323611E-2</v>
          </cell>
          <cell r="AG188">
            <v>55.178138068208</v>
          </cell>
          <cell r="AH188">
            <v>0</v>
          </cell>
          <cell r="AI188">
            <v>55.178138068208</v>
          </cell>
          <cell r="AJ188">
            <v>3.1230941755831498</v>
          </cell>
          <cell r="AK188">
            <v>-4.3999999999999997E-2</v>
          </cell>
          <cell r="AL188">
            <v>0</v>
          </cell>
          <cell r="AM188">
            <v>0</v>
          </cell>
          <cell r="AN188">
            <v>0</v>
          </cell>
          <cell r="AO188">
            <v>0</v>
          </cell>
          <cell r="AP188">
            <v>4.12710956472419</v>
          </cell>
          <cell r="AQ188">
            <v>0.30839449708311201</v>
          </cell>
          <cell r="AR188">
            <v>7.5145982373904596</v>
          </cell>
          <cell r="AS188">
            <v>0</v>
          </cell>
          <cell r="AT188">
            <v>7.5145982373904596</v>
          </cell>
          <cell r="AU188">
            <v>0</v>
          </cell>
          <cell r="AV188">
            <v>3.1872672326002802</v>
          </cell>
          <cell r="AW188">
            <v>3.496</v>
          </cell>
          <cell r="AX188">
            <v>0</v>
          </cell>
          <cell r="AY188">
            <v>0</v>
          </cell>
          <cell r="AZ188">
            <v>6.6832672326002696</v>
          </cell>
          <cell r="BA188">
            <v>0</v>
          </cell>
          <cell r="BB188">
            <v>6.6832672326002696</v>
          </cell>
          <cell r="BC188">
            <v>0</v>
          </cell>
          <cell r="BD188">
            <v>0</v>
          </cell>
          <cell r="BE188">
            <v>0</v>
          </cell>
          <cell r="BF188">
            <v>0</v>
          </cell>
          <cell r="BG188">
            <v>14.197865469990701</v>
          </cell>
          <cell r="BH188">
            <v>0</v>
          </cell>
          <cell r="BI188">
            <v>1.2465216434191099E-2</v>
          </cell>
          <cell r="BJ188">
            <v>14.2103306864249</v>
          </cell>
          <cell r="BK188">
            <v>0</v>
          </cell>
          <cell r="BL188">
            <v>14.2103306864249</v>
          </cell>
          <cell r="BM188">
            <v>2.46402240232938</v>
          </cell>
          <cell r="BN188">
            <v>-3.4000000000000002E-2</v>
          </cell>
          <cell r="BO188">
            <v>0</v>
          </cell>
          <cell r="BP188">
            <v>6.6700435141016099</v>
          </cell>
          <cell r="BQ188">
            <v>0</v>
          </cell>
          <cell r="BR188">
            <v>0</v>
          </cell>
          <cell r="BS188">
            <v>14.6022254209338</v>
          </cell>
          <cell r="BT188">
            <v>2.6426062184071899</v>
          </cell>
          <cell r="BU188">
            <v>26.344897555772</v>
          </cell>
          <cell r="BV188">
            <v>0</v>
          </cell>
          <cell r="BW188">
            <v>26.344897555772</v>
          </cell>
          <cell r="BX188">
            <v>0.1875</v>
          </cell>
          <cell r="BY188">
            <v>29.3209218643741</v>
          </cell>
          <cell r="BZ188">
            <v>4.0532281482999997</v>
          </cell>
          <cell r="CA188">
            <v>9.8235101359728496</v>
          </cell>
          <cell r="CB188">
            <v>0</v>
          </cell>
          <cell r="CC188">
            <v>43.385160148647003</v>
          </cell>
          <cell r="CD188">
            <v>0</v>
          </cell>
          <cell r="CE188">
            <v>43.385160148647003</v>
          </cell>
          <cell r="CF188">
            <v>0</v>
          </cell>
          <cell r="CG188">
            <v>0</v>
          </cell>
          <cell r="CH188">
            <v>0</v>
          </cell>
          <cell r="CI188">
            <v>0</v>
          </cell>
          <cell r="CJ188">
            <v>69.730057704418897</v>
          </cell>
          <cell r="CK188">
            <v>0</v>
          </cell>
          <cell r="CL188">
            <v>7.1178192392337497E-2</v>
          </cell>
          <cell r="CM188">
            <v>69.801235896811306</v>
          </cell>
          <cell r="CN188">
            <v>0</v>
          </cell>
          <cell r="CO188">
            <v>69.801235896811306</v>
          </cell>
          <cell r="CP188">
            <v>13.6063473784757</v>
          </cell>
          <cell r="CQ188">
            <v>-0.189</v>
          </cell>
          <cell r="CR188">
            <v>0</v>
          </cell>
          <cell r="CS188">
            <v>0</v>
          </cell>
          <cell r="CT188">
            <v>14.6458365</v>
          </cell>
          <cell r="CU188">
            <v>0</v>
          </cell>
          <cell r="CV188">
            <v>60.3554843557026</v>
          </cell>
          <cell r="CW188">
            <v>9.5783170633643397</v>
          </cell>
          <cell r="CX188">
            <v>97.996985297542693</v>
          </cell>
          <cell r="CY188">
            <v>2.1222431000648498</v>
          </cell>
          <cell r="CZ188">
            <v>100.119228397608</v>
          </cell>
          <cell r="DA188">
            <v>9.5763909999999992</v>
          </cell>
          <cell r="DB188">
            <v>19.493466675863001</v>
          </cell>
          <cell r="DC188">
            <v>15.614939859586</v>
          </cell>
          <cell r="DD188">
            <v>22.786260185905601</v>
          </cell>
          <cell r="DE188">
            <v>0</v>
          </cell>
          <cell r="DF188">
            <v>67.471057721354697</v>
          </cell>
          <cell r="DG188">
            <v>0</v>
          </cell>
          <cell r="DH188">
            <v>67.471057721354697</v>
          </cell>
          <cell r="DI188">
            <v>16.172599999999999</v>
          </cell>
          <cell r="DJ188">
            <v>9.57</v>
          </cell>
          <cell r="DK188">
            <v>6.7320000000000002</v>
          </cell>
          <cell r="DL188">
            <v>16.302</v>
          </cell>
          <cell r="DM188">
            <v>151.28828611896199</v>
          </cell>
          <cell r="DN188">
            <v>0</v>
          </cell>
          <cell r="DO188">
            <v>0.21353457717701199</v>
          </cell>
          <cell r="DP188">
            <v>151.50182069613899</v>
          </cell>
          <cell r="DQ188">
            <v>0</v>
          </cell>
          <cell r="DR188">
            <v>151.50182069613899</v>
          </cell>
          <cell r="DS188">
            <v>19.193463956388229</v>
          </cell>
          <cell r="DT188">
            <v>-0.26700000000000002</v>
          </cell>
          <cell r="DU188">
            <v>0</v>
          </cell>
          <cell r="DV188">
            <v>6.6700435141016099</v>
          </cell>
          <cell r="DW188">
            <v>14.6458365</v>
          </cell>
          <cell r="DX188">
            <v>0</v>
          </cell>
          <cell r="DY188">
            <v>79.0848193413606</v>
          </cell>
          <cell r="DZ188">
            <v>12.529317778854642</v>
          </cell>
          <cell r="EA188">
            <v>131.85648109070516</v>
          </cell>
          <cell r="EB188">
            <v>2.1222431000648498</v>
          </cell>
          <cell r="EC188">
            <v>133.97872419077046</v>
          </cell>
          <cell r="ED188">
            <v>9.7638909999999992</v>
          </cell>
          <cell r="EE188">
            <v>52.001655772837381</v>
          </cell>
          <cell r="EF188">
            <v>23.164168007885998</v>
          </cell>
          <cell r="EG188">
            <v>32.60977032187845</v>
          </cell>
          <cell r="EH188">
            <v>0</v>
          </cell>
          <cell r="EI188">
            <v>117.53948510260197</v>
          </cell>
          <cell r="EJ188">
            <v>0</v>
          </cell>
          <cell r="EK188">
            <v>117.53948510260197</v>
          </cell>
          <cell r="EL188">
            <v>16.172599999999999</v>
          </cell>
          <cell r="EM188">
            <v>9.57</v>
          </cell>
          <cell r="EN188">
            <v>6.7320000000000002</v>
          </cell>
          <cell r="EO188">
            <v>16.302</v>
          </cell>
          <cell r="EP188">
            <v>235.21620929337161</v>
          </cell>
          <cell r="EQ188">
            <v>0</v>
          </cell>
          <cell r="ER188">
            <v>0.29717798600354062</v>
          </cell>
          <cell r="ES188">
            <v>235.51338727937519</v>
          </cell>
          <cell r="ET188">
            <v>0</v>
          </cell>
          <cell r="EU188">
            <v>235.51338727937519</v>
          </cell>
          <cell r="EV188">
            <v>22.316558131971401</v>
          </cell>
          <cell r="EW188">
            <v>-0.311</v>
          </cell>
          <cell r="EX188">
            <v>4.4001219569471601</v>
          </cell>
          <cell r="EY188">
            <v>8.0251121533880792</v>
          </cell>
          <cell r="EZ188">
            <v>14.6458365</v>
          </cell>
          <cell r="FA188">
            <v>0</v>
          </cell>
          <cell r="FB188">
            <v>84.002115036358205</v>
          </cell>
          <cell r="FC188">
            <v>14.33989192302</v>
          </cell>
          <cell r="FD188">
            <v>147.41863570168499</v>
          </cell>
          <cell r="FE188">
            <v>2.1222431000648498</v>
          </cell>
          <cell r="FF188">
            <v>149.54087880175001</v>
          </cell>
          <cell r="FG188">
            <v>9.7638909999999992</v>
          </cell>
          <cell r="FH188">
            <v>57.855246242110503</v>
          </cell>
          <cell r="FI188">
            <v>39.772980230146203</v>
          </cell>
          <cell r="FJ188">
            <v>49.728493351041003</v>
          </cell>
          <cell r="FK188">
            <v>0</v>
          </cell>
          <cell r="FL188">
            <v>157.12061082329799</v>
          </cell>
          <cell r="FM188">
            <v>0</v>
          </cell>
          <cell r="FN188">
            <v>157.12061082329799</v>
          </cell>
          <cell r="FO188">
            <v>16.172599999999999</v>
          </cell>
          <cell r="FP188">
            <v>9.57</v>
          </cell>
          <cell r="FQ188">
            <v>6.7320000000000002</v>
          </cell>
          <cell r="FR188">
            <v>16.302</v>
          </cell>
          <cell r="FS188">
            <v>290.35948962504801</v>
          </cell>
          <cell r="FT188">
            <v>0</v>
          </cell>
          <cell r="FU188">
            <v>0.33203572253590202</v>
          </cell>
          <cell r="FV188">
            <v>290.69152534758302</v>
          </cell>
          <cell r="FW188">
            <v>0</v>
          </cell>
          <cell r="FX188">
            <v>290.69152534758302</v>
          </cell>
          <cell r="FY188">
            <v>0</v>
          </cell>
          <cell r="FZ188">
            <v>0</v>
          </cell>
          <cell r="GA188">
            <v>4.3129844689540802</v>
          </cell>
          <cell r="GB188" t="e">
            <v>#N/A</v>
          </cell>
          <cell r="GC188">
            <v>0</v>
          </cell>
          <cell r="GD188">
            <v>7.4680531640659603E-2</v>
          </cell>
          <cell r="GE188">
            <v>0</v>
          </cell>
          <cell r="GF188">
            <v>0</v>
          </cell>
          <cell r="GG188">
            <v>1.6829443648860001</v>
          </cell>
          <cell r="GH188">
            <v>0</v>
          </cell>
          <cell r="GI188">
            <v>15.209147751048301</v>
          </cell>
          <cell r="GJ188">
            <v>0</v>
          </cell>
          <cell r="GK188">
            <v>9.08</v>
          </cell>
          <cell r="GL188">
            <v>10.798</v>
          </cell>
          <cell r="GM188">
            <v>0</v>
          </cell>
          <cell r="GN188">
            <v>1.7872009788540499</v>
          </cell>
          <cell r="GO188">
            <v>1.5500000009999999</v>
          </cell>
          <cell r="GP188">
            <v>0</v>
          </cell>
          <cell r="GQ188">
            <v>0</v>
          </cell>
          <cell r="GR188">
            <v>0</v>
          </cell>
          <cell r="GS188">
            <v>20.496163700941501</v>
          </cell>
          <cell r="GT188" t="e">
            <v>#N/A</v>
          </cell>
          <cell r="GU188">
            <v>1.35126310325699</v>
          </cell>
          <cell r="GV188">
            <v>0.1</v>
          </cell>
          <cell r="GW188">
            <v>1.25710886806056</v>
          </cell>
          <cell r="GX188">
            <v>11.313979812545099</v>
          </cell>
          <cell r="GY188">
            <v>0</v>
          </cell>
          <cell r="GZ188">
            <v>10.488</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t="e">
            <v>#N/A</v>
          </cell>
          <cell r="HO188">
            <v>290.35948962504801</v>
          </cell>
          <cell r="HP188">
            <v>290.69152534758302</v>
          </cell>
          <cell r="HQ188">
            <v>55.143280331675697</v>
          </cell>
          <cell r="HR188">
            <v>235.51338727937519</v>
          </cell>
          <cell r="HS188">
            <v>89.501473581187199</v>
          </cell>
          <cell r="HT188">
            <v>0</v>
          </cell>
          <cell r="HU188">
            <v>0</v>
          </cell>
          <cell r="HV188">
            <v>4.3637183821307604</v>
          </cell>
          <cell r="HW188">
            <v>3.6403574816397902E-2</v>
          </cell>
          <cell r="HX188">
            <v>0</v>
          </cell>
          <cell r="HY188">
            <v>0</v>
          </cell>
          <cell r="HZ188">
            <v>0</v>
          </cell>
          <cell r="IA188">
            <v>0</v>
          </cell>
          <cell r="IB188">
            <v>0</v>
          </cell>
          <cell r="IC188">
            <v>0</v>
          </cell>
          <cell r="ID188">
            <v>0</v>
          </cell>
          <cell r="IE188">
            <v>0</v>
          </cell>
          <cell r="IF188">
            <v>0</v>
          </cell>
          <cell r="IG188">
            <v>0</v>
          </cell>
          <cell r="IH188">
            <v>0</v>
          </cell>
          <cell r="II188">
            <v>1.94775546449688</v>
          </cell>
          <cell r="IJ188">
            <v>0</v>
          </cell>
          <cell r="IK188">
            <v>0</v>
          </cell>
          <cell r="IL188">
            <v>0</v>
          </cell>
          <cell r="IM188">
            <v>0</v>
          </cell>
          <cell r="IN188">
            <v>1.94775546449688</v>
          </cell>
          <cell r="IO188">
            <v>0</v>
          </cell>
          <cell r="IP188">
            <v>4.3637183821307604</v>
          </cell>
          <cell r="IQ188">
            <v>3.6403574816397902E-2</v>
          </cell>
          <cell r="IR188">
            <v>0</v>
          </cell>
          <cell r="IS188">
            <v>0</v>
          </cell>
          <cell r="IT188">
            <v>0</v>
          </cell>
          <cell r="IU188">
            <v>0</v>
          </cell>
          <cell r="IV188">
            <v>10.798</v>
          </cell>
          <cell r="IW188">
            <v>10.798</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10.798</v>
          </cell>
          <cell r="JL188">
            <v>10.798</v>
          </cell>
          <cell r="JM188">
            <v>0</v>
          </cell>
          <cell r="JN188">
            <v>0</v>
          </cell>
          <cell r="JO188">
            <v>0</v>
          </cell>
          <cell r="JP188">
            <v>0</v>
          </cell>
          <cell r="JQ188">
            <v>0</v>
          </cell>
          <cell r="JR188">
            <v>0</v>
          </cell>
          <cell r="JS188">
            <v>0</v>
          </cell>
          <cell r="JT188">
            <v>0</v>
          </cell>
          <cell r="JU188">
            <v>0</v>
          </cell>
          <cell r="JV188">
            <v>0</v>
          </cell>
          <cell r="JW188">
            <v>15.205048979140347</v>
          </cell>
          <cell r="JX188">
            <v>126.33877044554443</v>
          </cell>
          <cell r="JY188">
            <v>189.94295462019096</v>
          </cell>
          <cell r="JZ188">
            <v>205.1480035993313</v>
          </cell>
          <cell r="KA188">
            <v>78.809233153786877</v>
          </cell>
          <cell r="KB188" t="str">
            <v/>
          </cell>
          <cell r="KC188">
            <v>78.602999999999994</v>
          </cell>
          <cell r="KD188">
            <v>1484.5640000000001</v>
          </cell>
          <cell r="KE188">
            <v>16867.8</v>
          </cell>
          <cell r="KF188">
            <v>242</v>
          </cell>
          <cell r="KG188">
            <v>0.65067756317554803</v>
          </cell>
          <cell r="KH188">
            <v>0</v>
          </cell>
          <cell r="KI188">
            <v>0</v>
          </cell>
          <cell r="KJ188">
            <v>0</v>
          </cell>
          <cell r="KK188">
            <v>0</v>
          </cell>
          <cell r="KL188">
            <v>0</v>
          </cell>
          <cell r="KM188">
            <v>0</v>
          </cell>
          <cell r="KN188">
            <v>0</v>
          </cell>
          <cell r="KO188">
            <v>351.913526913319</v>
          </cell>
          <cell r="KP188">
            <v>0</v>
          </cell>
          <cell r="KQ188">
            <v>22.723966889839801</v>
          </cell>
          <cell r="KR188">
            <v>0</v>
          </cell>
          <cell r="KS188">
            <v>9.3597357347679697</v>
          </cell>
          <cell r="KT188">
            <v>11.5356967769424</v>
          </cell>
          <cell r="KU188">
            <v>249.10966122293601</v>
          </cell>
          <cell r="KV188">
            <v>205.28485640988399</v>
          </cell>
          <cell r="KW188">
            <v>0</v>
          </cell>
          <cell r="KX188">
            <v>287</v>
          </cell>
          <cell r="KY188">
            <v>1563167.0000000002</v>
          </cell>
          <cell r="KZ188">
            <v>17109.8</v>
          </cell>
          <cell r="LA188">
            <v>96.225124526443395</v>
          </cell>
          <cell r="LB188">
            <v>817.8437413230813</v>
          </cell>
          <cell r="LC188">
            <v>849.9274439476892</v>
          </cell>
          <cell r="LD188">
            <v>5.5130406726155829</v>
          </cell>
          <cell r="LE188">
            <v>1.6774012554208701E-2</v>
          </cell>
          <cell r="LF188">
            <v>287</v>
          </cell>
          <cell r="LG188">
            <v>91.360915966288346</v>
          </cell>
          <cell r="LH188" t="str">
            <v/>
          </cell>
          <cell r="LI188" t="str">
            <v>Business plans (£m)</v>
          </cell>
          <cell r="LJ188" t="str">
            <v>PR19 (£m)</v>
          </cell>
        </row>
        <row r="189">
          <cell r="A189" t="str">
            <v>AFW23</v>
          </cell>
          <cell r="B189" t="str">
            <v>AFW</v>
          </cell>
          <cell r="C189" t="str">
            <v>2022-23</v>
          </cell>
          <cell r="D189" t="str">
            <v>AFW</v>
          </cell>
          <cell r="E189" t="str">
            <v>AFW23</v>
          </cell>
          <cell r="F189">
            <v>1</v>
          </cell>
          <cell r="G189">
            <v>3.1231735519189501</v>
          </cell>
          <cell r="H189">
            <v>-4.3999999999999997E-2</v>
          </cell>
          <cell r="I189">
            <v>4.4001219569471601</v>
          </cell>
          <cell r="J189">
            <v>1.3044125756681799</v>
          </cell>
          <cell r="K189">
            <v>0</v>
          </cell>
          <cell r="L189">
            <v>0</v>
          </cell>
          <cell r="M189">
            <v>4.7121980080874</v>
          </cell>
          <cell r="N189">
            <v>1.81057414416537</v>
          </cell>
          <cell r="O189">
            <v>15.306480236787101</v>
          </cell>
          <cell r="P189">
            <v>0</v>
          </cell>
          <cell r="Q189">
            <v>15.306480236787101</v>
          </cell>
          <cell r="R189">
            <v>0</v>
          </cell>
          <cell r="S189">
            <v>5.3793087857393704</v>
          </cell>
          <cell r="T189">
            <v>17.2734670705957</v>
          </cell>
          <cell r="U189">
            <v>13.764968330021199</v>
          </cell>
          <cell r="V189">
            <v>0</v>
          </cell>
          <cell r="W189">
            <v>36.417744186356302</v>
          </cell>
          <cell r="X189">
            <v>0</v>
          </cell>
          <cell r="Y189">
            <v>36.417744186356302</v>
          </cell>
          <cell r="Z189">
            <v>0</v>
          </cell>
          <cell r="AA189">
            <v>0</v>
          </cell>
          <cell r="AB189">
            <v>0</v>
          </cell>
          <cell r="AC189">
            <v>0</v>
          </cell>
          <cell r="AD189">
            <v>51.724224423143397</v>
          </cell>
          <cell r="AE189">
            <v>0</v>
          </cell>
          <cell r="AF189">
            <v>4.6585992122796301E-2</v>
          </cell>
          <cell r="AG189">
            <v>51.770810415266197</v>
          </cell>
          <cell r="AH189">
            <v>0</v>
          </cell>
          <cell r="AI189">
            <v>51.770810415266197</v>
          </cell>
          <cell r="AJ189">
            <v>3.1231735519189501</v>
          </cell>
          <cell r="AK189">
            <v>-4.3999999999999997E-2</v>
          </cell>
          <cell r="AL189">
            <v>0</v>
          </cell>
          <cell r="AM189">
            <v>0</v>
          </cell>
          <cell r="AN189">
            <v>0</v>
          </cell>
          <cell r="AO189">
            <v>0</v>
          </cell>
          <cell r="AP189">
            <v>3.9572869753406099</v>
          </cell>
          <cell r="AQ189">
            <v>0.30839449708311201</v>
          </cell>
          <cell r="AR189">
            <v>7.34485502434267</v>
          </cell>
          <cell r="AS189">
            <v>0</v>
          </cell>
          <cell r="AT189">
            <v>7.34485502434267</v>
          </cell>
          <cell r="AU189">
            <v>0</v>
          </cell>
          <cell r="AV189">
            <v>3.1608546722285502</v>
          </cell>
          <cell r="AW189">
            <v>4.8212660242213996</v>
          </cell>
          <cell r="AX189">
            <v>0</v>
          </cell>
          <cell r="AY189">
            <v>0</v>
          </cell>
          <cell r="AZ189">
            <v>7.9821206964499503</v>
          </cell>
          <cell r="BA189">
            <v>0</v>
          </cell>
          <cell r="BB189">
            <v>7.9821206964499503</v>
          </cell>
          <cell r="BC189">
            <v>0</v>
          </cell>
          <cell r="BD189">
            <v>0</v>
          </cell>
          <cell r="BE189">
            <v>0</v>
          </cell>
          <cell r="BF189">
            <v>0</v>
          </cell>
          <cell r="BG189">
            <v>15.3269757207926</v>
          </cell>
          <cell r="BH189">
            <v>0</v>
          </cell>
          <cell r="BI189">
            <v>1.6659270864390799E-2</v>
          </cell>
          <cell r="BJ189">
            <v>15.343634991657</v>
          </cell>
          <cell r="BK189">
            <v>0</v>
          </cell>
          <cell r="BL189">
            <v>15.343634991657</v>
          </cell>
          <cell r="BM189">
            <v>2.4640850461665602</v>
          </cell>
          <cell r="BN189">
            <v>-3.4000000000000002E-2</v>
          </cell>
          <cell r="BO189">
            <v>0</v>
          </cell>
          <cell r="BP189">
            <v>6.4206995777199003</v>
          </cell>
          <cell r="BQ189">
            <v>0</v>
          </cell>
          <cell r="BR189">
            <v>0</v>
          </cell>
          <cell r="BS189">
            <v>14.00091221013</v>
          </cell>
          <cell r="BT189">
            <v>2.6426062184071899</v>
          </cell>
          <cell r="BU189">
            <v>25.4943030524236</v>
          </cell>
          <cell r="BV189">
            <v>0</v>
          </cell>
          <cell r="BW189">
            <v>25.4943030524236</v>
          </cell>
          <cell r="BX189">
            <v>0.1875</v>
          </cell>
          <cell r="BY189">
            <v>20.502848014600499</v>
          </cell>
          <cell r="BZ189">
            <v>5.3797176725213998</v>
          </cell>
          <cell r="CA189">
            <v>2.6858703404329201</v>
          </cell>
          <cell r="CB189">
            <v>0</v>
          </cell>
          <cell r="CC189">
            <v>28.755936027554799</v>
          </cell>
          <cell r="CD189">
            <v>0</v>
          </cell>
          <cell r="CE189">
            <v>28.755936027554799</v>
          </cell>
          <cell r="CF189">
            <v>0</v>
          </cell>
          <cell r="CG189">
            <v>0</v>
          </cell>
          <cell r="CH189">
            <v>0</v>
          </cell>
          <cell r="CI189">
            <v>0</v>
          </cell>
          <cell r="CJ189">
            <v>54.2502390799784</v>
          </cell>
          <cell r="CK189">
            <v>0</v>
          </cell>
          <cell r="CL189">
            <v>9.5126851022753506E-2</v>
          </cell>
          <cell r="CM189">
            <v>54.345365931001197</v>
          </cell>
          <cell r="CN189">
            <v>0</v>
          </cell>
          <cell r="CO189">
            <v>54.345365931001197</v>
          </cell>
          <cell r="CP189">
            <v>13.606693265873201</v>
          </cell>
          <cell r="CQ189">
            <v>-0.189</v>
          </cell>
          <cell r="CR189">
            <v>0</v>
          </cell>
          <cell r="CS189">
            <v>0</v>
          </cell>
          <cell r="CT189">
            <v>15.425836602</v>
          </cell>
          <cell r="CU189">
            <v>0</v>
          </cell>
          <cell r="CV189">
            <v>57.9279471003059</v>
          </cell>
          <cell r="CW189">
            <v>9.5783170633643397</v>
          </cell>
          <cell r="CX189">
            <v>96.349794031543396</v>
          </cell>
          <cell r="CY189">
            <v>2.1222431000648498</v>
          </cell>
          <cell r="CZ189">
            <v>98.472037131608204</v>
          </cell>
          <cell r="DA189">
            <v>10.096391068000001</v>
          </cell>
          <cell r="DB189">
            <v>29.4537822926895</v>
          </cell>
          <cell r="DC189">
            <v>15.617163359586</v>
          </cell>
          <cell r="DD189">
            <v>22.315614671966699</v>
          </cell>
          <cell r="DE189">
            <v>0</v>
          </cell>
          <cell r="DF189">
            <v>77.4829513922422</v>
          </cell>
          <cell r="DG189">
            <v>0</v>
          </cell>
          <cell r="DH189">
            <v>77.4829513922422</v>
          </cell>
          <cell r="DI189">
            <v>16.172599999999999</v>
          </cell>
          <cell r="DJ189">
            <v>9.5749999999999993</v>
          </cell>
          <cell r="DK189">
            <v>6.734</v>
          </cell>
          <cell r="DL189">
            <v>16.308999999999997</v>
          </cell>
          <cell r="DM189">
            <v>159.64598852385001</v>
          </cell>
          <cell r="DN189">
            <v>0</v>
          </cell>
          <cell r="DO189">
            <v>0.28538055306825999</v>
          </cell>
          <cell r="DP189">
            <v>159.931369076919</v>
          </cell>
          <cell r="DQ189">
            <v>0</v>
          </cell>
          <cell r="DR189">
            <v>159.931369076919</v>
          </cell>
          <cell r="DS189">
            <v>19.193951863958709</v>
          </cell>
          <cell r="DT189">
            <v>-0.26700000000000002</v>
          </cell>
          <cell r="DU189">
            <v>0</v>
          </cell>
          <cell r="DV189">
            <v>6.4206995777199003</v>
          </cell>
          <cell r="DW189">
            <v>15.425836602</v>
          </cell>
          <cell r="DX189">
            <v>0</v>
          </cell>
          <cell r="DY189">
            <v>75.886146285776505</v>
          </cell>
          <cell r="DZ189">
            <v>12.529317778854642</v>
          </cell>
          <cell r="EA189">
            <v>129.18895210830965</v>
          </cell>
          <cell r="EB189">
            <v>2.1222431000648498</v>
          </cell>
          <cell r="EC189">
            <v>131.31119520837447</v>
          </cell>
          <cell r="ED189">
            <v>10.283891068000001</v>
          </cell>
          <cell r="EE189">
            <v>53.117484979518551</v>
          </cell>
          <cell r="EF189">
            <v>25.818147056328797</v>
          </cell>
          <cell r="EG189">
            <v>25.00148501239962</v>
          </cell>
          <cell r="EH189">
            <v>0</v>
          </cell>
          <cell r="EI189">
            <v>114.22100811624695</v>
          </cell>
          <cell r="EJ189">
            <v>0</v>
          </cell>
          <cell r="EK189">
            <v>114.22100811624695</v>
          </cell>
          <cell r="EL189">
            <v>16.172599999999999</v>
          </cell>
          <cell r="EM189">
            <v>9.5749999999999993</v>
          </cell>
          <cell r="EN189">
            <v>6.734</v>
          </cell>
          <cell r="EO189">
            <v>16.308999999999997</v>
          </cell>
          <cell r="EP189">
            <v>229.22320332462101</v>
          </cell>
          <cell r="EQ189">
            <v>0</v>
          </cell>
          <cell r="ER189">
            <v>0.39716667495540431</v>
          </cell>
          <cell r="ES189">
            <v>229.62036999957718</v>
          </cell>
          <cell r="ET189">
            <v>0</v>
          </cell>
          <cell r="EU189">
            <v>229.62036999957718</v>
          </cell>
          <cell r="EV189">
            <v>22.317125415877701</v>
          </cell>
          <cell r="EW189">
            <v>-0.311</v>
          </cell>
          <cell r="EX189">
            <v>4.4001219569471601</v>
          </cell>
          <cell r="EY189">
            <v>7.7251121533880802</v>
          </cell>
          <cell r="EZ189">
            <v>15.425836602</v>
          </cell>
          <cell r="FA189">
            <v>0</v>
          </cell>
          <cell r="FB189">
            <v>80.598344293863804</v>
          </cell>
          <cell r="FC189">
            <v>14.33989192302</v>
          </cell>
          <cell r="FD189">
            <v>144.49543234509699</v>
          </cell>
          <cell r="FE189">
            <v>2.1222431000648498</v>
          </cell>
          <cell r="FF189">
            <v>146.61767544516201</v>
          </cell>
          <cell r="FG189">
            <v>10.283891068000001</v>
          </cell>
          <cell r="FH189">
            <v>58.496793765257898</v>
          </cell>
          <cell r="FI189">
            <v>43.091614126924497</v>
          </cell>
          <cell r="FJ189">
            <v>38.766453342420803</v>
          </cell>
          <cell r="FK189">
            <v>0</v>
          </cell>
          <cell r="FL189">
            <v>150.638752302603</v>
          </cell>
          <cell r="FM189">
            <v>0</v>
          </cell>
          <cell r="FN189">
            <v>150.638752302603</v>
          </cell>
          <cell r="FO189">
            <v>16.172599999999999</v>
          </cell>
          <cell r="FP189">
            <v>9.5749999999999993</v>
          </cell>
          <cell r="FQ189">
            <v>6.734</v>
          </cell>
          <cell r="FR189">
            <v>16.308999999999997</v>
          </cell>
          <cell r="FS189">
            <v>280.947427747765</v>
          </cell>
          <cell r="FT189">
            <v>0</v>
          </cell>
          <cell r="FU189">
            <v>0.44375266707820099</v>
          </cell>
          <cell r="FV189">
            <v>281.39118041484301</v>
          </cell>
          <cell r="FW189">
            <v>0</v>
          </cell>
          <cell r="FX189">
            <v>281.39118041484301</v>
          </cell>
          <cell r="FY189">
            <v>0</v>
          </cell>
          <cell r="FZ189">
            <v>0</v>
          </cell>
          <cell r="GA189">
            <v>3.9978205029027101</v>
          </cell>
          <cell r="GB189" t="e">
            <v>#N/A</v>
          </cell>
          <cell r="GC189">
            <v>0</v>
          </cell>
          <cell r="GD189">
            <v>7.1817202052050805E-2</v>
          </cell>
          <cell r="GE189">
            <v>0</v>
          </cell>
          <cell r="GF189">
            <v>0</v>
          </cell>
          <cell r="GG189">
            <v>1.6829443648860001</v>
          </cell>
          <cell r="GH189">
            <v>0</v>
          </cell>
          <cell r="GI189">
            <v>7.3027462368216698</v>
          </cell>
          <cell r="GJ189">
            <v>0</v>
          </cell>
          <cell r="GK189">
            <v>9.08</v>
          </cell>
          <cell r="GL189">
            <v>10.798999999999999</v>
          </cell>
          <cell r="GM189">
            <v>0</v>
          </cell>
          <cell r="GN189">
            <v>0.37681436206625502</v>
          </cell>
          <cell r="GO189">
            <v>0</v>
          </cell>
          <cell r="GP189">
            <v>0</v>
          </cell>
          <cell r="GQ189">
            <v>0</v>
          </cell>
          <cell r="GR189">
            <v>0</v>
          </cell>
          <cell r="GS189">
            <v>20.351904710927801</v>
          </cell>
          <cell r="GT189" t="e">
            <v>#N/A</v>
          </cell>
          <cell r="GU189">
            <v>1.53122201702463</v>
          </cell>
          <cell r="GV189">
            <v>0.1</v>
          </cell>
          <cell r="GW189">
            <v>1.21</v>
          </cell>
          <cell r="GX189">
            <v>10.89</v>
          </cell>
          <cell r="GY189">
            <v>0</v>
          </cell>
          <cell r="GZ189">
            <v>14.463798072664201</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t="e">
            <v>#N/A</v>
          </cell>
          <cell r="HO189">
            <v>280.947427747765</v>
          </cell>
          <cell r="HP189">
            <v>281.39118041484301</v>
          </cell>
          <cell r="HQ189">
            <v>51.724224423143397</v>
          </cell>
          <cell r="HR189">
            <v>229.62036999957718</v>
          </cell>
          <cell r="HS189">
            <v>81.8580674693454</v>
          </cell>
          <cell r="HT189">
            <v>0</v>
          </cell>
          <cell r="HU189">
            <v>0</v>
          </cell>
          <cell r="HV189">
            <v>4.3637183821307604</v>
          </cell>
          <cell r="HW189">
            <v>3.6403574816397902E-2</v>
          </cell>
          <cell r="HX189">
            <v>0</v>
          </cell>
          <cell r="HY189">
            <v>0</v>
          </cell>
          <cell r="HZ189">
            <v>0</v>
          </cell>
          <cell r="IA189">
            <v>0</v>
          </cell>
          <cell r="IB189">
            <v>0</v>
          </cell>
          <cell r="IC189">
            <v>0</v>
          </cell>
          <cell r="ID189">
            <v>0</v>
          </cell>
          <cell r="IE189">
            <v>0</v>
          </cell>
          <cell r="IF189">
            <v>0</v>
          </cell>
          <cell r="IG189">
            <v>0</v>
          </cell>
          <cell r="IH189">
            <v>0</v>
          </cell>
          <cell r="II189">
            <v>1.94775546449688</v>
          </cell>
          <cell r="IJ189">
            <v>0</v>
          </cell>
          <cell r="IK189">
            <v>0</v>
          </cell>
          <cell r="IL189">
            <v>0</v>
          </cell>
          <cell r="IM189">
            <v>0</v>
          </cell>
          <cell r="IN189">
            <v>1.94775546449688</v>
          </cell>
          <cell r="IO189">
            <v>0</v>
          </cell>
          <cell r="IP189">
            <v>4.3637183821307604</v>
          </cell>
          <cell r="IQ189">
            <v>3.6403574816397902E-2</v>
          </cell>
          <cell r="IR189">
            <v>0</v>
          </cell>
          <cell r="IS189">
            <v>0</v>
          </cell>
          <cell r="IT189">
            <v>0</v>
          </cell>
          <cell r="IU189">
            <v>0</v>
          </cell>
          <cell r="IV189">
            <v>10.798999999999999</v>
          </cell>
          <cell r="IW189">
            <v>10.798999999999999</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10.798999999999999</v>
          </cell>
          <cell r="JL189">
            <v>10.798999999999999</v>
          </cell>
          <cell r="JM189">
            <v>0</v>
          </cell>
          <cell r="JN189">
            <v>0</v>
          </cell>
          <cell r="JO189">
            <v>0</v>
          </cell>
          <cell r="JP189">
            <v>0</v>
          </cell>
          <cell r="JQ189">
            <v>0</v>
          </cell>
          <cell r="JR189">
            <v>0</v>
          </cell>
          <cell r="JS189">
            <v>0</v>
          </cell>
          <cell r="JT189">
            <v>0</v>
          </cell>
          <cell r="JU189">
            <v>0</v>
          </cell>
          <cell r="JV189">
            <v>0</v>
          </cell>
          <cell r="JW189">
            <v>14.4750929214139</v>
          </cell>
          <cell r="JX189">
            <v>135.17289486437173</v>
          </cell>
          <cell r="JY189">
            <v>188.9122549124767</v>
          </cell>
          <cell r="JZ189">
            <v>203.3873478338906</v>
          </cell>
          <cell r="KA189">
            <v>68.214452969518874</v>
          </cell>
          <cell r="KB189" t="str">
            <v/>
          </cell>
          <cell r="KC189">
            <v>78.320999999999998</v>
          </cell>
          <cell r="KD189">
            <v>1501.288</v>
          </cell>
          <cell r="KE189">
            <v>16916.8</v>
          </cell>
          <cell r="KF189">
            <v>245</v>
          </cell>
          <cell r="KG189">
            <v>0.61812408741533298</v>
          </cell>
          <cell r="KH189">
            <v>0</v>
          </cell>
          <cell r="KI189">
            <v>0</v>
          </cell>
          <cell r="KJ189">
            <v>0</v>
          </cell>
          <cell r="KK189">
            <v>0</v>
          </cell>
          <cell r="KL189">
            <v>0</v>
          </cell>
          <cell r="KM189">
            <v>0</v>
          </cell>
          <cell r="KN189">
            <v>0</v>
          </cell>
          <cell r="KO189">
            <v>367.89759236635899</v>
          </cell>
          <cell r="KP189">
            <v>0</v>
          </cell>
          <cell r="KQ189">
            <v>20.364477074457</v>
          </cell>
          <cell r="KR189">
            <v>0</v>
          </cell>
          <cell r="KS189">
            <v>13.342595277731199</v>
          </cell>
          <cell r="KT189">
            <v>10.2820904546665</v>
          </cell>
          <cell r="KU189">
            <v>226.39604835025901</v>
          </cell>
          <cell r="KV189">
            <v>196.70415472466701</v>
          </cell>
          <cell r="KW189">
            <v>0</v>
          </cell>
          <cell r="KX189">
            <v>288</v>
          </cell>
          <cell r="KY189">
            <v>1579609</v>
          </cell>
          <cell r="KZ189">
            <v>17161.8</v>
          </cell>
          <cell r="LA189">
            <v>95.963161817172832</v>
          </cell>
          <cell r="LB189">
            <v>801.27988589595157</v>
          </cell>
          <cell r="LC189">
            <v>834.98695824813967</v>
          </cell>
          <cell r="LD189">
            <v>5.5343515289378633</v>
          </cell>
          <cell r="LE189">
            <v>1.6781456490577912E-2</v>
          </cell>
          <cell r="LF189">
            <v>288</v>
          </cell>
          <cell r="LG189">
            <v>92.042151755643346</v>
          </cell>
          <cell r="LH189" t="str">
            <v/>
          </cell>
          <cell r="LI189" t="str">
            <v>Business plans (£m)</v>
          </cell>
          <cell r="LJ189" t="str">
            <v>PR19 (£m)</v>
          </cell>
        </row>
        <row r="190">
          <cell r="A190" t="str">
            <v>AFW24</v>
          </cell>
          <cell r="B190" t="str">
            <v>AFW</v>
          </cell>
          <cell r="C190" t="str">
            <v>2023-24</v>
          </cell>
          <cell r="D190" t="str">
            <v>AFW</v>
          </cell>
          <cell r="E190" t="str">
            <v>AFW24</v>
          </cell>
          <cell r="F190">
            <v>1</v>
          </cell>
          <cell r="G190">
            <v>2.9903229141519101</v>
          </cell>
          <cell r="H190">
            <v>-4.3999999999999997E-2</v>
          </cell>
          <cell r="I190">
            <v>4.4001219569471601</v>
          </cell>
          <cell r="J190">
            <v>2.1317949481002501</v>
          </cell>
          <cell r="K190">
            <v>0</v>
          </cell>
          <cell r="L190">
            <v>0</v>
          </cell>
          <cell r="M190">
            <v>4.5228533195598404</v>
          </cell>
          <cell r="N190">
            <v>1.81057414416537</v>
          </cell>
          <cell r="O190">
            <v>15.8116672829245</v>
          </cell>
          <cell r="P190">
            <v>0</v>
          </cell>
          <cell r="Q190">
            <v>15.8116672829245</v>
          </cell>
          <cell r="R190">
            <v>0</v>
          </cell>
          <cell r="S190">
            <v>4.8452177346980001</v>
          </cell>
          <cell r="T190">
            <v>17.3390507658847</v>
          </cell>
          <cell r="U190">
            <v>14.916469496907901</v>
          </cell>
          <cell r="V190">
            <v>0</v>
          </cell>
          <cell r="W190">
            <v>37.100737997490597</v>
          </cell>
          <cell r="X190">
            <v>0</v>
          </cell>
          <cell r="Y190">
            <v>37.100737997490597</v>
          </cell>
          <cell r="Z190">
            <v>0</v>
          </cell>
          <cell r="AA190">
            <v>0</v>
          </cell>
          <cell r="AB190">
            <v>0</v>
          </cell>
          <cell r="AC190">
            <v>0</v>
          </cell>
          <cell r="AD190">
            <v>52.912405280415101</v>
          </cell>
          <cell r="AE190">
            <v>0</v>
          </cell>
          <cell r="AF190">
            <v>5.7480548820822298E-2</v>
          </cell>
          <cell r="AG190">
            <v>52.969885829235899</v>
          </cell>
          <cell r="AH190">
            <v>0</v>
          </cell>
          <cell r="AI190">
            <v>52.969885829235899</v>
          </cell>
          <cell r="AJ190">
            <v>2.9903229141519101</v>
          </cell>
          <cell r="AK190">
            <v>-4.3999999999999997E-2</v>
          </cell>
          <cell r="AL190">
            <v>0</v>
          </cell>
          <cell r="AM190">
            <v>0</v>
          </cell>
          <cell r="AN190">
            <v>0</v>
          </cell>
          <cell r="AO190">
            <v>0</v>
          </cell>
          <cell r="AP190">
            <v>3.8004877123790402</v>
          </cell>
          <cell r="AQ190">
            <v>0.30839449708311201</v>
          </cell>
          <cell r="AR190">
            <v>7.0552051236140603</v>
          </cell>
          <cell r="AS190">
            <v>0</v>
          </cell>
          <cell r="AT190">
            <v>7.0552051236140603</v>
          </cell>
          <cell r="AU190">
            <v>0</v>
          </cell>
          <cell r="AV190">
            <v>2.6035243615225099</v>
          </cell>
          <cell r="AW190">
            <v>5.8376431595539202</v>
          </cell>
          <cell r="AX190">
            <v>0</v>
          </cell>
          <cell r="AY190">
            <v>0</v>
          </cell>
          <cell r="AZ190">
            <v>8.4411675210764194</v>
          </cell>
          <cell r="BA190">
            <v>0</v>
          </cell>
          <cell r="BB190">
            <v>8.4411675210764194</v>
          </cell>
          <cell r="BC190">
            <v>0</v>
          </cell>
          <cell r="BD190">
            <v>0</v>
          </cell>
          <cell r="BE190">
            <v>0</v>
          </cell>
          <cell r="BF190">
            <v>0</v>
          </cell>
          <cell r="BG190">
            <v>15.496372644690499</v>
          </cell>
          <cell r="BH190">
            <v>0</v>
          </cell>
          <cell r="BI190">
            <v>2.0555192421701101E-2</v>
          </cell>
          <cell r="BJ190">
            <v>15.516927837112201</v>
          </cell>
          <cell r="BK190">
            <v>0</v>
          </cell>
          <cell r="BL190">
            <v>15.516927837112201</v>
          </cell>
          <cell r="BM190">
            <v>2.3592392676588299</v>
          </cell>
          <cell r="BN190">
            <v>-3.4000000000000002E-2</v>
          </cell>
          <cell r="BO190">
            <v>0</v>
          </cell>
          <cell r="BP190">
            <v>10.4933172052878</v>
          </cell>
          <cell r="BQ190">
            <v>0</v>
          </cell>
          <cell r="BR190">
            <v>0</v>
          </cell>
          <cell r="BS190">
            <v>13.445712406586001</v>
          </cell>
          <cell r="BT190">
            <v>2.6426062184071899</v>
          </cell>
          <cell r="BU190">
            <v>28.9068750979398</v>
          </cell>
          <cell r="BV190">
            <v>0</v>
          </cell>
          <cell r="BW190">
            <v>28.9068750979398</v>
          </cell>
          <cell r="BX190">
            <v>0.1875</v>
          </cell>
          <cell r="BY190">
            <v>14.708156972546201</v>
          </cell>
          <cell r="BZ190">
            <v>5.8928335316539204</v>
          </cell>
          <cell r="CA190">
            <v>1.9990627899999999E-2</v>
          </cell>
          <cell r="CB190">
            <v>0</v>
          </cell>
          <cell r="CC190">
            <v>20.808481132100098</v>
          </cell>
          <cell r="CD190">
            <v>0</v>
          </cell>
          <cell r="CE190">
            <v>20.808481132100098</v>
          </cell>
          <cell r="CF190">
            <v>0</v>
          </cell>
          <cell r="CG190">
            <v>0</v>
          </cell>
          <cell r="CH190">
            <v>0</v>
          </cell>
          <cell r="CI190">
            <v>0</v>
          </cell>
          <cell r="CJ190">
            <v>49.715356230040001</v>
          </cell>
          <cell r="CK190">
            <v>0</v>
          </cell>
          <cell r="CL190">
            <v>0.11737312774130799</v>
          </cell>
          <cell r="CM190">
            <v>49.832729357781297</v>
          </cell>
          <cell r="CN190">
            <v>0</v>
          </cell>
          <cell r="CO190">
            <v>49.832729357781297</v>
          </cell>
          <cell r="CP190">
            <v>13.027788219542501</v>
          </cell>
          <cell r="CQ190">
            <v>-0.189</v>
          </cell>
          <cell r="CR190">
            <v>0</v>
          </cell>
          <cell r="CS190">
            <v>0</v>
          </cell>
          <cell r="CT190">
            <v>18.425836602</v>
          </cell>
          <cell r="CU190">
            <v>0</v>
          </cell>
          <cell r="CV190">
            <v>55.686572417234601</v>
          </cell>
          <cell r="CW190">
            <v>9.5783170633643397</v>
          </cell>
          <cell r="CX190">
            <v>96.529514302141394</v>
          </cell>
          <cell r="CY190">
            <v>2.1222431000648498</v>
          </cell>
          <cell r="CZ190">
            <v>98.6517574022063</v>
          </cell>
          <cell r="DA190">
            <v>12.096391068000001</v>
          </cell>
          <cell r="DB190">
            <v>18.087816294883702</v>
          </cell>
          <cell r="DC190">
            <v>12.539134736986</v>
          </cell>
          <cell r="DD190">
            <v>20.7289019472944</v>
          </cell>
          <cell r="DE190">
            <v>0</v>
          </cell>
          <cell r="DF190">
            <v>63.4522440471641</v>
          </cell>
          <cell r="DG190">
            <v>0</v>
          </cell>
          <cell r="DH190">
            <v>63.4522440471641</v>
          </cell>
          <cell r="DI190">
            <v>16.172599999999999</v>
          </cell>
          <cell r="DJ190">
            <v>9.58</v>
          </cell>
          <cell r="DK190">
            <v>6.7359999999999998</v>
          </cell>
          <cell r="DL190">
            <v>16.315999999999999</v>
          </cell>
          <cell r="DM190">
            <v>145.78800144937</v>
          </cell>
          <cell r="DN190">
            <v>0</v>
          </cell>
          <cell r="DO190">
            <v>0.352119383223923</v>
          </cell>
          <cell r="DP190">
            <v>146.14012083259399</v>
          </cell>
          <cell r="DQ190">
            <v>0</v>
          </cell>
          <cell r="DR190">
            <v>146.14012083259399</v>
          </cell>
          <cell r="DS190">
            <v>18.37735040135324</v>
          </cell>
          <cell r="DT190">
            <v>-0.26700000000000002</v>
          </cell>
          <cell r="DU190">
            <v>0</v>
          </cell>
          <cell r="DV190">
            <v>10.4933172052878</v>
          </cell>
          <cell r="DW190">
            <v>18.425836602</v>
          </cell>
          <cell r="DX190">
            <v>0</v>
          </cell>
          <cell r="DY190">
            <v>72.93277253619965</v>
          </cell>
          <cell r="DZ190">
            <v>12.529317778854642</v>
          </cell>
          <cell r="EA190">
            <v>132.49159452369526</v>
          </cell>
          <cell r="EB190">
            <v>2.1222431000648498</v>
          </cell>
          <cell r="EC190">
            <v>134.61383762376016</v>
          </cell>
          <cell r="ED190">
            <v>12.283891068000001</v>
          </cell>
          <cell r="EE190">
            <v>35.39949762895241</v>
          </cell>
          <cell r="EF190">
            <v>24.269611428193841</v>
          </cell>
          <cell r="EG190">
            <v>20.7488925751944</v>
          </cell>
          <cell r="EH190">
            <v>0</v>
          </cell>
          <cell r="EI190">
            <v>92.701892700340622</v>
          </cell>
          <cell r="EJ190">
            <v>0</v>
          </cell>
          <cell r="EK190">
            <v>92.701892700340622</v>
          </cell>
          <cell r="EL190">
            <v>16.172599999999999</v>
          </cell>
          <cell r="EM190">
            <v>9.58</v>
          </cell>
          <cell r="EN190">
            <v>6.7359999999999998</v>
          </cell>
          <cell r="EO190">
            <v>16.315999999999999</v>
          </cell>
          <cell r="EP190">
            <v>210.99973032410048</v>
          </cell>
          <cell r="EQ190">
            <v>0</v>
          </cell>
          <cell r="ER190">
            <v>0.4900477033869321</v>
          </cell>
          <cell r="ES190">
            <v>211.48977802748749</v>
          </cell>
          <cell r="ET190">
            <v>0</v>
          </cell>
          <cell r="EU190">
            <v>211.48977802748749</v>
          </cell>
          <cell r="EV190">
            <v>21.367673315505201</v>
          </cell>
          <cell r="EW190">
            <v>-0.311</v>
          </cell>
          <cell r="EX190">
            <v>4.4001219569471601</v>
          </cell>
          <cell r="EY190">
            <v>12.6251121533881</v>
          </cell>
          <cell r="EZ190">
            <v>18.425836602</v>
          </cell>
          <cell r="FA190">
            <v>0</v>
          </cell>
          <cell r="FB190">
            <v>77.455625855759394</v>
          </cell>
          <cell r="FC190">
            <v>14.33989192302</v>
          </cell>
          <cell r="FD190">
            <v>148.30326180661999</v>
          </cell>
          <cell r="FE190">
            <v>2.1222431000648498</v>
          </cell>
          <cell r="FF190">
            <v>150.42550490668501</v>
          </cell>
          <cell r="FG190">
            <v>12.283891068000001</v>
          </cell>
          <cell r="FH190">
            <v>40.244715363650499</v>
          </cell>
          <cell r="FI190">
            <v>41.608662194078498</v>
          </cell>
          <cell r="FJ190">
            <v>35.665362072102297</v>
          </cell>
          <cell r="FK190">
            <v>0</v>
          </cell>
          <cell r="FL190">
            <v>129.80263069783101</v>
          </cell>
          <cell r="FM190">
            <v>0</v>
          </cell>
          <cell r="FN190">
            <v>129.80263069783101</v>
          </cell>
          <cell r="FO190">
            <v>16.172599999999999</v>
          </cell>
          <cell r="FP190">
            <v>9.58</v>
          </cell>
          <cell r="FQ190">
            <v>6.7359999999999998</v>
          </cell>
          <cell r="FR190">
            <v>16.315999999999999</v>
          </cell>
          <cell r="FS190">
            <v>263.91213560451598</v>
          </cell>
          <cell r="FT190">
            <v>0</v>
          </cell>
          <cell r="FU190">
            <v>0.54752825220775403</v>
          </cell>
          <cell r="FV190">
            <v>264.45966385672398</v>
          </cell>
          <cell r="FW190">
            <v>0</v>
          </cell>
          <cell r="FX190">
            <v>264.45966385672398</v>
          </cell>
          <cell r="FY190">
            <v>0</v>
          </cell>
          <cell r="FZ190">
            <v>0</v>
          </cell>
          <cell r="GA190">
            <v>5.5821452862551997</v>
          </cell>
          <cell r="GB190" t="e">
            <v>#N/A</v>
          </cell>
          <cell r="GC190">
            <v>0</v>
          </cell>
          <cell r="GD190">
            <v>7.1794052094511701E-2</v>
          </cell>
          <cell r="GE190">
            <v>0</v>
          </cell>
          <cell r="GF190">
            <v>0</v>
          </cell>
          <cell r="GG190">
            <v>1.6829443648860001</v>
          </cell>
          <cell r="GH190">
            <v>0</v>
          </cell>
          <cell r="GI190">
            <v>6.2594906781858102</v>
          </cell>
          <cell r="GJ190">
            <v>0</v>
          </cell>
          <cell r="GK190">
            <v>9.08</v>
          </cell>
          <cell r="GL190">
            <v>10.801</v>
          </cell>
          <cell r="GM190">
            <v>0</v>
          </cell>
          <cell r="GN190">
            <v>0</v>
          </cell>
          <cell r="GO190">
            <v>0</v>
          </cell>
          <cell r="GP190">
            <v>0</v>
          </cell>
          <cell r="GQ190">
            <v>0</v>
          </cell>
          <cell r="GR190">
            <v>0</v>
          </cell>
          <cell r="GS190">
            <v>13.1193427481785</v>
          </cell>
          <cell r="GT190" t="e">
            <v>#N/A</v>
          </cell>
          <cell r="GU190">
            <v>1.4854663385246301</v>
          </cell>
          <cell r="GV190">
            <v>0.05</v>
          </cell>
          <cell r="GW190">
            <v>1.1628911319394399</v>
          </cell>
          <cell r="GX190">
            <v>10.4660201874549</v>
          </cell>
          <cell r="GY190">
            <v>0</v>
          </cell>
          <cell r="GZ190">
            <v>17.5129294786618</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t="e">
            <v>#N/A</v>
          </cell>
          <cell r="HO190">
            <v>263.91213560451598</v>
          </cell>
          <cell r="HP190">
            <v>264.45966385672398</v>
          </cell>
          <cell r="HQ190">
            <v>52.912405280415101</v>
          </cell>
          <cell r="HR190">
            <v>211.48977802748749</v>
          </cell>
          <cell r="HS190">
            <v>77.274024266180803</v>
          </cell>
          <cell r="HT190">
            <v>0</v>
          </cell>
          <cell r="HU190">
            <v>0</v>
          </cell>
          <cell r="HV190">
            <v>4.3637183821307604</v>
          </cell>
          <cell r="HW190">
            <v>3.6403574816397999E-2</v>
          </cell>
          <cell r="HX190">
            <v>0</v>
          </cell>
          <cell r="HY190">
            <v>0</v>
          </cell>
          <cell r="HZ190">
            <v>0</v>
          </cell>
          <cell r="IA190">
            <v>0</v>
          </cell>
          <cell r="IB190">
            <v>0</v>
          </cell>
          <cell r="IC190">
            <v>0</v>
          </cell>
          <cell r="ID190">
            <v>0</v>
          </cell>
          <cell r="IE190">
            <v>0</v>
          </cell>
          <cell r="IF190">
            <v>0</v>
          </cell>
          <cell r="IG190">
            <v>0</v>
          </cell>
          <cell r="IH190">
            <v>0</v>
          </cell>
          <cell r="II190">
            <v>1.94775546449688</v>
          </cell>
          <cell r="IJ190">
            <v>0</v>
          </cell>
          <cell r="IK190">
            <v>0</v>
          </cell>
          <cell r="IL190">
            <v>0</v>
          </cell>
          <cell r="IM190">
            <v>0</v>
          </cell>
          <cell r="IN190">
            <v>1.94775546449688</v>
          </cell>
          <cell r="IO190">
            <v>0</v>
          </cell>
          <cell r="IP190">
            <v>4.3637183821307604</v>
          </cell>
          <cell r="IQ190">
            <v>3.6403574816397999E-2</v>
          </cell>
          <cell r="IR190">
            <v>0</v>
          </cell>
          <cell r="IS190">
            <v>0</v>
          </cell>
          <cell r="IT190">
            <v>0</v>
          </cell>
          <cell r="IU190">
            <v>0</v>
          </cell>
          <cell r="IV190">
            <v>10.801</v>
          </cell>
          <cell r="IW190">
            <v>10.801</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10.801</v>
          </cell>
          <cell r="JL190">
            <v>10.801</v>
          </cell>
          <cell r="JM190">
            <v>0</v>
          </cell>
          <cell r="JN190">
            <v>0</v>
          </cell>
          <cell r="JO190">
            <v>0</v>
          </cell>
          <cell r="JP190">
            <v>0</v>
          </cell>
          <cell r="JQ190">
            <v>0</v>
          </cell>
          <cell r="JR190">
            <v>0</v>
          </cell>
          <cell r="JS190">
            <v>0</v>
          </cell>
          <cell r="JT190">
            <v>0</v>
          </cell>
          <cell r="JU190">
            <v>0</v>
          </cell>
          <cell r="JV190">
            <v>0</v>
          </cell>
          <cell r="JW190">
            <v>14.44618891651</v>
          </cell>
          <cell r="JX190">
            <v>125.98864913716393</v>
          </cell>
          <cell r="JY190">
            <v>176.49890997729631</v>
          </cell>
          <cell r="JZ190">
            <v>190.94509889380632</v>
          </cell>
          <cell r="KA190">
            <v>64.956449756642385</v>
          </cell>
          <cell r="KB190" t="str">
            <v/>
          </cell>
          <cell r="KC190">
            <v>78.046999999999997</v>
          </cell>
          <cell r="KD190">
            <v>1518.0119999999999</v>
          </cell>
          <cell r="KE190">
            <v>16978.8</v>
          </cell>
          <cell r="KF190">
            <v>245</v>
          </cell>
          <cell r="KG190">
            <v>0.61009975973860897</v>
          </cell>
          <cell r="KH190">
            <v>0</v>
          </cell>
          <cell r="KI190">
            <v>0</v>
          </cell>
          <cell r="KJ190">
            <v>0</v>
          </cell>
          <cell r="KK190">
            <v>0</v>
          </cell>
          <cell r="KL190">
            <v>0</v>
          </cell>
          <cell r="KM190">
            <v>0</v>
          </cell>
          <cell r="KN190">
            <v>0</v>
          </cell>
          <cell r="KO190">
            <v>365.92990500364101</v>
          </cell>
          <cell r="KP190">
            <v>0</v>
          </cell>
          <cell r="KQ190">
            <v>19.597162067387199</v>
          </cell>
          <cell r="KR190">
            <v>0</v>
          </cell>
          <cell r="KS190">
            <v>12.816897890862</v>
          </cell>
          <cell r="KT190">
            <v>9.8769767589380209</v>
          </cell>
          <cell r="KU190">
            <v>232.58857594019199</v>
          </cell>
          <cell r="KV190">
            <v>176.90154503766999</v>
          </cell>
          <cell r="KW190">
            <v>0</v>
          </cell>
          <cell r="KX190">
            <v>288</v>
          </cell>
          <cell r="KY190">
            <v>1596059</v>
          </cell>
          <cell r="KZ190">
            <v>17223.8</v>
          </cell>
          <cell r="LA190">
            <v>96.036000803110937</v>
          </cell>
          <cell r="LB190">
            <v>785.29700274044103</v>
          </cell>
          <cell r="LC190">
            <v>817.71106269869017</v>
          </cell>
          <cell r="LD190">
            <v>5.5245520683253284</v>
          </cell>
          <cell r="LE190">
            <v>1.6721048781337452E-2</v>
          </cell>
          <cell r="LF190">
            <v>288</v>
          </cell>
          <cell r="LG190">
            <v>92.665904155877342</v>
          </cell>
          <cell r="LH190" t="str">
            <v/>
          </cell>
          <cell r="LI190" t="str">
            <v>Business plans (£m)</v>
          </cell>
          <cell r="LJ190" t="str">
            <v>PR19 (£m)</v>
          </cell>
        </row>
        <row r="191">
          <cell r="A191" t="str">
            <v>AFW25</v>
          </cell>
          <cell r="B191" t="str">
            <v>AFW</v>
          </cell>
          <cell r="C191" t="str">
            <v>2024-25</v>
          </cell>
          <cell r="D191" t="str">
            <v>AFW</v>
          </cell>
          <cell r="E191" t="str">
            <v>AFW25</v>
          </cell>
          <cell r="F191">
            <v>1</v>
          </cell>
          <cell r="G191">
            <v>2.9903968780814001</v>
          </cell>
          <cell r="H191">
            <v>-4.3999999999999997E-2</v>
          </cell>
          <cell r="I191">
            <v>4.4001219569471601</v>
          </cell>
          <cell r="J191">
            <v>2.1317949481002501</v>
          </cell>
          <cell r="K191">
            <v>0</v>
          </cell>
          <cell r="L191">
            <v>0</v>
          </cell>
          <cell r="M191">
            <v>4.3938572250629502</v>
          </cell>
          <cell r="N191">
            <v>1.81057414416537</v>
          </cell>
          <cell r="O191">
            <v>15.6827451523571</v>
          </cell>
          <cell r="P191">
            <v>0</v>
          </cell>
          <cell r="Q191">
            <v>15.6827451523571</v>
          </cell>
          <cell r="R191">
            <v>0</v>
          </cell>
          <cell r="S191">
            <v>4.7262936706104401</v>
          </cell>
          <cell r="T191">
            <v>7.4469071309599997</v>
          </cell>
          <cell r="U191">
            <v>6.3247865516070503</v>
          </cell>
          <cell r="V191">
            <v>0</v>
          </cell>
          <cell r="W191">
            <v>18.4979873531775</v>
          </cell>
          <cell r="X191">
            <v>0</v>
          </cell>
          <cell r="Y191">
            <v>18.4979873531775</v>
          </cell>
          <cell r="Z191">
            <v>0</v>
          </cell>
          <cell r="AA191">
            <v>0</v>
          </cell>
          <cell r="AB191">
            <v>0</v>
          </cell>
          <cell r="AC191">
            <v>0</v>
          </cell>
          <cell r="AD191">
            <v>34.1807325055346</v>
          </cell>
          <cell r="AE191">
            <v>0</v>
          </cell>
          <cell r="AF191">
            <v>6.7587630935259393E-2</v>
          </cell>
          <cell r="AG191">
            <v>34.2483201364699</v>
          </cell>
          <cell r="AH191">
            <v>0</v>
          </cell>
          <cell r="AI191">
            <v>34.2483201364699</v>
          </cell>
          <cell r="AJ191">
            <v>2.9903968780814001</v>
          </cell>
          <cell r="AK191">
            <v>-4.3999999999999997E-2</v>
          </cell>
          <cell r="AL191">
            <v>0</v>
          </cell>
          <cell r="AM191">
            <v>0</v>
          </cell>
          <cell r="AN191">
            <v>0</v>
          </cell>
          <cell r="AO191">
            <v>0</v>
          </cell>
          <cell r="AP191">
            <v>3.6930269371532001</v>
          </cell>
          <cell r="AQ191">
            <v>0.30839449708311201</v>
          </cell>
          <cell r="AR191">
            <v>6.9478183123177102</v>
          </cell>
          <cell r="AS191">
            <v>0</v>
          </cell>
          <cell r="AT191">
            <v>6.9478183123177102</v>
          </cell>
          <cell r="AU191">
            <v>0</v>
          </cell>
          <cell r="AV191">
            <v>2.5084301123089099</v>
          </cell>
          <cell r="AW191">
            <v>5.9920876039983604</v>
          </cell>
          <cell r="AX191">
            <v>0</v>
          </cell>
          <cell r="AY191">
            <v>0</v>
          </cell>
          <cell r="AZ191">
            <v>8.5005177163072698</v>
          </cell>
          <cell r="BA191">
            <v>0</v>
          </cell>
          <cell r="BB191">
            <v>8.5005177163072698</v>
          </cell>
          <cell r="BC191">
            <v>0</v>
          </cell>
          <cell r="BD191">
            <v>0</v>
          </cell>
          <cell r="BE191">
            <v>0</v>
          </cell>
          <cell r="BF191">
            <v>0</v>
          </cell>
          <cell r="BG191">
            <v>15.448336028625</v>
          </cell>
          <cell r="BH191">
            <v>0</v>
          </cell>
          <cell r="BI191">
            <v>2.41695110381046E-2</v>
          </cell>
          <cell r="BJ191">
            <v>15.4725055396631</v>
          </cell>
          <cell r="BK191">
            <v>0</v>
          </cell>
          <cell r="BL191">
            <v>15.4725055396631</v>
          </cell>
          <cell r="BM191">
            <v>2.3592976400226999</v>
          </cell>
          <cell r="BN191">
            <v>-3.4000000000000002E-2</v>
          </cell>
          <cell r="BO191">
            <v>0</v>
          </cell>
          <cell r="BP191">
            <v>10.4933172052878</v>
          </cell>
          <cell r="BQ191">
            <v>0</v>
          </cell>
          <cell r="BR191">
            <v>0</v>
          </cell>
          <cell r="BS191">
            <v>13.0652118853004</v>
          </cell>
          <cell r="BT191">
            <v>2.6426062184071899</v>
          </cell>
          <cell r="BU191">
            <v>28.526432949018201</v>
          </cell>
          <cell r="BV191">
            <v>0</v>
          </cell>
          <cell r="BW191">
            <v>28.526432949018201</v>
          </cell>
          <cell r="BX191">
            <v>0.1875</v>
          </cell>
          <cell r="BY191">
            <v>15.503253829500601</v>
          </cell>
          <cell r="BZ191">
            <v>5.9920876039983604</v>
          </cell>
          <cell r="CA191">
            <v>0</v>
          </cell>
          <cell r="CB191">
            <v>0</v>
          </cell>
          <cell r="CC191">
            <v>21.682841433498901</v>
          </cell>
          <cell r="CD191">
            <v>0</v>
          </cell>
          <cell r="CE191">
            <v>21.682841433498901</v>
          </cell>
          <cell r="CF191">
            <v>0</v>
          </cell>
          <cell r="CG191">
            <v>0</v>
          </cell>
          <cell r="CH191">
            <v>0</v>
          </cell>
          <cell r="CI191">
            <v>0</v>
          </cell>
          <cell r="CJ191">
            <v>50.209274382517101</v>
          </cell>
          <cell r="CK191">
            <v>0</v>
          </cell>
          <cell r="CL191">
            <v>0.138011410855264</v>
          </cell>
          <cell r="CM191">
            <v>50.3472857933724</v>
          </cell>
          <cell r="CN191">
            <v>0</v>
          </cell>
          <cell r="CO191">
            <v>50.3472857933724</v>
          </cell>
          <cell r="CP191">
            <v>13.028110522037601</v>
          </cell>
          <cell r="CQ191">
            <v>-0.189</v>
          </cell>
          <cell r="CR191">
            <v>0</v>
          </cell>
          <cell r="CS191">
            <v>0</v>
          </cell>
          <cell r="CT191">
            <v>18.577836600000001</v>
          </cell>
          <cell r="CU191">
            <v>0</v>
          </cell>
          <cell r="CV191">
            <v>54.150469144393</v>
          </cell>
          <cell r="CW191">
            <v>9.5783170633643397</v>
          </cell>
          <cell r="CX191">
            <v>95.145733329794993</v>
          </cell>
          <cell r="CY191">
            <v>2.1222431000648498</v>
          </cell>
          <cell r="CZ191">
            <v>97.2679764298599</v>
          </cell>
          <cell r="DA191">
            <v>12.1977244</v>
          </cell>
          <cell r="DB191">
            <v>15.522536145917099</v>
          </cell>
          <cell r="DC191">
            <v>12.485944364886</v>
          </cell>
          <cell r="DD191">
            <v>20.237822638788799</v>
          </cell>
          <cell r="DE191">
            <v>0</v>
          </cell>
          <cell r="DF191">
            <v>60.444027549591802</v>
          </cell>
          <cell r="DG191">
            <v>0</v>
          </cell>
          <cell r="DH191">
            <v>60.444027549591802</v>
          </cell>
          <cell r="DI191">
            <v>16.172599999999999</v>
          </cell>
          <cell r="DJ191">
            <v>9.5850000000000009</v>
          </cell>
          <cell r="DK191">
            <v>6.7370000000000001</v>
          </cell>
          <cell r="DL191">
            <v>16.322000000000003</v>
          </cell>
          <cell r="DM191">
            <v>141.39000397945199</v>
          </cell>
          <cell r="DN191">
            <v>0</v>
          </cell>
          <cell r="DO191">
            <v>0.41403423256579203</v>
          </cell>
          <cell r="DP191">
            <v>141.80403821201801</v>
          </cell>
          <cell r="DQ191">
            <v>0</v>
          </cell>
          <cell r="DR191">
            <v>141.80403821201801</v>
          </cell>
          <cell r="DS191">
            <v>18.377805040141702</v>
          </cell>
          <cell r="DT191">
            <v>-0.26700000000000002</v>
          </cell>
          <cell r="DU191">
            <v>0</v>
          </cell>
          <cell r="DV191">
            <v>10.4933172052878</v>
          </cell>
          <cell r="DW191">
            <v>18.577836600000001</v>
          </cell>
          <cell r="DX191">
            <v>0</v>
          </cell>
          <cell r="DY191">
            <v>70.908707966846606</v>
          </cell>
          <cell r="DZ191">
            <v>12.529317778854642</v>
          </cell>
          <cell r="EA191">
            <v>130.6199845911309</v>
          </cell>
          <cell r="EB191">
            <v>2.1222431000648498</v>
          </cell>
          <cell r="EC191">
            <v>132.74222769119581</v>
          </cell>
          <cell r="ED191">
            <v>12.3852244</v>
          </cell>
          <cell r="EE191">
            <v>33.534220087726609</v>
          </cell>
          <cell r="EF191">
            <v>24.470119572882723</v>
          </cell>
          <cell r="EG191">
            <v>20.237822638788799</v>
          </cell>
          <cell r="EH191">
            <v>0</v>
          </cell>
          <cell r="EI191">
            <v>90.627386699397974</v>
          </cell>
          <cell r="EJ191">
            <v>0</v>
          </cell>
          <cell r="EK191">
            <v>90.627386699397974</v>
          </cell>
          <cell r="EL191">
            <v>16.172599999999999</v>
          </cell>
          <cell r="EM191">
            <v>9.5850000000000009</v>
          </cell>
          <cell r="EN191">
            <v>6.7370000000000001</v>
          </cell>
          <cell r="EO191">
            <v>16.322000000000003</v>
          </cell>
          <cell r="EP191">
            <v>207.04761439059411</v>
          </cell>
          <cell r="EQ191">
            <v>0</v>
          </cell>
          <cell r="ER191">
            <v>0.57621515445916061</v>
          </cell>
          <cell r="ES191">
            <v>207.62382954505352</v>
          </cell>
          <cell r="ET191">
            <v>0</v>
          </cell>
          <cell r="EU191">
            <v>207.62382954505352</v>
          </cell>
          <cell r="EV191">
            <v>21.3682019182231</v>
          </cell>
          <cell r="EW191">
            <v>-0.311</v>
          </cell>
          <cell r="EX191">
            <v>4.4001219569471601</v>
          </cell>
          <cell r="EY191">
            <v>12.6251121533881</v>
          </cell>
          <cell r="EZ191">
            <v>18.577836600000001</v>
          </cell>
          <cell r="FA191">
            <v>0</v>
          </cell>
          <cell r="FB191">
            <v>75.302565191909594</v>
          </cell>
          <cell r="FC191">
            <v>14.33989192302</v>
          </cell>
          <cell r="FD191">
            <v>146.30272974348799</v>
          </cell>
          <cell r="FE191">
            <v>2.1222431000648498</v>
          </cell>
          <cell r="FF191">
            <v>148.42497284355301</v>
          </cell>
          <cell r="FG191">
            <v>12.3852244</v>
          </cell>
          <cell r="FH191">
            <v>38.260513758336998</v>
          </cell>
          <cell r="FI191">
            <v>31.917026703842701</v>
          </cell>
          <cell r="FJ191">
            <v>26.562609190395801</v>
          </cell>
          <cell r="FK191">
            <v>0</v>
          </cell>
          <cell r="FL191">
            <v>109.12537405257601</v>
          </cell>
          <cell r="FM191">
            <v>0</v>
          </cell>
          <cell r="FN191">
            <v>109.12537405257601</v>
          </cell>
          <cell r="FO191">
            <v>16.172599999999999</v>
          </cell>
          <cell r="FP191">
            <v>9.5850000000000009</v>
          </cell>
          <cell r="FQ191">
            <v>6.7370000000000001</v>
          </cell>
          <cell r="FR191">
            <v>16.322000000000003</v>
          </cell>
          <cell r="FS191">
            <v>241.22834689612799</v>
          </cell>
          <cell r="FT191">
            <v>0</v>
          </cell>
          <cell r="FU191">
            <v>0.64380278539442004</v>
          </cell>
          <cell r="FV191">
            <v>241.87214968152301</v>
          </cell>
          <cell r="FW191">
            <v>0</v>
          </cell>
          <cell r="FX191">
            <v>241.87214968152301</v>
          </cell>
          <cell r="FY191">
            <v>0</v>
          </cell>
          <cell r="FZ191">
            <v>0</v>
          </cell>
          <cell r="GA191">
            <v>3.5821453308907798</v>
          </cell>
          <cell r="GB191" t="e">
            <v>#N/A</v>
          </cell>
          <cell r="GC191">
            <v>0</v>
          </cell>
          <cell r="GD191">
            <v>6.4342105390265497E-2</v>
          </cell>
          <cell r="GE191">
            <v>0</v>
          </cell>
          <cell r="GF191">
            <v>0</v>
          </cell>
          <cell r="GG191">
            <v>1.6829443648860001</v>
          </cell>
          <cell r="GH191">
            <v>0</v>
          </cell>
          <cell r="GI191">
            <v>0</v>
          </cell>
          <cell r="GJ191">
            <v>0</v>
          </cell>
          <cell r="GK191">
            <v>9.08</v>
          </cell>
          <cell r="GL191">
            <v>10.803000000000001</v>
          </cell>
          <cell r="GM191">
            <v>0</v>
          </cell>
          <cell r="GN191">
            <v>0</v>
          </cell>
          <cell r="GO191">
            <v>0</v>
          </cell>
          <cell r="GP191">
            <v>0</v>
          </cell>
          <cell r="GQ191">
            <v>0</v>
          </cell>
          <cell r="GR191">
            <v>0</v>
          </cell>
          <cell r="GS191">
            <v>3.1817729559482899</v>
          </cell>
          <cell r="GT191" t="e">
            <v>#N/A</v>
          </cell>
          <cell r="GU191">
            <v>0.90134568633934997</v>
          </cell>
          <cell r="GV191">
            <v>0.05</v>
          </cell>
          <cell r="GW191">
            <v>1.1157822638788799</v>
          </cell>
          <cell r="GX191">
            <v>10.042040374909901</v>
          </cell>
          <cell r="GY191">
            <v>0</v>
          </cell>
          <cell r="GZ191">
            <v>17.976262811995099</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t="e">
            <v>#N/A</v>
          </cell>
          <cell r="HO191">
            <v>241.22834689612799</v>
          </cell>
          <cell r="HP191">
            <v>241.87214968152301</v>
          </cell>
          <cell r="HQ191">
            <v>34.1807325055346</v>
          </cell>
          <cell r="HR191">
            <v>207.62382954505352</v>
          </cell>
          <cell r="HS191">
            <v>58.479635894238498</v>
          </cell>
          <cell r="HT191">
            <v>0</v>
          </cell>
          <cell r="HU191">
            <v>0</v>
          </cell>
          <cell r="HV191">
            <v>4.3637183821307604</v>
          </cell>
          <cell r="HW191">
            <v>3.6403574816397902E-2</v>
          </cell>
          <cell r="HX191">
            <v>0</v>
          </cell>
          <cell r="HY191">
            <v>0</v>
          </cell>
          <cell r="HZ191">
            <v>0</v>
          </cell>
          <cell r="IA191">
            <v>0</v>
          </cell>
          <cell r="IB191">
            <v>0</v>
          </cell>
          <cell r="IC191">
            <v>0</v>
          </cell>
          <cell r="ID191">
            <v>0</v>
          </cell>
          <cell r="IE191">
            <v>0</v>
          </cell>
          <cell r="IF191">
            <v>0</v>
          </cell>
          <cell r="IG191">
            <v>0</v>
          </cell>
          <cell r="IH191">
            <v>0</v>
          </cell>
          <cell r="II191">
            <v>1.94775546449688</v>
          </cell>
          <cell r="IJ191">
            <v>0</v>
          </cell>
          <cell r="IK191">
            <v>0</v>
          </cell>
          <cell r="IL191">
            <v>0</v>
          </cell>
          <cell r="IM191">
            <v>0</v>
          </cell>
          <cell r="IN191">
            <v>1.94775546449688</v>
          </cell>
          <cell r="IO191">
            <v>0</v>
          </cell>
          <cell r="IP191">
            <v>4.3637183821307604</v>
          </cell>
          <cell r="IQ191">
            <v>3.6403574816397902E-2</v>
          </cell>
          <cell r="IR191">
            <v>0</v>
          </cell>
          <cell r="IS191">
            <v>0</v>
          </cell>
          <cell r="IT191">
            <v>0</v>
          </cell>
          <cell r="IU191">
            <v>0</v>
          </cell>
          <cell r="IV191">
            <v>10.803000000000001</v>
          </cell>
          <cell r="IW191">
            <v>10.803000000000001</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10.803000000000001</v>
          </cell>
          <cell r="JL191">
            <v>10.803000000000001</v>
          </cell>
          <cell r="JM191">
            <v>0</v>
          </cell>
          <cell r="JN191">
            <v>0</v>
          </cell>
          <cell r="JO191">
            <v>0</v>
          </cell>
          <cell r="JP191">
            <v>0</v>
          </cell>
          <cell r="JQ191">
            <v>0</v>
          </cell>
          <cell r="JR191">
            <v>0</v>
          </cell>
          <cell r="JS191">
            <v>0</v>
          </cell>
          <cell r="JT191">
            <v>0</v>
          </cell>
          <cell r="JU191">
            <v>0</v>
          </cell>
          <cell r="JV191">
            <v>0</v>
          </cell>
          <cell r="JW191">
            <v>14.19834272185504</v>
          </cell>
          <cell r="JX191">
            <v>122.14292134785082</v>
          </cell>
          <cell r="JY191">
            <v>172.86535583550588</v>
          </cell>
          <cell r="JZ191">
            <v>187.06369855736091</v>
          </cell>
          <cell r="KA191">
            <v>64.920777209510092</v>
          </cell>
          <cell r="KB191" t="str">
            <v/>
          </cell>
          <cell r="KC191">
            <v>77.781000000000006</v>
          </cell>
          <cell r="KD191">
            <v>1534.7360000000001</v>
          </cell>
          <cell r="KE191">
            <v>17028</v>
          </cell>
          <cell r="KF191">
            <v>245</v>
          </cell>
          <cell r="KG191">
            <v>0.60394493535552496</v>
          </cell>
          <cell r="KH191">
            <v>0</v>
          </cell>
          <cell r="KI191">
            <v>0</v>
          </cell>
          <cell r="KJ191">
            <v>0</v>
          </cell>
          <cell r="KK191">
            <v>0</v>
          </cell>
          <cell r="KL191">
            <v>0</v>
          </cell>
          <cell r="KM191">
            <v>0</v>
          </cell>
          <cell r="KN191">
            <v>0</v>
          </cell>
          <cell r="KO191">
            <v>364.80928392620501</v>
          </cell>
          <cell r="KP191">
            <v>0</v>
          </cell>
          <cell r="KQ191">
            <v>18.103324422794302</v>
          </cell>
          <cell r="KR191">
            <v>0</v>
          </cell>
          <cell r="KS191">
            <v>13.050233735821999</v>
          </cell>
          <cell r="KT191">
            <v>7.60993940705879</v>
          </cell>
          <cell r="KU191">
            <v>236.61568621573099</v>
          </cell>
          <cell r="KV191">
            <v>164.729177312308</v>
          </cell>
          <cell r="KW191">
            <v>0</v>
          </cell>
          <cell r="KX191">
            <v>289</v>
          </cell>
          <cell r="KY191">
            <v>1612517</v>
          </cell>
          <cell r="KZ191">
            <v>17273</v>
          </cell>
          <cell r="LA191">
            <v>96.129596816349391</v>
          </cell>
          <cell r="LB191">
            <v>773.76408686130276</v>
          </cell>
          <cell r="LC191">
            <v>804.91764501991918</v>
          </cell>
          <cell r="LD191">
            <v>5.526034879826935</v>
          </cell>
          <cell r="LE191">
            <v>1.673131476871418E-2</v>
          </cell>
          <cell r="LF191">
            <v>289</v>
          </cell>
          <cell r="LG191">
            <v>93.354773345684009</v>
          </cell>
          <cell r="LH191" t="str">
            <v/>
          </cell>
          <cell r="LI191" t="str">
            <v>Business plans (£m)</v>
          </cell>
          <cell r="LJ191" t="str">
            <v>PR19 (£m)</v>
          </cell>
        </row>
        <row r="192">
          <cell r="A192" t="str">
            <v>BRL12</v>
          </cell>
          <cell r="B192" t="str">
            <v>BRL</v>
          </cell>
          <cell r="C192" t="str">
            <v>2011-12</v>
          </cell>
          <cell r="D192" t="str">
            <v>BRL</v>
          </cell>
          <cell r="E192" t="str">
            <v>BRL12</v>
          </cell>
          <cell r="F192">
            <v>1.1050631792877967</v>
          </cell>
          <cell r="G192">
            <v>1.6476492003181051</v>
          </cell>
          <cell r="H192">
            <v>0</v>
          </cell>
          <cell r="I192">
            <v>3.3881237076963848</v>
          </cell>
          <cell r="J192">
            <v>2.3206326765043733E-2</v>
          </cell>
          <cell r="K192">
            <v>0</v>
          </cell>
          <cell r="L192">
            <v>0</v>
          </cell>
          <cell r="M192">
            <v>4.4478792966333822</v>
          </cell>
          <cell r="N192">
            <v>1.2807682247945564</v>
          </cell>
          <cell r="O192">
            <v>10.787626756207473</v>
          </cell>
          <cell r="P192">
            <v>0.24532402580189089</v>
          </cell>
          <cell r="Q192">
            <v>11.032950782009362</v>
          </cell>
          <cell r="R192">
            <v>2.1250364937704331</v>
          </cell>
          <cell r="S192">
            <v>3.0753908279579383</v>
          </cell>
          <cell r="T192">
            <v>0.56579234779535192</v>
          </cell>
          <cell r="U192">
            <v>6.6303790757267804E-3</v>
          </cell>
          <cell r="V192">
            <v>0</v>
          </cell>
          <cell r="W192">
            <v>5.7728500485994507</v>
          </cell>
          <cell r="X192">
            <v>0</v>
          </cell>
          <cell r="Y192">
            <v>5.7728500485994507</v>
          </cell>
          <cell r="Z192">
            <v>0</v>
          </cell>
          <cell r="AA192">
            <v>0</v>
          </cell>
          <cell r="AB192">
            <v>0</v>
          </cell>
          <cell r="AC192">
            <v>0</v>
          </cell>
          <cell r="AD192">
            <v>16.805800830608813</v>
          </cell>
          <cell r="AE192">
            <v>3.3151895378633903E-2</v>
          </cell>
          <cell r="AF192">
            <v>0</v>
          </cell>
          <cell r="AG192">
            <v>16.838952725987447</v>
          </cell>
          <cell r="AH192">
            <v>0</v>
          </cell>
          <cell r="AI192">
            <v>16.838952725987447</v>
          </cell>
          <cell r="AJ192">
            <v>5.1937969426526447E-2</v>
          </cell>
          <cell r="AK192">
            <v>0</v>
          </cell>
          <cell r="AL192">
            <v>0</v>
          </cell>
          <cell r="AM192">
            <v>0</v>
          </cell>
          <cell r="AN192">
            <v>0</v>
          </cell>
          <cell r="AO192">
            <v>0</v>
          </cell>
          <cell r="AP192">
            <v>0.70282018202703878</v>
          </cell>
          <cell r="AQ192">
            <v>0.12818732879738443</v>
          </cell>
          <cell r="AR192">
            <v>0.88294548025094965</v>
          </cell>
          <cell r="AS192">
            <v>0</v>
          </cell>
          <cell r="AT192">
            <v>0.88294548025094965</v>
          </cell>
          <cell r="AU192">
            <v>3.7594249359370848</v>
          </cell>
          <cell r="AV192">
            <v>0.1005607493151895</v>
          </cell>
          <cell r="AW192">
            <v>0</v>
          </cell>
          <cell r="AX192">
            <v>0</v>
          </cell>
          <cell r="AY192">
            <v>0</v>
          </cell>
          <cell r="AZ192">
            <v>3.859985685252274</v>
          </cell>
          <cell r="BA192">
            <v>0</v>
          </cell>
          <cell r="BB192">
            <v>3.859985685252274</v>
          </cell>
          <cell r="BC192">
            <v>0</v>
          </cell>
          <cell r="BD192">
            <v>0</v>
          </cell>
          <cell r="BE192">
            <v>0</v>
          </cell>
          <cell r="BF192">
            <v>0</v>
          </cell>
          <cell r="BG192">
            <v>4.7429311655032231</v>
          </cell>
          <cell r="BH192">
            <v>1.1050631792877968E-2</v>
          </cell>
          <cell r="BI192">
            <v>0</v>
          </cell>
          <cell r="BJ192">
            <v>4.7539817972961007</v>
          </cell>
          <cell r="BK192">
            <v>0</v>
          </cell>
          <cell r="BL192">
            <v>4.7539817972961007</v>
          </cell>
          <cell r="BM192">
            <v>2.0620478925510288</v>
          </cell>
          <cell r="BN192">
            <v>0</v>
          </cell>
          <cell r="BO192">
            <v>0.1016658124944773</v>
          </cell>
          <cell r="BP192">
            <v>5.083290624723865E-2</v>
          </cell>
          <cell r="BQ192">
            <v>0</v>
          </cell>
          <cell r="BR192">
            <v>0</v>
          </cell>
          <cell r="BS192">
            <v>12.063974728284876</v>
          </cell>
          <cell r="BT192">
            <v>0.35914553326853393</v>
          </cell>
          <cell r="BU192">
            <v>14.637666872846044</v>
          </cell>
          <cell r="BV192">
            <v>0.25637465759476885</v>
          </cell>
          <cell r="BW192">
            <v>14.894041530440814</v>
          </cell>
          <cell r="BX192">
            <v>0</v>
          </cell>
          <cell r="BY192">
            <v>7.5188498718741696</v>
          </cell>
          <cell r="BZ192">
            <v>0</v>
          </cell>
          <cell r="CA192">
            <v>6.4800904833436404</v>
          </cell>
          <cell r="CB192">
            <v>0</v>
          </cell>
          <cell r="CC192">
            <v>13.998940355217808</v>
          </cell>
          <cell r="CD192">
            <v>0.54700627374745936</v>
          </cell>
          <cell r="CE192">
            <v>14.545946628965158</v>
          </cell>
          <cell r="CF192">
            <v>0</v>
          </cell>
          <cell r="CG192">
            <v>0</v>
          </cell>
          <cell r="CH192">
            <v>0</v>
          </cell>
          <cell r="CI192">
            <v>0</v>
          </cell>
          <cell r="CJ192">
            <v>29.439988159406191</v>
          </cell>
          <cell r="CK192">
            <v>0.17681010868604749</v>
          </cell>
          <cell r="CL192">
            <v>-2.2101263585755936E-2</v>
          </cell>
          <cell r="CM192">
            <v>29.594697004506482</v>
          </cell>
          <cell r="CN192">
            <v>0</v>
          </cell>
          <cell r="CO192">
            <v>29.594697004506482</v>
          </cell>
          <cell r="CP192">
            <v>3.5605135636652809</v>
          </cell>
          <cell r="CQ192">
            <v>0</v>
          </cell>
          <cell r="CR192">
            <v>0</v>
          </cell>
          <cell r="CS192">
            <v>0.10719112839091628</v>
          </cell>
          <cell r="CT192">
            <v>0</v>
          </cell>
          <cell r="CU192">
            <v>0</v>
          </cell>
          <cell r="CV192">
            <v>10.492574887337629</v>
          </cell>
          <cell r="CW192">
            <v>2.9206819828576465</v>
          </cell>
          <cell r="CX192">
            <v>17.080961562251474</v>
          </cell>
          <cell r="CY192">
            <v>0.96693028187682217</v>
          </cell>
          <cell r="CZ192">
            <v>18.047891844128298</v>
          </cell>
          <cell r="DA192">
            <v>19.864615710877434</v>
          </cell>
          <cell r="DB192">
            <v>4.5672261199964641</v>
          </cell>
          <cell r="DC192">
            <v>9.7577078731112454</v>
          </cell>
          <cell r="DD192">
            <v>4.2489679243615788</v>
          </cell>
          <cell r="DE192">
            <v>3.278722452946893</v>
          </cell>
          <cell r="DF192">
            <v>41.71724008129361</v>
          </cell>
          <cell r="DG192">
            <v>2.2101263585755935E-3</v>
          </cell>
          <cell r="DH192">
            <v>41.719450207652187</v>
          </cell>
          <cell r="DI192">
            <v>4.3207970310152852</v>
          </cell>
          <cell r="DJ192">
            <v>0</v>
          </cell>
          <cell r="DK192">
            <v>0</v>
          </cell>
          <cell r="DL192">
            <v>4.3207970310152852</v>
          </cell>
          <cell r="DM192">
            <v>55.4465450207652</v>
          </cell>
          <cell r="DN192">
            <v>0.25416453123619326</v>
          </cell>
          <cell r="DO192">
            <v>-3.3151895378633903E-2</v>
          </cell>
          <cell r="DP192">
            <v>55.667557656622648</v>
          </cell>
          <cell r="DQ192">
            <v>0</v>
          </cell>
          <cell r="DR192">
            <v>55.667557656622648</v>
          </cell>
          <cell r="DS192">
            <v>5.6744994256428356</v>
          </cell>
          <cell r="DT192">
            <v>0</v>
          </cell>
          <cell r="DU192">
            <v>0.1016658124944773</v>
          </cell>
          <cell r="DV192">
            <v>0.15802403463815495</v>
          </cell>
          <cell r="DW192">
            <v>0</v>
          </cell>
          <cell r="DX192">
            <v>0</v>
          </cell>
          <cell r="DY192">
            <v>23.259369797649544</v>
          </cell>
          <cell r="DZ192">
            <v>3.4080148449235645</v>
          </cell>
          <cell r="EA192">
            <v>32.601573915348467</v>
          </cell>
          <cell r="EB192">
            <v>1.2233049394715909</v>
          </cell>
          <cell r="EC192">
            <v>33.824878854820064</v>
          </cell>
          <cell r="ED192">
            <v>23.624040646814517</v>
          </cell>
          <cell r="EE192">
            <v>12.186636741185822</v>
          </cell>
          <cell r="EF192">
            <v>9.7577078731112454</v>
          </cell>
          <cell r="EG192">
            <v>10.729058407705217</v>
          </cell>
          <cell r="EH192">
            <v>3.278722452946893</v>
          </cell>
          <cell r="EI192">
            <v>59.576166121763691</v>
          </cell>
          <cell r="EJ192">
            <v>0.54921640010603501</v>
          </cell>
          <cell r="EK192">
            <v>60.125382521869625</v>
          </cell>
          <cell r="EL192">
            <v>4.3207970310152852</v>
          </cell>
          <cell r="EM192">
            <v>0</v>
          </cell>
          <cell r="EN192">
            <v>0</v>
          </cell>
          <cell r="EO192">
            <v>4.3207970310152852</v>
          </cell>
          <cell r="EP192">
            <v>89.62946434567462</v>
          </cell>
          <cell r="EQ192">
            <v>0.44202527171511874</v>
          </cell>
          <cell r="ER192">
            <v>-5.5253158964389842E-2</v>
          </cell>
          <cell r="ES192">
            <v>90.01623645842524</v>
          </cell>
          <cell r="ET192">
            <v>0</v>
          </cell>
          <cell r="EU192">
            <v>90.01623645842524</v>
          </cell>
          <cell r="EV192">
            <v>7.3221486259609296</v>
          </cell>
          <cell r="EW192">
            <v>0</v>
          </cell>
          <cell r="EX192">
            <v>3.489789520190862</v>
          </cell>
          <cell r="EY192">
            <v>0.18123036140319868</v>
          </cell>
          <cell r="EZ192">
            <v>0</v>
          </cell>
          <cell r="FA192">
            <v>0</v>
          </cell>
          <cell r="FB192">
            <v>27.707249094282929</v>
          </cell>
          <cell r="FC192">
            <v>4.6887830697181219</v>
          </cell>
          <cell r="FD192">
            <v>43.389200671556054</v>
          </cell>
          <cell r="FE192">
            <v>1.4686289652734819</v>
          </cell>
          <cell r="FF192">
            <v>44.857829636829536</v>
          </cell>
          <cell r="FG192">
            <v>25.749077140584951</v>
          </cell>
          <cell r="FH192">
            <v>15.262027569143761</v>
          </cell>
          <cell r="FI192">
            <v>10.323500220906597</v>
          </cell>
          <cell r="FJ192">
            <v>10.735688786780946</v>
          </cell>
          <cell r="FK192">
            <v>3.278722452946893</v>
          </cell>
          <cell r="FL192">
            <v>65.349016170363043</v>
          </cell>
          <cell r="FM192">
            <v>0.54921640010603501</v>
          </cell>
          <cell r="FN192">
            <v>65.898232570469077</v>
          </cell>
          <cell r="FO192">
            <v>4.3207970310152852</v>
          </cell>
          <cell r="FP192">
            <v>0</v>
          </cell>
          <cell r="FQ192">
            <v>0</v>
          </cell>
          <cell r="FR192">
            <v>4.3207970310152852</v>
          </cell>
          <cell r="FS192">
            <v>106.43526517628344</v>
          </cell>
          <cell r="FT192">
            <v>0.47517716709375257</v>
          </cell>
          <cell r="FU192">
            <v>-5.5253158964389842E-2</v>
          </cell>
          <cell r="FV192">
            <v>106.85518918441279</v>
          </cell>
          <cell r="FW192">
            <v>0</v>
          </cell>
          <cell r="FX192">
            <v>106.85518918441279</v>
          </cell>
          <cell r="FY192">
            <v>0.19670124591322782</v>
          </cell>
          <cell r="FZ192">
            <v>0</v>
          </cell>
          <cell r="GA192">
            <v>0</v>
          </cell>
          <cell r="GB192" t="e">
            <v>#N/A</v>
          </cell>
          <cell r="GC192" t="e">
            <v>#N/A</v>
          </cell>
          <cell r="GD192" t="e">
            <v>#N/A</v>
          </cell>
          <cell r="GE192">
            <v>0</v>
          </cell>
          <cell r="GF192">
            <v>0</v>
          </cell>
          <cell r="GG192">
            <v>0.10387593885305289</v>
          </cell>
          <cell r="GH192">
            <v>0</v>
          </cell>
          <cell r="GI192">
            <v>0.59120880091897132</v>
          </cell>
          <cell r="GJ192">
            <v>0</v>
          </cell>
          <cell r="GK192">
            <v>4.7694526818061309</v>
          </cell>
          <cell r="GL192">
            <v>4.1888040834309432</v>
          </cell>
          <cell r="GM192">
            <v>2.19686560042414</v>
          </cell>
          <cell r="GN192">
            <v>6.1264702659715446</v>
          </cell>
          <cell r="GO192">
            <v>3.8533553061765473</v>
          </cell>
          <cell r="GP192">
            <v>0.82658725810727196</v>
          </cell>
          <cell r="GQ192" t="e">
            <v>#N/A</v>
          </cell>
          <cell r="GR192" t="e">
            <v>#N/A</v>
          </cell>
          <cell r="GS192" t="e">
            <v>#N/A</v>
          </cell>
          <cell r="GT192" t="e">
            <v>#N/A</v>
          </cell>
          <cell r="GU192" t="e">
            <v>#N/A</v>
          </cell>
          <cell r="GV192">
            <v>0</v>
          </cell>
          <cell r="GW192">
            <v>1.8001479190598209</v>
          </cell>
          <cell r="GX192">
            <v>0.16133922417601831</v>
          </cell>
          <cell r="GY192">
            <v>7.6249359370857986E-2</v>
          </cell>
          <cell r="GZ192">
            <v>7.6249359370857986E-2</v>
          </cell>
          <cell r="HA192">
            <v>2.1206162410532818</v>
          </cell>
          <cell r="HB192">
            <v>0</v>
          </cell>
          <cell r="HC192">
            <v>0</v>
          </cell>
          <cell r="HD192">
            <v>0</v>
          </cell>
          <cell r="HE192">
            <v>0</v>
          </cell>
          <cell r="HF192">
            <v>0</v>
          </cell>
          <cell r="HG192">
            <v>0</v>
          </cell>
          <cell r="HH192">
            <v>0</v>
          </cell>
          <cell r="HI192" t="e">
            <v>#N/A</v>
          </cell>
          <cell r="HJ192" t="e">
            <v>#N/A</v>
          </cell>
          <cell r="HK192" t="e">
            <v>#N/A</v>
          </cell>
          <cell r="HL192" t="e">
            <v>#N/A</v>
          </cell>
          <cell r="HM192" t="e">
            <v>#N/A</v>
          </cell>
          <cell r="HN192" t="e">
            <v>#N/A</v>
          </cell>
          <cell r="HO192">
            <v>106.43526517628344</v>
          </cell>
          <cell r="HP192">
            <v>106.85518918441279</v>
          </cell>
          <cell r="HQ192">
            <v>16.805800830608813</v>
          </cell>
          <cell r="HR192">
            <v>90.01623645842524</v>
          </cell>
          <cell r="HS192">
            <v>24.694356438295298</v>
          </cell>
          <cell r="HT192">
            <v>0</v>
          </cell>
          <cell r="HU192">
            <v>1.9670124591322782</v>
          </cell>
          <cell r="HV192">
            <v>1.4211112485641066</v>
          </cell>
          <cell r="HW192">
            <v>0</v>
          </cell>
          <cell r="HX192">
            <v>0</v>
          </cell>
          <cell r="HY192">
            <v>0</v>
          </cell>
          <cell r="HZ192">
            <v>0</v>
          </cell>
          <cell r="IA192">
            <v>0</v>
          </cell>
          <cell r="IB192">
            <v>0</v>
          </cell>
          <cell r="IC192">
            <v>0</v>
          </cell>
          <cell r="ID192">
            <v>0</v>
          </cell>
          <cell r="IE192">
            <v>0</v>
          </cell>
          <cell r="IF192">
            <v>0.1016658124944773</v>
          </cell>
          <cell r="IG192">
            <v>0</v>
          </cell>
          <cell r="IH192">
            <v>0</v>
          </cell>
          <cell r="II192">
            <v>0</v>
          </cell>
          <cell r="IJ192">
            <v>0</v>
          </cell>
          <cell r="IK192">
            <v>0</v>
          </cell>
          <cell r="IL192">
            <v>0</v>
          </cell>
          <cell r="IM192">
            <v>0</v>
          </cell>
          <cell r="IN192">
            <v>0</v>
          </cell>
          <cell r="IO192">
            <v>1.9670124591322782</v>
          </cell>
          <cell r="IP192">
            <v>1.5227770610585838</v>
          </cell>
          <cell r="IQ192">
            <v>0</v>
          </cell>
          <cell r="IR192">
            <v>0</v>
          </cell>
          <cell r="IS192">
            <v>0</v>
          </cell>
          <cell r="IT192">
            <v>0</v>
          </cell>
          <cell r="IU192">
            <v>0</v>
          </cell>
          <cell r="IV192">
            <v>4.1888040834309432</v>
          </cell>
          <cell r="IW192">
            <v>4.1888040834309432</v>
          </cell>
          <cell r="IX192">
            <v>0</v>
          </cell>
          <cell r="IY192">
            <v>0</v>
          </cell>
          <cell r="IZ192">
            <v>0</v>
          </cell>
          <cell r="JA192">
            <v>2.19686560042414</v>
          </cell>
          <cell r="JB192">
            <v>2.19686560042414</v>
          </cell>
          <cell r="JC192">
            <v>0</v>
          </cell>
          <cell r="JD192">
            <v>0</v>
          </cell>
          <cell r="JE192">
            <v>0</v>
          </cell>
          <cell r="JF192">
            <v>0</v>
          </cell>
          <cell r="JG192">
            <v>0</v>
          </cell>
          <cell r="JH192">
            <v>0</v>
          </cell>
          <cell r="JI192">
            <v>0</v>
          </cell>
          <cell r="JJ192">
            <v>0</v>
          </cell>
          <cell r="JK192">
            <v>3.2421682394476665</v>
          </cell>
          <cell r="JL192">
            <v>3.2421682394476665</v>
          </cell>
          <cell r="JM192">
            <v>0</v>
          </cell>
          <cell r="JN192">
            <v>0</v>
          </cell>
          <cell r="JO192">
            <v>0</v>
          </cell>
          <cell r="JP192">
            <v>2.3156802985264036</v>
          </cell>
          <cell r="JQ192">
            <v>2.3156802985264036</v>
          </cell>
          <cell r="JR192">
            <v>0</v>
          </cell>
          <cell r="JS192">
            <v>5.47113020670216E-2</v>
          </cell>
          <cell r="JT192">
            <v>0</v>
          </cell>
          <cell r="JU192">
            <v>0</v>
          </cell>
          <cell r="JV192">
            <v>0</v>
          </cell>
          <cell r="JW192">
            <v>11.319162145444903</v>
          </cell>
          <cell r="JX192">
            <v>44.781089848209582</v>
          </cell>
          <cell r="JY192">
            <v>71.091539083872718</v>
          </cell>
          <cell r="JZ192">
            <v>82.410701229317624</v>
          </cell>
          <cell r="KA192">
            <v>37.629611381108042</v>
          </cell>
          <cell r="KB192">
            <v>1157018.6499999999</v>
          </cell>
          <cell r="KC192">
            <v>35.719000000000001</v>
          </cell>
          <cell r="KD192">
            <v>477.46300000000002</v>
          </cell>
          <cell r="KE192">
            <v>6648.3</v>
          </cell>
          <cell r="KF192">
            <v>0</v>
          </cell>
          <cell r="KG192">
            <v>0.17799999999999999</v>
          </cell>
          <cell r="KH192">
            <v>0</v>
          </cell>
          <cell r="KI192">
            <v>0</v>
          </cell>
          <cell r="KJ192">
            <v>0</v>
          </cell>
          <cell r="KK192">
            <v>0</v>
          </cell>
          <cell r="KL192">
            <v>0</v>
          </cell>
          <cell r="KM192">
            <v>22.02</v>
          </cell>
          <cell r="KN192">
            <v>0</v>
          </cell>
          <cell r="KO192">
            <v>214.31</v>
          </cell>
          <cell r="KP192">
            <v>0</v>
          </cell>
          <cell r="KQ192">
            <v>3.62</v>
          </cell>
          <cell r="KR192">
            <v>0</v>
          </cell>
          <cell r="KS192">
            <v>0</v>
          </cell>
          <cell r="KT192">
            <v>0</v>
          </cell>
          <cell r="KU192">
            <v>38.090000000000003</v>
          </cell>
          <cell r="KV192">
            <v>0</v>
          </cell>
          <cell r="KW192">
            <v>0</v>
          </cell>
          <cell r="KX192">
            <v>110</v>
          </cell>
          <cell r="KY192">
            <v>513182</v>
          </cell>
          <cell r="KZ192">
            <v>6648.3</v>
          </cell>
          <cell r="LA192">
            <v>98.698029060566824</v>
          </cell>
          <cell r="LB192">
            <v>274.42</v>
          </cell>
          <cell r="LC192">
            <v>278.04000000000002</v>
          </cell>
          <cell r="LD192">
            <v>5.6395123003884331</v>
          </cell>
          <cell r="LE192">
            <v>1.6545583081389228E-2</v>
          </cell>
          <cell r="LF192">
            <v>110</v>
          </cell>
          <cell r="LG192">
            <v>77.189958335213518</v>
          </cell>
          <cell r="LH192">
            <v>1727.4284889011947</v>
          </cell>
          <cell r="LI192" t="str">
            <v>N/A</v>
          </cell>
          <cell r="LJ192" t="str">
            <v>PR09 (£m)</v>
          </cell>
        </row>
        <row r="193">
          <cell r="A193" t="str">
            <v>BRL13</v>
          </cell>
          <cell r="B193" t="str">
            <v>BRL</v>
          </cell>
          <cell r="C193" t="str">
            <v>2012-13</v>
          </cell>
          <cell r="D193" t="str">
            <v>BRL</v>
          </cell>
          <cell r="E193" t="str">
            <v>BRL13</v>
          </cell>
          <cell r="F193">
            <v>1.0790336496980155</v>
          </cell>
          <cell r="G193">
            <v>1.8483846419327006</v>
          </cell>
          <cell r="H193">
            <v>0</v>
          </cell>
          <cell r="I193">
            <v>3.0461119930974978</v>
          </cell>
          <cell r="J193">
            <v>2.697584124245039E-2</v>
          </cell>
          <cell r="K193">
            <v>0</v>
          </cell>
          <cell r="L193">
            <v>0</v>
          </cell>
          <cell r="M193">
            <v>4.5157558239861944</v>
          </cell>
          <cell r="N193">
            <v>1.3121049180327868</v>
          </cell>
          <cell r="O193">
            <v>10.749333218291621</v>
          </cell>
          <cell r="P193">
            <v>0.25465194132873165</v>
          </cell>
          <cell r="Q193">
            <v>11.003985159620253</v>
          </cell>
          <cell r="R193">
            <v>8.4056721311475417</v>
          </cell>
          <cell r="S193">
            <v>2.2497851596203624</v>
          </cell>
          <cell r="T193">
            <v>1.807381363244176</v>
          </cell>
          <cell r="U193">
            <v>0.33234236410698875</v>
          </cell>
          <cell r="V193">
            <v>0</v>
          </cell>
          <cell r="W193">
            <v>12.795181018119068</v>
          </cell>
          <cell r="X193">
            <v>3.2371009490940465E-3</v>
          </cell>
          <cell r="Y193">
            <v>12.798418119068163</v>
          </cell>
          <cell r="Z193">
            <v>0</v>
          </cell>
          <cell r="AA193">
            <v>0</v>
          </cell>
          <cell r="AB193">
            <v>0</v>
          </cell>
          <cell r="AC193">
            <v>0</v>
          </cell>
          <cell r="AD193">
            <v>23.80240327868842</v>
          </cell>
          <cell r="AE193">
            <v>2.1580672993960312E-2</v>
          </cell>
          <cell r="AF193">
            <v>2.1580672993960312E-2</v>
          </cell>
          <cell r="AG193">
            <v>23.845564624676339</v>
          </cell>
          <cell r="AH193">
            <v>0</v>
          </cell>
          <cell r="AI193">
            <v>23.845564624676339</v>
          </cell>
          <cell r="AJ193">
            <v>4.4240379637618635E-2</v>
          </cell>
          <cell r="AK193">
            <v>0</v>
          </cell>
          <cell r="AL193">
            <v>0</v>
          </cell>
          <cell r="AM193">
            <v>0</v>
          </cell>
          <cell r="AN193">
            <v>0</v>
          </cell>
          <cell r="AO193">
            <v>0</v>
          </cell>
          <cell r="AP193">
            <v>0.52225228645383948</v>
          </cell>
          <cell r="AQ193">
            <v>0.13056307161345987</v>
          </cell>
          <cell r="AR193">
            <v>0.69705573770491802</v>
          </cell>
          <cell r="AS193">
            <v>0</v>
          </cell>
          <cell r="AT193">
            <v>0.69705573770491802</v>
          </cell>
          <cell r="AU193">
            <v>0.52117325280414151</v>
          </cell>
          <cell r="AV193">
            <v>0.17588248490077654</v>
          </cell>
          <cell r="AW193">
            <v>0</v>
          </cell>
          <cell r="AX193">
            <v>1.7264538395168248E-2</v>
          </cell>
          <cell r="AY193">
            <v>0</v>
          </cell>
          <cell r="AZ193">
            <v>0.7143202761000863</v>
          </cell>
          <cell r="BA193">
            <v>0</v>
          </cell>
          <cell r="BB193">
            <v>0.7143202761000863</v>
          </cell>
          <cell r="BC193">
            <v>0</v>
          </cell>
          <cell r="BD193">
            <v>0</v>
          </cell>
          <cell r="BE193">
            <v>0</v>
          </cell>
          <cell r="BF193">
            <v>0</v>
          </cell>
          <cell r="BG193">
            <v>1.4113760138050044</v>
          </cell>
          <cell r="BH193">
            <v>1.0790336496980156E-2</v>
          </cell>
          <cell r="BI193">
            <v>1.0790336496980156E-2</v>
          </cell>
          <cell r="BJ193">
            <v>1.4329566867989647</v>
          </cell>
          <cell r="BK193">
            <v>0</v>
          </cell>
          <cell r="BL193">
            <v>1.4329566867989647</v>
          </cell>
          <cell r="BM193">
            <v>2.2228093183779118</v>
          </cell>
          <cell r="BN193">
            <v>0</v>
          </cell>
          <cell r="BO193">
            <v>9.9271095772217433E-2</v>
          </cell>
          <cell r="BP193">
            <v>5.7188783433994819E-2</v>
          </cell>
          <cell r="BQ193">
            <v>0</v>
          </cell>
          <cell r="BR193">
            <v>0</v>
          </cell>
          <cell r="BS193">
            <v>12.771442277825711</v>
          </cell>
          <cell r="BT193">
            <v>0.37874081104400342</v>
          </cell>
          <cell r="BU193">
            <v>15.529452286453839</v>
          </cell>
          <cell r="BV193">
            <v>0.16509214840379638</v>
          </cell>
          <cell r="BW193">
            <v>15.694544434857635</v>
          </cell>
          <cell r="BX193">
            <v>0</v>
          </cell>
          <cell r="BY193">
            <v>9.4976541846419327</v>
          </cell>
          <cell r="BZ193">
            <v>0</v>
          </cell>
          <cell r="CA193">
            <v>9.1922876617773941</v>
          </cell>
          <cell r="CB193">
            <v>0</v>
          </cell>
          <cell r="CC193">
            <v>18.689941846419217</v>
          </cell>
          <cell r="CD193">
            <v>0.1510647109577222</v>
          </cell>
          <cell r="CE193">
            <v>18.841006557377046</v>
          </cell>
          <cell r="CF193">
            <v>0</v>
          </cell>
          <cell r="CG193">
            <v>0</v>
          </cell>
          <cell r="CH193">
            <v>0</v>
          </cell>
          <cell r="CI193">
            <v>0</v>
          </cell>
          <cell r="CJ193">
            <v>34.535550992234683</v>
          </cell>
          <cell r="CK193">
            <v>0.16185504745470233</v>
          </cell>
          <cell r="CL193">
            <v>0.14027437446074204</v>
          </cell>
          <cell r="CM193">
            <v>34.837680414150128</v>
          </cell>
          <cell r="CN193">
            <v>0</v>
          </cell>
          <cell r="CO193">
            <v>34.837680414150128</v>
          </cell>
          <cell r="CP193">
            <v>3.540309404659189</v>
          </cell>
          <cell r="CQ193">
            <v>0</v>
          </cell>
          <cell r="CR193">
            <v>0</v>
          </cell>
          <cell r="CS193">
            <v>0.11977273511647972</v>
          </cell>
          <cell r="CT193">
            <v>0</v>
          </cell>
          <cell r="CU193">
            <v>0</v>
          </cell>
          <cell r="CV193">
            <v>10.817312338222607</v>
          </cell>
          <cell r="CW193">
            <v>3.053665228645384</v>
          </cell>
          <cell r="CX193">
            <v>17.531059706643656</v>
          </cell>
          <cell r="CY193">
            <v>0.56541363244176013</v>
          </cell>
          <cell r="CZ193">
            <v>18.096473339085421</v>
          </cell>
          <cell r="DA193">
            <v>29.97123865401208</v>
          </cell>
          <cell r="DB193">
            <v>8.1542572907679034</v>
          </cell>
          <cell r="DC193">
            <v>13.358436583261433</v>
          </cell>
          <cell r="DD193">
            <v>5.6951396031061252</v>
          </cell>
          <cell r="DE193">
            <v>5.0865646246764458</v>
          </cell>
          <cell r="DF193">
            <v>62.265636755823984</v>
          </cell>
          <cell r="DG193">
            <v>1.0790336496980156E-2</v>
          </cell>
          <cell r="DH193">
            <v>62.276427092320851</v>
          </cell>
          <cell r="DI193">
            <v>4.1909666954270923</v>
          </cell>
          <cell r="DJ193">
            <v>0</v>
          </cell>
          <cell r="DK193">
            <v>0</v>
          </cell>
          <cell r="DL193">
            <v>4.1909666954270923</v>
          </cell>
          <cell r="DM193">
            <v>76.181933735979186</v>
          </cell>
          <cell r="DN193">
            <v>0.20501639344262296</v>
          </cell>
          <cell r="DO193">
            <v>0.18343572044866266</v>
          </cell>
          <cell r="DP193">
            <v>76.570385849870476</v>
          </cell>
          <cell r="DQ193">
            <v>0</v>
          </cell>
          <cell r="DR193">
            <v>76.570385849870476</v>
          </cell>
          <cell r="DS193">
            <v>5.8073591026747193</v>
          </cell>
          <cell r="DT193">
            <v>0</v>
          </cell>
          <cell r="DU193">
            <v>9.9271095772217433E-2</v>
          </cell>
          <cell r="DV193">
            <v>0.17696151855047454</v>
          </cell>
          <cell r="DW193">
            <v>0</v>
          </cell>
          <cell r="DX193">
            <v>0</v>
          </cell>
          <cell r="DY193">
            <v>24.111006902502155</v>
          </cell>
          <cell r="DZ193">
            <v>3.5629691113028472</v>
          </cell>
          <cell r="EA193">
            <v>33.757567730802414</v>
          </cell>
          <cell r="EB193">
            <v>0.73050578084555651</v>
          </cell>
          <cell r="EC193">
            <v>34.488073511647976</v>
          </cell>
          <cell r="ED193">
            <v>30.492411906816219</v>
          </cell>
          <cell r="EE193">
            <v>17.827793960310611</v>
          </cell>
          <cell r="EF193">
            <v>13.358436583261433</v>
          </cell>
          <cell r="EG193">
            <v>14.904691803278688</v>
          </cell>
          <cell r="EH193">
            <v>5.0865646246764458</v>
          </cell>
          <cell r="EI193">
            <v>81.66989887834329</v>
          </cell>
          <cell r="EJ193">
            <v>0.16185504745470236</v>
          </cell>
          <cell r="EK193">
            <v>81.831753925797983</v>
          </cell>
          <cell r="EL193">
            <v>4.1909666954270923</v>
          </cell>
          <cell r="EM193">
            <v>0</v>
          </cell>
          <cell r="EN193">
            <v>0</v>
          </cell>
          <cell r="EO193">
            <v>4.1909666954270923</v>
          </cell>
          <cell r="EP193">
            <v>112.12886074201889</v>
          </cell>
          <cell r="EQ193">
            <v>0.3776617773943054</v>
          </cell>
          <cell r="ER193">
            <v>0.33450043140638486</v>
          </cell>
          <cell r="ES193">
            <v>112.84102295081958</v>
          </cell>
          <cell r="ET193">
            <v>0</v>
          </cell>
          <cell r="EU193">
            <v>112.84102295081958</v>
          </cell>
          <cell r="EV193">
            <v>7.6557437446074195</v>
          </cell>
          <cell r="EW193">
            <v>0</v>
          </cell>
          <cell r="EX193">
            <v>3.1453830888697154</v>
          </cell>
          <cell r="EY193">
            <v>0.20393735979292493</v>
          </cell>
          <cell r="EZ193">
            <v>0</v>
          </cell>
          <cell r="FA193">
            <v>0</v>
          </cell>
          <cell r="FB193">
            <v>28.626762726488352</v>
          </cell>
          <cell r="FC193">
            <v>4.8750740293356341</v>
          </cell>
          <cell r="FD193">
            <v>44.506900949094046</v>
          </cell>
          <cell r="FE193">
            <v>0.98515772217428821</v>
          </cell>
          <cell r="FF193">
            <v>45.492058671268332</v>
          </cell>
          <cell r="FG193">
            <v>38.898084037963763</v>
          </cell>
          <cell r="FH193">
            <v>20.077579119930974</v>
          </cell>
          <cell r="FI193">
            <v>15.165817946505609</v>
          </cell>
          <cell r="FJ193">
            <v>15.237034167385568</v>
          </cell>
          <cell r="FK193">
            <v>5.0865646246764458</v>
          </cell>
          <cell r="FL193">
            <v>94.46507989646237</v>
          </cell>
          <cell r="FM193">
            <v>0.16509214840379638</v>
          </cell>
          <cell r="FN193">
            <v>94.630172044866256</v>
          </cell>
          <cell r="FO193">
            <v>4.1909666954270923</v>
          </cell>
          <cell r="FP193">
            <v>0</v>
          </cell>
          <cell r="FQ193">
            <v>0</v>
          </cell>
          <cell r="FR193">
            <v>4.1909666954270923</v>
          </cell>
          <cell r="FS193">
            <v>135.93126402070749</v>
          </cell>
          <cell r="FT193">
            <v>0.39924245038826572</v>
          </cell>
          <cell r="FU193">
            <v>0.35608110440034513</v>
          </cell>
          <cell r="FV193">
            <v>136.68658757549503</v>
          </cell>
          <cell r="FW193">
            <v>0</v>
          </cell>
          <cell r="FX193">
            <v>136.68658757549503</v>
          </cell>
          <cell r="FY193">
            <v>3.9924245038826571E-2</v>
          </cell>
          <cell r="FZ193">
            <v>0</v>
          </cell>
          <cell r="GA193">
            <v>0</v>
          </cell>
          <cell r="GB193" t="e">
            <v>#N/A</v>
          </cell>
          <cell r="GC193" t="e">
            <v>#N/A</v>
          </cell>
          <cell r="GD193" t="e">
            <v>#N/A</v>
          </cell>
          <cell r="GE193">
            <v>0</v>
          </cell>
          <cell r="GF193">
            <v>0</v>
          </cell>
          <cell r="GG193">
            <v>1.7717732528041414</v>
          </cell>
          <cell r="GH193">
            <v>0</v>
          </cell>
          <cell r="GI193">
            <v>2.4181144089732527</v>
          </cell>
          <cell r="GJ193">
            <v>0</v>
          </cell>
          <cell r="GK193">
            <v>5.5268103537532349</v>
          </cell>
          <cell r="GL193">
            <v>2.6778646871837792</v>
          </cell>
          <cell r="GM193">
            <v>1.9519718723037101</v>
          </cell>
          <cell r="GN193">
            <v>6.2400515962036245</v>
          </cell>
          <cell r="GO193">
            <v>10.642508886971527</v>
          </cell>
          <cell r="GP193">
            <v>1.7836426229508198</v>
          </cell>
          <cell r="GQ193" t="e">
            <v>#N/A</v>
          </cell>
          <cell r="GR193" t="e">
            <v>#N/A</v>
          </cell>
          <cell r="GS193" t="e">
            <v>#N/A</v>
          </cell>
          <cell r="GT193" t="e">
            <v>#N/A</v>
          </cell>
          <cell r="GU193" t="e">
            <v>#N/A</v>
          </cell>
          <cell r="GV193">
            <v>0</v>
          </cell>
          <cell r="GW193">
            <v>2.0890091458153579</v>
          </cell>
          <cell r="GX193">
            <v>0.33557946505608283</v>
          </cell>
          <cell r="GY193">
            <v>8.5243658326143223E-2</v>
          </cell>
          <cell r="GZ193">
            <v>7.0137187230371018E-2</v>
          </cell>
          <cell r="HA193">
            <v>1.881834685073339</v>
          </cell>
          <cell r="HB193">
            <v>0</v>
          </cell>
          <cell r="HC193">
            <v>0</v>
          </cell>
          <cell r="HD193">
            <v>0</v>
          </cell>
          <cell r="HE193">
            <v>0</v>
          </cell>
          <cell r="HF193">
            <v>0</v>
          </cell>
          <cell r="HG193">
            <v>0</v>
          </cell>
          <cell r="HH193">
            <v>0</v>
          </cell>
          <cell r="HI193" t="e">
            <v>#N/A</v>
          </cell>
          <cell r="HJ193" t="e">
            <v>#N/A</v>
          </cell>
          <cell r="HK193" t="e">
            <v>#N/A</v>
          </cell>
          <cell r="HL193" t="e">
            <v>#N/A</v>
          </cell>
          <cell r="HM193" t="e">
            <v>#N/A</v>
          </cell>
          <cell r="HN193" t="e">
            <v>#N/A</v>
          </cell>
          <cell r="HO193">
            <v>135.93126402070749</v>
          </cell>
          <cell r="HP193">
            <v>136.68658757549503</v>
          </cell>
          <cell r="HQ193">
            <v>23.80240327868842</v>
          </cell>
          <cell r="HR193">
            <v>112.84102295081958</v>
          </cell>
          <cell r="HS193">
            <v>35.522569950341669</v>
          </cell>
          <cell r="HT193">
            <v>0</v>
          </cell>
          <cell r="HU193">
            <v>1.754508714408973</v>
          </cell>
          <cell r="HV193">
            <v>1.2916032786885245</v>
          </cell>
          <cell r="HW193">
            <v>0</v>
          </cell>
          <cell r="HX193">
            <v>0</v>
          </cell>
          <cell r="HY193">
            <v>0</v>
          </cell>
          <cell r="HZ193">
            <v>0</v>
          </cell>
          <cell r="IA193">
            <v>0</v>
          </cell>
          <cell r="IB193">
            <v>0</v>
          </cell>
          <cell r="IC193">
            <v>0</v>
          </cell>
          <cell r="ID193">
            <v>0</v>
          </cell>
          <cell r="IE193">
            <v>0</v>
          </cell>
          <cell r="IF193">
            <v>9.9271095772217433E-2</v>
          </cell>
          <cell r="IG193">
            <v>0</v>
          </cell>
          <cell r="IH193">
            <v>0</v>
          </cell>
          <cell r="II193">
            <v>0</v>
          </cell>
          <cell r="IJ193">
            <v>0</v>
          </cell>
          <cell r="IK193">
            <v>0</v>
          </cell>
          <cell r="IL193">
            <v>0</v>
          </cell>
          <cell r="IM193">
            <v>0</v>
          </cell>
          <cell r="IN193">
            <v>0</v>
          </cell>
          <cell r="IO193">
            <v>1.754508714408973</v>
          </cell>
          <cell r="IP193">
            <v>1.3908743744607419</v>
          </cell>
          <cell r="IQ193">
            <v>0</v>
          </cell>
          <cell r="IR193">
            <v>0</v>
          </cell>
          <cell r="IS193">
            <v>0</v>
          </cell>
          <cell r="IT193">
            <v>0</v>
          </cell>
          <cell r="IU193">
            <v>0</v>
          </cell>
          <cell r="IV193">
            <v>2.6778646871837792</v>
          </cell>
          <cell r="IW193">
            <v>2.6778646871837792</v>
          </cell>
          <cell r="IX193">
            <v>0</v>
          </cell>
          <cell r="IY193">
            <v>0</v>
          </cell>
          <cell r="IZ193">
            <v>0</v>
          </cell>
          <cell r="JA193">
            <v>1.9519718723037101</v>
          </cell>
          <cell r="JB193">
            <v>1.9519718723037101</v>
          </cell>
          <cell r="JC193">
            <v>0</v>
          </cell>
          <cell r="JD193">
            <v>0</v>
          </cell>
          <cell r="JE193">
            <v>0</v>
          </cell>
          <cell r="JF193">
            <v>0</v>
          </cell>
          <cell r="JG193">
            <v>0</v>
          </cell>
          <cell r="JH193">
            <v>0</v>
          </cell>
          <cell r="JI193">
            <v>0</v>
          </cell>
          <cell r="JJ193">
            <v>0</v>
          </cell>
          <cell r="JK193">
            <v>3.2421682394476665</v>
          </cell>
          <cell r="JL193">
            <v>3.2421682394476665</v>
          </cell>
          <cell r="JM193">
            <v>0</v>
          </cell>
          <cell r="JN193">
            <v>0</v>
          </cell>
          <cell r="JO193">
            <v>0</v>
          </cell>
          <cell r="JP193">
            <v>2.3156802985264036</v>
          </cell>
          <cell r="JQ193">
            <v>2.3156802985264036</v>
          </cell>
          <cell r="JR193">
            <v>0</v>
          </cell>
          <cell r="JS193">
            <v>5.47113020670216E-2</v>
          </cell>
          <cell r="JT193">
            <v>0</v>
          </cell>
          <cell r="JU193">
            <v>0</v>
          </cell>
          <cell r="JV193">
            <v>0</v>
          </cell>
          <cell r="JW193">
            <v>17.04657359792925</v>
          </cell>
          <cell r="JX193">
            <v>57.19280273722692</v>
          </cell>
          <cell r="JY193">
            <v>83.005445705302847</v>
          </cell>
          <cell r="JZ193">
            <v>100.0520193032321</v>
          </cell>
          <cell r="KA193">
            <v>42.85921656600518</v>
          </cell>
          <cell r="KB193">
            <v>1168207.21</v>
          </cell>
          <cell r="KC193">
            <v>35.311999999999998</v>
          </cell>
          <cell r="KD193">
            <v>481.197</v>
          </cell>
          <cell r="KE193">
            <v>6677</v>
          </cell>
          <cell r="KF193">
            <v>0</v>
          </cell>
          <cell r="KG193">
            <v>0.161</v>
          </cell>
          <cell r="KH193">
            <v>0</v>
          </cell>
          <cell r="KI193">
            <v>0</v>
          </cell>
          <cell r="KJ193">
            <v>0</v>
          </cell>
          <cell r="KK193">
            <v>0</v>
          </cell>
          <cell r="KL193">
            <v>0</v>
          </cell>
          <cell r="KM193">
            <v>23.24</v>
          </cell>
          <cell r="KN193">
            <v>0</v>
          </cell>
          <cell r="KO193">
            <v>202.68</v>
          </cell>
          <cell r="KP193">
            <v>0</v>
          </cell>
          <cell r="KQ193">
            <v>3.35</v>
          </cell>
          <cell r="KR193">
            <v>0</v>
          </cell>
          <cell r="KS193">
            <v>0</v>
          </cell>
          <cell r="KT193">
            <v>0</v>
          </cell>
          <cell r="KU193">
            <v>32.5</v>
          </cell>
          <cell r="KV193">
            <v>0</v>
          </cell>
          <cell r="KW193">
            <v>0</v>
          </cell>
          <cell r="KX193">
            <v>111</v>
          </cell>
          <cell r="KY193">
            <v>516509</v>
          </cell>
          <cell r="KZ193">
            <v>6677</v>
          </cell>
          <cell r="LA193">
            <v>98.720250601673243</v>
          </cell>
          <cell r="LB193">
            <v>258.42</v>
          </cell>
          <cell r="LC193">
            <v>261.77</v>
          </cell>
          <cell r="LD193">
            <v>5.6342972838751582</v>
          </cell>
          <cell r="LE193">
            <v>1.6624232439718438E-2</v>
          </cell>
          <cell r="LF193">
            <v>111</v>
          </cell>
          <cell r="LG193">
            <v>77.356447506365129</v>
          </cell>
          <cell r="LH193">
            <v>1749.6142019359734</v>
          </cell>
          <cell r="LI193" t="str">
            <v>N/A</v>
          </cell>
          <cell r="LJ193" t="str">
            <v>PR09 (£m)</v>
          </cell>
        </row>
        <row r="194">
          <cell r="A194" t="str">
            <v>BRL14</v>
          </cell>
          <cell r="B194" t="str">
            <v>BRL</v>
          </cell>
          <cell r="C194" t="str">
            <v>2013-14</v>
          </cell>
          <cell r="D194" t="str">
            <v>BRL</v>
          </cell>
          <cell r="E194" t="str">
            <v>BRL14</v>
          </cell>
          <cell r="F194">
            <v>1.0569641649763351</v>
          </cell>
          <cell r="G194">
            <v>1.9807508451656519</v>
          </cell>
          <cell r="H194">
            <v>0</v>
          </cell>
          <cell r="I194">
            <v>2.9838098377281939</v>
          </cell>
          <cell r="J194">
            <v>2.6424104124408376E-2</v>
          </cell>
          <cell r="K194">
            <v>0</v>
          </cell>
          <cell r="L194">
            <v>0</v>
          </cell>
          <cell r="M194">
            <v>4.6030789384719393</v>
          </cell>
          <cell r="N194">
            <v>1.3233191345503714</v>
          </cell>
          <cell r="O194">
            <v>10.917382860040565</v>
          </cell>
          <cell r="P194">
            <v>0.24627265043948607</v>
          </cell>
          <cell r="Q194">
            <v>11.16365551048005</v>
          </cell>
          <cell r="R194">
            <v>4.0735398918187951</v>
          </cell>
          <cell r="S194">
            <v>3.5006653144016213</v>
          </cell>
          <cell r="T194">
            <v>2.2714159905341442</v>
          </cell>
          <cell r="U194">
            <v>3.4879817444219058E-2</v>
          </cell>
          <cell r="V194">
            <v>0</v>
          </cell>
          <cell r="W194">
            <v>9.8805010141987815</v>
          </cell>
          <cell r="X194">
            <v>6.0246957403651102E-2</v>
          </cell>
          <cell r="Y194">
            <v>9.9407479716024305</v>
          </cell>
          <cell r="Z194">
            <v>0</v>
          </cell>
          <cell r="AA194">
            <v>0</v>
          </cell>
          <cell r="AB194">
            <v>0</v>
          </cell>
          <cell r="AC194">
            <v>0</v>
          </cell>
          <cell r="AD194">
            <v>21.104403482082482</v>
          </cell>
          <cell r="AE194">
            <v>4.4392494929006078E-2</v>
          </cell>
          <cell r="AF194">
            <v>1.3740534144692356E-2</v>
          </cell>
          <cell r="AG194">
            <v>21.16253651115618</v>
          </cell>
          <cell r="AH194">
            <v>0</v>
          </cell>
          <cell r="AI194">
            <v>21.16253651115618</v>
          </cell>
          <cell r="AJ194">
            <v>5.6019100743745755E-2</v>
          </cell>
          <cell r="AK194">
            <v>0</v>
          </cell>
          <cell r="AL194">
            <v>0</v>
          </cell>
          <cell r="AM194">
            <v>0</v>
          </cell>
          <cell r="AN194">
            <v>0</v>
          </cell>
          <cell r="AO194">
            <v>0</v>
          </cell>
          <cell r="AP194">
            <v>0.59718475321162923</v>
          </cell>
          <cell r="AQ194">
            <v>0.13000659229208922</v>
          </cell>
          <cell r="AR194">
            <v>0.78321044624746428</v>
          </cell>
          <cell r="AS194">
            <v>0</v>
          </cell>
          <cell r="AT194">
            <v>0.78321044624746428</v>
          </cell>
          <cell r="AU194">
            <v>2.8242082488167672</v>
          </cell>
          <cell r="AV194">
            <v>0.14163319810682889</v>
          </cell>
          <cell r="AW194">
            <v>0</v>
          </cell>
          <cell r="AX194">
            <v>4.2278566599053399E-3</v>
          </cell>
          <cell r="AY194">
            <v>0</v>
          </cell>
          <cell r="AZ194">
            <v>2.9700693035835015</v>
          </cell>
          <cell r="BA194">
            <v>0</v>
          </cell>
          <cell r="BB194">
            <v>2.9700693035835015</v>
          </cell>
          <cell r="BC194">
            <v>0</v>
          </cell>
          <cell r="BD194">
            <v>0</v>
          </cell>
          <cell r="BE194">
            <v>0</v>
          </cell>
          <cell r="BF194">
            <v>0</v>
          </cell>
          <cell r="BG194">
            <v>3.7532797498309658</v>
          </cell>
          <cell r="BH194">
            <v>1.3740534144692356E-2</v>
          </cell>
          <cell r="BI194">
            <v>4.2278566599053399E-3</v>
          </cell>
          <cell r="BJ194">
            <v>3.7712481406355636</v>
          </cell>
          <cell r="BK194">
            <v>0</v>
          </cell>
          <cell r="BL194">
            <v>3.7712481406355636</v>
          </cell>
          <cell r="BM194">
            <v>2.2851565246788361</v>
          </cell>
          <cell r="BN194">
            <v>0</v>
          </cell>
          <cell r="BO194">
            <v>0.10041159567275183</v>
          </cell>
          <cell r="BP194">
            <v>5.7076064908722093E-2</v>
          </cell>
          <cell r="BQ194">
            <v>0</v>
          </cell>
          <cell r="BR194">
            <v>0</v>
          </cell>
          <cell r="BS194">
            <v>12.582101419878292</v>
          </cell>
          <cell r="BT194">
            <v>0.37733620689655162</v>
          </cell>
          <cell r="BU194">
            <v>15.402081812035153</v>
          </cell>
          <cell r="BV194">
            <v>0.36465263691683558</v>
          </cell>
          <cell r="BW194">
            <v>15.76673444895199</v>
          </cell>
          <cell r="BX194">
            <v>0</v>
          </cell>
          <cell r="BY194">
            <v>7.3606984448951973</v>
          </cell>
          <cell r="BZ194">
            <v>0</v>
          </cell>
          <cell r="CA194">
            <v>10.50305290736984</v>
          </cell>
          <cell r="CB194">
            <v>0</v>
          </cell>
          <cell r="CC194">
            <v>17.863751352265037</v>
          </cell>
          <cell r="CD194">
            <v>0.34245638945233259</v>
          </cell>
          <cell r="CE194">
            <v>18.206207741717371</v>
          </cell>
          <cell r="CF194">
            <v>0</v>
          </cell>
          <cell r="CG194">
            <v>0</v>
          </cell>
          <cell r="CH194">
            <v>0</v>
          </cell>
          <cell r="CI194">
            <v>0</v>
          </cell>
          <cell r="CJ194">
            <v>33.972942190669364</v>
          </cell>
          <cell r="CK194">
            <v>0.23781693711967539</v>
          </cell>
          <cell r="CL194">
            <v>7.610141987829612E-2</v>
          </cell>
          <cell r="CM194">
            <v>34.286860547667331</v>
          </cell>
          <cell r="CN194">
            <v>0</v>
          </cell>
          <cell r="CO194">
            <v>34.286860547667331</v>
          </cell>
          <cell r="CP194">
            <v>3.7659633198106821</v>
          </cell>
          <cell r="CQ194">
            <v>0</v>
          </cell>
          <cell r="CR194">
            <v>0</v>
          </cell>
          <cell r="CS194">
            <v>0.11943695064232586</v>
          </cell>
          <cell r="CT194">
            <v>0</v>
          </cell>
          <cell r="CU194">
            <v>0</v>
          </cell>
          <cell r="CV194">
            <v>13.057735294117643</v>
          </cell>
          <cell r="CW194">
            <v>3.0757657200811352</v>
          </cell>
          <cell r="CX194">
            <v>20.018901284651786</v>
          </cell>
          <cell r="CY194">
            <v>0.39530459770114929</v>
          </cell>
          <cell r="CZ194">
            <v>20.414205882352935</v>
          </cell>
          <cell r="DA194">
            <v>28.498924780256925</v>
          </cell>
          <cell r="DB194">
            <v>7.9124337390128439</v>
          </cell>
          <cell r="DC194">
            <v>4.3620911088573342</v>
          </cell>
          <cell r="DD194">
            <v>3.2691901622718045</v>
          </cell>
          <cell r="DE194">
            <v>4.6157625084516551</v>
          </cell>
          <cell r="DF194">
            <v>48.658402298850454</v>
          </cell>
          <cell r="DG194">
            <v>8.4557133198106798E-3</v>
          </cell>
          <cell r="DH194">
            <v>48.666858012170366</v>
          </cell>
          <cell r="DI194">
            <v>4.2976162947937784</v>
          </cell>
          <cell r="DJ194">
            <v>0</v>
          </cell>
          <cell r="DK194">
            <v>0</v>
          </cell>
          <cell r="DL194">
            <v>4.2976162947937784</v>
          </cell>
          <cell r="DM194">
            <v>64.783447599729527</v>
          </cell>
          <cell r="DN194">
            <v>0.39636156186612564</v>
          </cell>
          <cell r="DO194">
            <v>0.12577873563218386</v>
          </cell>
          <cell r="DP194">
            <v>65.305587897227838</v>
          </cell>
          <cell r="DQ194">
            <v>0</v>
          </cell>
          <cell r="DR194">
            <v>65.305587897227838</v>
          </cell>
          <cell r="DS194">
            <v>6.1071389452332641</v>
          </cell>
          <cell r="DT194">
            <v>0</v>
          </cell>
          <cell r="DU194">
            <v>0.10041159567275183</v>
          </cell>
          <cell r="DV194">
            <v>0.17651301555104795</v>
          </cell>
          <cell r="DW194">
            <v>0</v>
          </cell>
          <cell r="DX194">
            <v>0</v>
          </cell>
          <cell r="DY194">
            <v>26.237021467207565</v>
          </cell>
          <cell r="DZ194">
            <v>3.5831085192697758</v>
          </cell>
          <cell r="EA194">
            <v>36.204193542934405</v>
          </cell>
          <cell r="EB194">
            <v>0.75995723461798492</v>
          </cell>
          <cell r="EC194">
            <v>36.964150777552391</v>
          </cell>
          <cell r="ED194">
            <v>31.323133029073691</v>
          </cell>
          <cell r="EE194">
            <v>15.41476538201487</v>
          </cell>
          <cell r="EF194">
            <v>4.3620911088573342</v>
          </cell>
          <cell r="EG194">
            <v>13.776470926301551</v>
          </cell>
          <cell r="EH194">
            <v>4.6157625084516551</v>
          </cell>
          <cell r="EI194">
            <v>69.492222954699002</v>
          </cell>
          <cell r="EJ194">
            <v>0.35091210277214324</v>
          </cell>
          <cell r="EK194">
            <v>69.843135057471244</v>
          </cell>
          <cell r="EL194">
            <v>4.2976162947937784</v>
          </cell>
          <cell r="EM194">
            <v>0</v>
          </cell>
          <cell r="EN194">
            <v>0</v>
          </cell>
          <cell r="EO194">
            <v>4.2976162947937784</v>
          </cell>
          <cell r="EP194">
            <v>102.50966954022986</v>
          </cell>
          <cell r="EQ194">
            <v>0.64791903313049337</v>
          </cell>
          <cell r="ER194">
            <v>0.20610801217038535</v>
          </cell>
          <cell r="ES194">
            <v>103.36369658553075</v>
          </cell>
          <cell r="ET194">
            <v>0</v>
          </cell>
          <cell r="EU194">
            <v>103.36369658553075</v>
          </cell>
          <cell r="EV194">
            <v>8.0878897903989166</v>
          </cell>
          <cell r="EW194">
            <v>0</v>
          </cell>
          <cell r="EX194">
            <v>3.0842214334009457</v>
          </cell>
          <cell r="EY194">
            <v>0.20293711967545633</v>
          </cell>
          <cell r="EZ194">
            <v>0</v>
          </cell>
          <cell r="FA194">
            <v>0</v>
          </cell>
          <cell r="FB194">
            <v>30.840100405679401</v>
          </cell>
          <cell r="FC194">
            <v>4.9064276538201481</v>
          </cell>
          <cell r="FD194">
            <v>47.121576402974974</v>
          </cell>
          <cell r="FE194">
            <v>1.0062298850574709</v>
          </cell>
          <cell r="FF194">
            <v>48.127806288032438</v>
          </cell>
          <cell r="FG194">
            <v>35.396672920892485</v>
          </cell>
          <cell r="FH194">
            <v>18.915430696416493</v>
          </cell>
          <cell r="FI194">
            <v>6.6335070993914789</v>
          </cell>
          <cell r="FJ194">
            <v>13.81135074374577</v>
          </cell>
          <cell r="FK194">
            <v>4.6157625084516551</v>
          </cell>
          <cell r="FL194">
            <v>79.372723968897873</v>
          </cell>
          <cell r="FM194">
            <v>0.41115906017579434</v>
          </cell>
          <cell r="FN194">
            <v>79.783883029073664</v>
          </cell>
          <cell r="FO194">
            <v>4.2976162947937784</v>
          </cell>
          <cell r="FP194">
            <v>0</v>
          </cell>
          <cell r="FQ194">
            <v>0</v>
          </cell>
          <cell r="FR194">
            <v>4.2976162947937784</v>
          </cell>
          <cell r="FS194">
            <v>123.61407302231234</v>
          </cell>
          <cell r="FT194">
            <v>0.69231152805949947</v>
          </cell>
          <cell r="FU194">
            <v>0.21984854631507769</v>
          </cell>
          <cell r="FV194">
            <v>124.52623309668691</v>
          </cell>
          <cell r="FW194">
            <v>0</v>
          </cell>
          <cell r="FX194">
            <v>124.52623309668691</v>
          </cell>
          <cell r="FY194">
            <v>1.902535496957403E-2</v>
          </cell>
          <cell r="FZ194">
            <v>0</v>
          </cell>
          <cell r="GA194">
            <v>0</v>
          </cell>
          <cell r="GB194" t="e">
            <v>#N/A</v>
          </cell>
          <cell r="GC194" t="e">
            <v>#N/A</v>
          </cell>
          <cell r="GD194" t="e">
            <v>#N/A</v>
          </cell>
          <cell r="GE194">
            <v>0</v>
          </cell>
          <cell r="GF194">
            <v>0</v>
          </cell>
          <cell r="GG194">
            <v>1.5495094658553072</v>
          </cell>
          <cell r="GH194">
            <v>0</v>
          </cell>
          <cell r="GI194">
            <v>2.8844552062204185</v>
          </cell>
          <cell r="GJ194">
            <v>0</v>
          </cell>
          <cell r="GK194">
            <v>5.0554596010818109</v>
          </cell>
          <cell r="GL194">
            <v>1.5601367331913449</v>
          </cell>
          <cell r="GM194">
            <v>1.8570860378634206</v>
          </cell>
          <cell r="GN194">
            <v>7.4843632521974293</v>
          </cell>
          <cell r="GO194">
            <v>0.7430458079783635</v>
          </cell>
          <cell r="GP194">
            <v>1.2863253887761998</v>
          </cell>
          <cell r="GQ194" t="e">
            <v>#N/A</v>
          </cell>
          <cell r="GR194" t="e">
            <v>#N/A</v>
          </cell>
          <cell r="GS194" t="e">
            <v>#N/A</v>
          </cell>
          <cell r="GT194" t="e">
            <v>#N/A</v>
          </cell>
          <cell r="GU194" t="e">
            <v>#N/A</v>
          </cell>
          <cell r="GV194">
            <v>0</v>
          </cell>
          <cell r="GW194">
            <v>2.2153968897903984</v>
          </cell>
          <cell r="GX194">
            <v>0.2631840770791074</v>
          </cell>
          <cell r="GY194">
            <v>0.18074087221095331</v>
          </cell>
          <cell r="GZ194">
            <v>5.6019100743745755E-2</v>
          </cell>
          <cell r="HA194">
            <v>1.8010669371196748</v>
          </cell>
          <cell r="HB194">
            <v>0</v>
          </cell>
          <cell r="HC194">
            <v>0</v>
          </cell>
          <cell r="HD194">
            <v>0</v>
          </cell>
          <cell r="HE194">
            <v>0</v>
          </cell>
          <cell r="HF194">
            <v>0</v>
          </cell>
          <cell r="HG194">
            <v>0</v>
          </cell>
          <cell r="HH194">
            <v>0</v>
          </cell>
          <cell r="HI194" t="e">
            <v>#N/A</v>
          </cell>
          <cell r="HJ194" t="e">
            <v>#N/A</v>
          </cell>
          <cell r="HK194" t="e">
            <v>#N/A</v>
          </cell>
          <cell r="HL194" t="e">
            <v>#N/A</v>
          </cell>
          <cell r="HM194" t="e">
            <v>#N/A</v>
          </cell>
          <cell r="HN194" t="e">
            <v>#N/A</v>
          </cell>
          <cell r="HO194">
            <v>123.61407302231234</v>
          </cell>
          <cell r="HP194">
            <v>124.52623309668691</v>
          </cell>
          <cell r="HQ194">
            <v>21.104403482082482</v>
          </cell>
          <cell r="HR194">
            <v>103.36369658553075</v>
          </cell>
          <cell r="HS194">
            <v>25.079703332244755</v>
          </cell>
          <cell r="HT194">
            <v>0</v>
          </cell>
          <cell r="HU194">
            <v>1.7186237322515208</v>
          </cell>
          <cell r="HV194">
            <v>1.2651861054766731</v>
          </cell>
          <cell r="HW194">
            <v>0</v>
          </cell>
          <cell r="HX194">
            <v>0</v>
          </cell>
          <cell r="HY194">
            <v>0</v>
          </cell>
          <cell r="HZ194">
            <v>0</v>
          </cell>
          <cell r="IA194">
            <v>0</v>
          </cell>
          <cell r="IB194">
            <v>0</v>
          </cell>
          <cell r="IC194">
            <v>0</v>
          </cell>
          <cell r="ID194">
            <v>0</v>
          </cell>
          <cell r="IE194">
            <v>0</v>
          </cell>
          <cell r="IF194">
            <v>0.10041159567275183</v>
          </cell>
          <cell r="IG194">
            <v>0</v>
          </cell>
          <cell r="IH194">
            <v>0</v>
          </cell>
          <cell r="II194">
            <v>0</v>
          </cell>
          <cell r="IJ194">
            <v>0</v>
          </cell>
          <cell r="IK194">
            <v>0</v>
          </cell>
          <cell r="IL194">
            <v>0</v>
          </cell>
          <cell r="IM194">
            <v>0</v>
          </cell>
          <cell r="IN194">
            <v>0</v>
          </cell>
          <cell r="IO194">
            <v>1.7186237322515208</v>
          </cell>
          <cell r="IP194">
            <v>1.3655977011494249</v>
          </cell>
          <cell r="IQ194">
            <v>0</v>
          </cell>
          <cell r="IR194">
            <v>0</v>
          </cell>
          <cell r="IS194">
            <v>0</v>
          </cell>
          <cell r="IT194">
            <v>0</v>
          </cell>
          <cell r="IU194">
            <v>0</v>
          </cell>
          <cell r="IV194">
            <v>1.5601367331913449</v>
          </cell>
          <cell r="IW194">
            <v>1.5601367331913449</v>
          </cell>
          <cell r="IX194">
            <v>0</v>
          </cell>
          <cell r="IY194">
            <v>0</v>
          </cell>
          <cell r="IZ194">
            <v>0</v>
          </cell>
          <cell r="JA194">
            <v>1.8570860378634206</v>
          </cell>
          <cell r="JB194">
            <v>1.8570860378634206</v>
          </cell>
          <cell r="JC194">
            <v>0</v>
          </cell>
          <cell r="JD194">
            <v>0</v>
          </cell>
          <cell r="JE194">
            <v>0</v>
          </cell>
          <cell r="JF194">
            <v>0</v>
          </cell>
          <cell r="JG194">
            <v>0</v>
          </cell>
          <cell r="JH194">
            <v>0</v>
          </cell>
          <cell r="JI194">
            <v>0</v>
          </cell>
          <cell r="JJ194">
            <v>0</v>
          </cell>
          <cell r="JK194">
            <v>3.2421682394476665</v>
          </cell>
          <cell r="JL194">
            <v>3.2421682394476665</v>
          </cell>
          <cell r="JM194">
            <v>0</v>
          </cell>
          <cell r="JN194">
            <v>0</v>
          </cell>
          <cell r="JO194">
            <v>0</v>
          </cell>
          <cell r="JP194">
            <v>2.3156802985264036</v>
          </cell>
          <cell r="JQ194">
            <v>2.3156802985264036</v>
          </cell>
          <cell r="JR194">
            <v>0</v>
          </cell>
          <cell r="JS194">
            <v>5.47113020670216E-2</v>
          </cell>
          <cell r="JT194">
            <v>0</v>
          </cell>
          <cell r="JU194">
            <v>0</v>
          </cell>
          <cell r="JV194">
            <v>0</v>
          </cell>
          <cell r="JW194">
            <v>14.184459093982415</v>
          </cell>
          <cell r="JX194">
            <v>56.752691499925611</v>
          </cell>
          <cell r="JY194">
            <v>82.656769255165543</v>
          </cell>
          <cell r="JZ194">
            <v>96.841228349147954</v>
          </cell>
          <cell r="KA194">
            <v>40.088536849222344</v>
          </cell>
          <cell r="KB194">
            <v>1180209.29</v>
          </cell>
          <cell r="KC194">
            <v>35.421999999999997</v>
          </cell>
          <cell r="KD194">
            <v>484.62400000000002</v>
          </cell>
          <cell r="KE194">
            <v>6708.1</v>
          </cell>
          <cell r="KF194">
            <v>0</v>
          </cell>
          <cell r="KG194">
            <v>0.14799999999999999</v>
          </cell>
          <cell r="KH194">
            <v>0</v>
          </cell>
          <cell r="KI194">
            <v>0</v>
          </cell>
          <cell r="KJ194">
            <v>0</v>
          </cell>
          <cell r="KK194">
            <v>0</v>
          </cell>
          <cell r="KL194">
            <v>0</v>
          </cell>
          <cell r="KM194">
            <v>22.87</v>
          </cell>
          <cell r="KN194">
            <v>0</v>
          </cell>
          <cell r="KO194">
            <v>206.49</v>
          </cell>
          <cell r="KP194">
            <v>0</v>
          </cell>
          <cell r="KQ194">
            <v>3.81</v>
          </cell>
          <cell r="KR194">
            <v>0</v>
          </cell>
          <cell r="KS194">
            <v>0</v>
          </cell>
          <cell r="KT194">
            <v>0</v>
          </cell>
          <cell r="KU194">
            <v>32.799999999999997</v>
          </cell>
          <cell r="KV194">
            <v>0</v>
          </cell>
          <cell r="KW194">
            <v>0</v>
          </cell>
          <cell r="KX194">
            <v>111</v>
          </cell>
          <cell r="KY194">
            <v>520046.00000000006</v>
          </cell>
          <cell r="KZ194">
            <v>6708.1</v>
          </cell>
          <cell r="LA194">
            <v>98.567507613640643</v>
          </cell>
          <cell r="LB194">
            <v>262.16000000000003</v>
          </cell>
          <cell r="LC194">
            <v>265.97000000000003</v>
          </cell>
          <cell r="LD194">
            <v>5.6330789186750376</v>
          </cell>
          <cell r="LE194">
            <v>1.6547159404302261E-2</v>
          </cell>
          <cell r="LF194">
            <v>111</v>
          </cell>
          <cell r="LG194">
            <v>77.525081617745712</v>
          </cell>
          <cell r="LH194">
            <v>1773.0105966883211</v>
          </cell>
          <cell r="LI194" t="str">
            <v>N/A</v>
          </cell>
          <cell r="LJ194" t="str">
            <v>PR09 (£m)</v>
          </cell>
        </row>
        <row r="195">
          <cell r="A195" t="str">
            <v>BRL15</v>
          </cell>
          <cell r="B195" t="str">
            <v>BRL</v>
          </cell>
          <cell r="C195" t="str">
            <v>2014-15</v>
          </cell>
          <cell r="D195" t="str">
            <v>BRL</v>
          </cell>
          <cell r="E195" t="str">
            <v>BRL15</v>
          </cell>
          <cell r="F195">
            <v>1.0450405281189941</v>
          </cell>
          <cell r="G195">
            <v>1.8883882343110221</v>
          </cell>
          <cell r="H195">
            <v>0</v>
          </cell>
          <cell r="I195">
            <v>2.9491043703518014</v>
          </cell>
          <cell r="J195">
            <v>2.5080972674855859E-2</v>
          </cell>
          <cell r="K195">
            <v>0</v>
          </cell>
          <cell r="L195">
            <v>0</v>
          </cell>
          <cell r="M195">
            <v>5.3631479903066772</v>
          </cell>
          <cell r="N195">
            <v>1.3407869975766693</v>
          </cell>
          <cell r="O195">
            <v>11.566508565221026</v>
          </cell>
          <cell r="P195">
            <v>0.24976468622043957</v>
          </cell>
          <cell r="Q195">
            <v>11.816273251441466</v>
          </cell>
          <cell r="R195">
            <v>0.31978240160441218</v>
          </cell>
          <cell r="S195">
            <v>2.8916271413052566</v>
          </cell>
          <cell r="T195">
            <v>0.18810729506141893</v>
          </cell>
          <cell r="U195">
            <v>0.11286437703685136</v>
          </cell>
          <cell r="V195">
            <v>0</v>
          </cell>
          <cell r="W195">
            <v>3.5123812150079394</v>
          </cell>
          <cell r="X195">
            <v>1.2540486337427929E-2</v>
          </cell>
          <cell r="Y195">
            <v>3.5249217013453671</v>
          </cell>
          <cell r="Z195">
            <v>0</v>
          </cell>
          <cell r="AA195">
            <v>0</v>
          </cell>
          <cell r="AB195">
            <v>0</v>
          </cell>
          <cell r="AC195">
            <v>0</v>
          </cell>
          <cell r="AD195">
            <v>15.341194952786832</v>
          </cell>
          <cell r="AE195">
            <v>3.030617531545083E-2</v>
          </cell>
          <cell r="AF195">
            <v>3.3441296899807814E-2</v>
          </cell>
          <cell r="AG195">
            <v>15.404942425002091</v>
          </cell>
          <cell r="AH195">
            <v>0.19751265981448987</v>
          </cell>
          <cell r="AI195">
            <v>15.602455084816581</v>
          </cell>
          <cell r="AJ195">
            <v>4.8071864293473723E-2</v>
          </cell>
          <cell r="AK195">
            <v>0</v>
          </cell>
          <cell r="AL195">
            <v>0</v>
          </cell>
          <cell r="AM195">
            <v>0</v>
          </cell>
          <cell r="AN195">
            <v>0</v>
          </cell>
          <cell r="AO195">
            <v>0</v>
          </cell>
          <cell r="AP195">
            <v>0.65210528954625224</v>
          </cell>
          <cell r="AQ195">
            <v>0.13167510654299325</v>
          </cell>
          <cell r="AR195">
            <v>0.83185226038271931</v>
          </cell>
          <cell r="AS195">
            <v>0</v>
          </cell>
          <cell r="AT195">
            <v>0.83185226038271931</v>
          </cell>
          <cell r="AU195">
            <v>1.4128947940168801</v>
          </cell>
          <cell r="AV195">
            <v>0.36471914431352892</v>
          </cell>
          <cell r="AW195">
            <v>0</v>
          </cell>
          <cell r="AX195">
            <v>0</v>
          </cell>
          <cell r="AY195">
            <v>0</v>
          </cell>
          <cell r="AZ195">
            <v>1.777613938330409</v>
          </cell>
          <cell r="BA195">
            <v>0</v>
          </cell>
          <cell r="BB195">
            <v>1.777613938330409</v>
          </cell>
          <cell r="BC195">
            <v>0</v>
          </cell>
          <cell r="BD195">
            <v>0</v>
          </cell>
          <cell r="BE195">
            <v>0</v>
          </cell>
          <cell r="BF195">
            <v>0</v>
          </cell>
          <cell r="BG195">
            <v>2.609466198713128</v>
          </cell>
          <cell r="BH195">
            <v>1.0450405281189941E-2</v>
          </cell>
          <cell r="BI195">
            <v>1.1495445809308934E-2</v>
          </cell>
          <cell r="BJ195">
            <v>2.6314120498036266</v>
          </cell>
          <cell r="BK195">
            <v>0.10972925545249437</v>
          </cell>
          <cell r="BL195">
            <v>2.7411413052561109</v>
          </cell>
          <cell r="BM195">
            <v>2.5676645775883684</v>
          </cell>
          <cell r="BN195">
            <v>0</v>
          </cell>
          <cell r="BO195">
            <v>0.10345901228378042</v>
          </cell>
          <cell r="BP195">
            <v>5.3297066934068694E-2</v>
          </cell>
          <cell r="BQ195">
            <v>0</v>
          </cell>
          <cell r="BR195">
            <v>0</v>
          </cell>
          <cell r="BS195">
            <v>12.800701428929559</v>
          </cell>
          <cell r="BT195">
            <v>0.37098938748224286</v>
          </cell>
          <cell r="BU195">
            <v>15.896111473218019</v>
          </cell>
          <cell r="BV195">
            <v>0.2957464694576753</v>
          </cell>
          <cell r="BW195">
            <v>16.191857942675693</v>
          </cell>
          <cell r="BX195">
            <v>0</v>
          </cell>
          <cell r="BY195">
            <v>5.8793980111974609</v>
          </cell>
          <cell r="BZ195">
            <v>0</v>
          </cell>
          <cell r="CA195">
            <v>4.3567739617280861</v>
          </cell>
          <cell r="CB195">
            <v>0</v>
          </cell>
          <cell r="CC195">
            <v>10.236171972925547</v>
          </cell>
          <cell r="CD195">
            <v>6.5837553271496624E-2</v>
          </cell>
          <cell r="CE195">
            <v>10.302009526197043</v>
          </cell>
          <cell r="CF195">
            <v>0</v>
          </cell>
          <cell r="CG195">
            <v>0</v>
          </cell>
          <cell r="CH195">
            <v>0</v>
          </cell>
          <cell r="CI195">
            <v>0</v>
          </cell>
          <cell r="CJ195">
            <v>26.493867468872736</v>
          </cell>
          <cell r="CK195">
            <v>0.13585526865546924</v>
          </cell>
          <cell r="CL195">
            <v>0.15048583604913512</v>
          </cell>
          <cell r="CM195">
            <v>26.780208573577344</v>
          </cell>
          <cell r="CN195">
            <v>0.70853747806467804</v>
          </cell>
          <cell r="CO195">
            <v>27.488746051642018</v>
          </cell>
          <cell r="CP195">
            <v>3.884415643018301</v>
          </cell>
          <cell r="CQ195">
            <v>0</v>
          </cell>
          <cell r="CR195">
            <v>0</v>
          </cell>
          <cell r="CS195">
            <v>0.11286437703685136</v>
          </cell>
          <cell r="CT195">
            <v>0</v>
          </cell>
          <cell r="CU195">
            <v>0</v>
          </cell>
          <cell r="CV195">
            <v>14.129992980696919</v>
          </cell>
          <cell r="CW195">
            <v>3.1236261385476731</v>
          </cell>
          <cell r="CX195">
            <v>21.250899139299744</v>
          </cell>
          <cell r="CY195">
            <v>1.2739044037770539</v>
          </cell>
          <cell r="CZ195">
            <v>22.524803543076796</v>
          </cell>
          <cell r="DA195">
            <v>25.178161443970925</v>
          </cell>
          <cell r="DB195">
            <v>9.3604280103618311</v>
          </cell>
          <cell r="DC195">
            <v>4.7559794434695419</v>
          </cell>
          <cell r="DD195">
            <v>3.1121306927383645</v>
          </cell>
          <cell r="DE195">
            <v>2.9961311941171558</v>
          </cell>
          <cell r="DF195">
            <v>45.402830784657816</v>
          </cell>
          <cell r="DG195">
            <v>2.0900810562379884E-3</v>
          </cell>
          <cell r="DH195">
            <v>45.404920865714054</v>
          </cell>
          <cell r="DI195">
            <v>3.7705062254533308</v>
          </cell>
          <cell r="DJ195">
            <v>0</v>
          </cell>
          <cell r="DK195">
            <v>0</v>
          </cell>
          <cell r="DL195">
            <v>3.7705062254533308</v>
          </cell>
          <cell r="DM195">
            <v>64.159218183337515</v>
          </cell>
          <cell r="DN195">
            <v>0.23826924041113065</v>
          </cell>
          <cell r="DO195">
            <v>0.2633502130859865</v>
          </cell>
          <cell r="DP195">
            <v>64.660837636834643</v>
          </cell>
          <cell r="DQ195">
            <v>0.98024801537561634</v>
          </cell>
          <cell r="DR195">
            <v>65.641085652210251</v>
          </cell>
          <cell r="DS195">
            <v>6.5001520849001428</v>
          </cell>
          <cell r="DT195">
            <v>0</v>
          </cell>
          <cell r="DU195">
            <v>0.10345901228378042</v>
          </cell>
          <cell r="DV195">
            <v>0.16616144397092006</v>
          </cell>
          <cell r="DW195">
            <v>0</v>
          </cell>
          <cell r="DX195">
            <v>0</v>
          </cell>
          <cell r="DY195">
            <v>27.582799699172732</v>
          </cell>
          <cell r="DZ195">
            <v>3.6262906325729092</v>
          </cell>
          <cell r="EA195">
            <v>37.978862872900478</v>
          </cell>
          <cell r="EB195">
            <v>1.5696508732347292</v>
          </cell>
          <cell r="EC195">
            <v>39.548513746135207</v>
          </cell>
          <cell r="ED195">
            <v>26.591056237987804</v>
          </cell>
          <cell r="EE195">
            <v>15.604545165872821</v>
          </cell>
          <cell r="EF195">
            <v>4.7559794434695419</v>
          </cell>
          <cell r="EG195">
            <v>7.468904654466451</v>
          </cell>
          <cell r="EH195">
            <v>2.9961311941171558</v>
          </cell>
          <cell r="EI195">
            <v>57.416616695913774</v>
          </cell>
          <cell r="EJ195">
            <v>6.7927634327734618E-2</v>
          </cell>
          <cell r="EK195">
            <v>57.484544330241512</v>
          </cell>
          <cell r="EL195">
            <v>3.7705062254533308</v>
          </cell>
          <cell r="EM195">
            <v>0</v>
          </cell>
          <cell r="EN195">
            <v>0</v>
          </cell>
          <cell r="EO195">
            <v>3.7705062254533308</v>
          </cell>
          <cell r="EP195">
            <v>93.262551850923387</v>
          </cell>
          <cell r="EQ195">
            <v>0.38457491434778979</v>
          </cell>
          <cell r="ER195">
            <v>0.42533149494443062</v>
          </cell>
          <cell r="ES195">
            <v>94.072458260215612</v>
          </cell>
          <cell r="ET195">
            <v>1.7985147488927888</v>
          </cell>
          <cell r="EU195">
            <v>95.870973009108383</v>
          </cell>
          <cell r="EV195">
            <v>8.3885403192111649</v>
          </cell>
          <cell r="EW195">
            <v>0</v>
          </cell>
          <cell r="EX195">
            <v>3.0525633826355816</v>
          </cell>
          <cell r="EY195">
            <v>0.1912424166457759</v>
          </cell>
          <cell r="EZ195">
            <v>0</v>
          </cell>
          <cell r="FA195">
            <v>0</v>
          </cell>
          <cell r="FB195">
            <v>32.945947689479404</v>
          </cell>
          <cell r="FC195">
            <v>4.9670776301495785</v>
          </cell>
          <cell r="FD195">
            <v>49.545371438121506</v>
          </cell>
          <cell r="FE195">
            <v>1.8194155594551689</v>
          </cell>
          <cell r="FF195">
            <v>51.36478699757668</v>
          </cell>
          <cell r="FG195">
            <v>26.910838639592217</v>
          </cell>
          <cell r="FH195">
            <v>18.496172307178078</v>
          </cell>
          <cell r="FI195">
            <v>4.9440867385309604</v>
          </cell>
          <cell r="FJ195">
            <v>7.581769031503292</v>
          </cell>
          <cell r="FK195">
            <v>2.9961311941171558</v>
          </cell>
          <cell r="FL195">
            <v>60.928997910921709</v>
          </cell>
          <cell r="FM195">
            <v>8.046812066516254E-2</v>
          </cell>
          <cell r="FN195">
            <v>61.009466031586875</v>
          </cell>
          <cell r="FO195">
            <v>3.7705062254533308</v>
          </cell>
          <cell r="FP195">
            <v>0</v>
          </cell>
          <cell r="FQ195">
            <v>0</v>
          </cell>
          <cell r="FR195">
            <v>3.7705062254533308</v>
          </cell>
          <cell r="FS195">
            <v>108.60374680371022</v>
          </cell>
          <cell r="FT195">
            <v>0.41488108966324067</v>
          </cell>
          <cell r="FU195">
            <v>0.45877279184423841</v>
          </cell>
          <cell r="FV195">
            <v>109.4774006852177</v>
          </cell>
          <cell r="FW195">
            <v>1.9960274087072787</v>
          </cell>
          <cell r="FX195">
            <v>111.47342809392498</v>
          </cell>
          <cell r="FY195">
            <v>2.8216094259212839E-2</v>
          </cell>
          <cell r="FZ195">
            <v>0</v>
          </cell>
          <cell r="GA195">
            <v>0</v>
          </cell>
          <cell r="GB195" t="e">
            <v>#N/A</v>
          </cell>
          <cell r="GC195" t="e">
            <v>#N/A</v>
          </cell>
          <cell r="GD195" t="e">
            <v>#N/A</v>
          </cell>
          <cell r="GE195">
            <v>0</v>
          </cell>
          <cell r="GF195">
            <v>0</v>
          </cell>
          <cell r="GG195">
            <v>0.59880822261218358</v>
          </cell>
          <cell r="GH195">
            <v>0</v>
          </cell>
          <cell r="GI195">
            <v>0.46922319712542837</v>
          </cell>
          <cell r="GJ195">
            <v>0</v>
          </cell>
          <cell r="GK195">
            <v>3.2030492186847166</v>
          </cell>
          <cell r="GL195">
            <v>2.1955998747539072</v>
          </cell>
          <cell r="GM195">
            <v>2.3837374446394257</v>
          </cell>
          <cell r="GN195">
            <v>3.3545800952619711</v>
          </cell>
          <cell r="GO195">
            <v>3.2396256371688817E-2</v>
          </cell>
          <cell r="GP195">
            <v>0.31037703685134121</v>
          </cell>
          <cell r="GQ195" t="e">
            <v>#N/A</v>
          </cell>
          <cell r="GR195" t="e">
            <v>#N/A</v>
          </cell>
          <cell r="GS195" t="e">
            <v>#N/A</v>
          </cell>
          <cell r="GT195" t="e">
            <v>#N/A</v>
          </cell>
          <cell r="GU195" t="e">
            <v>#N/A</v>
          </cell>
          <cell r="GV195">
            <v>0</v>
          </cell>
          <cell r="GW195">
            <v>2.1914499874655307</v>
          </cell>
          <cell r="GX195">
            <v>0.29470142892955631</v>
          </cell>
          <cell r="GY195">
            <v>0.50057441296899818</v>
          </cell>
          <cell r="GZ195">
            <v>6.270243168713964E-2</v>
          </cell>
          <cell r="HA195">
            <v>2.3210350129522861</v>
          </cell>
          <cell r="HB195">
            <v>0</v>
          </cell>
          <cell r="HC195">
            <v>0</v>
          </cell>
          <cell r="HD195">
            <v>0</v>
          </cell>
          <cell r="HE195">
            <v>0</v>
          </cell>
          <cell r="HF195">
            <v>0</v>
          </cell>
          <cell r="HG195">
            <v>0</v>
          </cell>
          <cell r="HH195">
            <v>0</v>
          </cell>
          <cell r="HI195" t="e">
            <v>#N/A</v>
          </cell>
          <cell r="HJ195" t="e">
            <v>#N/A</v>
          </cell>
          <cell r="HK195" t="e">
            <v>#N/A</v>
          </cell>
          <cell r="HL195" t="e">
            <v>#N/A</v>
          </cell>
          <cell r="HM195" t="e">
            <v>#N/A</v>
          </cell>
          <cell r="HN195" t="e">
            <v>#N/A</v>
          </cell>
          <cell r="HO195">
            <v>108.60374680371022</v>
          </cell>
          <cell r="HP195">
            <v>111.47342809392498</v>
          </cell>
          <cell r="HQ195">
            <v>15.341194952786832</v>
          </cell>
          <cell r="HR195">
            <v>95.870973009108383</v>
          </cell>
          <cell r="HS195">
            <v>15.534497175664747</v>
          </cell>
          <cell r="HT195">
            <v>0</v>
          </cell>
          <cell r="HU195">
            <v>1.6992358987214842</v>
          </cell>
          <cell r="HV195">
            <v>1.2498684716303168</v>
          </cell>
          <cell r="HW195">
            <v>0</v>
          </cell>
          <cell r="HX195">
            <v>0</v>
          </cell>
          <cell r="HY195">
            <v>0</v>
          </cell>
          <cell r="HZ195">
            <v>0</v>
          </cell>
          <cell r="IA195">
            <v>0</v>
          </cell>
          <cell r="IB195">
            <v>0</v>
          </cell>
          <cell r="IC195">
            <v>0</v>
          </cell>
          <cell r="ID195">
            <v>0</v>
          </cell>
          <cell r="IE195">
            <v>0</v>
          </cell>
          <cell r="IF195">
            <v>0.10345901228378042</v>
          </cell>
          <cell r="IG195">
            <v>0</v>
          </cell>
          <cell r="IH195">
            <v>0</v>
          </cell>
          <cell r="II195">
            <v>0</v>
          </cell>
          <cell r="IJ195">
            <v>0</v>
          </cell>
          <cell r="IK195">
            <v>0</v>
          </cell>
          <cell r="IL195">
            <v>0</v>
          </cell>
          <cell r="IM195">
            <v>0</v>
          </cell>
          <cell r="IN195">
            <v>0</v>
          </cell>
          <cell r="IO195">
            <v>1.6992358987214842</v>
          </cell>
          <cell r="IP195">
            <v>1.3533274839140972</v>
          </cell>
          <cell r="IQ195">
            <v>0</v>
          </cell>
          <cell r="IR195">
            <v>0</v>
          </cell>
          <cell r="IS195">
            <v>0</v>
          </cell>
          <cell r="IT195">
            <v>0</v>
          </cell>
          <cell r="IU195">
            <v>0</v>
          </cell>
          <cell r="IV195">
            <v>2.1955998747539072</v>
          </cell>
          <cell r="IW195">
            <v>2.1955998747539072</v>
          </cell>
          <cell r="IX195">
            <v>0</v>
          </cell>
          <cell r="IY195">
            <v>0</v>
          </cell>
          <cell r="IZ195">
            <v>0</v>
          </cell>
          <cell r="JA195">
            <v>2.3837374446394257</v>
          </cell>
          <cell r="JB195">
            <v>2.3837374446394257</v>
          </cell>
          <cell r="JC195">
            <v>0</v>
          </cell>
          <cell r="JD195">
            <v>0</v>
          </cell>
          <cell r="JE195">
            <v>0</v>
          </cell>
          <cell r="JF195">
            <v>0</v>
          </cell>
          <cell r="JG195">
            <v>0</v>
          </cell>
          <cell r="JH195">
            <v>0</v>
          </cell>
          <cell r="JI195">
            <v>0</v>
          </cell>
          <cell r="JJ195">
            <v>0</v>
          </cell>
          <cell r="JK195">
            <v>3.2421682394476665</v>
          </cell>
          <cell r="JL195">
            <v>3.2421682394476665</v>
          </cell>
          <cell r="JM195">
            <v>0</v>
          </cell>
          <cell r="JN195">
            <v>0</v>
          </cell>
          <cell r="JO195">
            <v>0</v>
          </cell>
          <cell r="JP195">
            <v>2.3156802985264036</v>
          </cell>
          <cell r="JQ195">
            <v>2.3156802985264036</v>
          </cell>
          <cell r="JR195">
            <v>0</v>
          </cell>
          <cell r="JS195">
            <v>5.47113020670216E-2</v>
          </cell>
          <cell r="JT195">
            <v>0</v>
          </cell>
          <cell r="JU195">
            <v>0</v>
          </cell>
          <cell r="JV195">
            <v>0</v>
          </cell>
          <cell r="JW195">
            <v>10.488026740202224</v>
          </cell>
          <cell r="JX195">
            <v>57.216983680218938</v>
          </cell>
          <cell r="JY195">
            <v>80.995835857038543</v>
          </cell>
          <cell r="JZ195">
            <v>91.483862597240773</v>
          </cell>
          <cell r="KA195">
            <v>34.266878917021835</v>
          </cell>
          <cell r="KB195">
            <v>1192084.05</v>
          </cell>
          <cell r="KC195">
            <v>35.31</v>
          </cell>
          <cell r="KD195">
            <v>487.87299999999999</v>
          </cell>
          <cell r="KE195">
            <v>6734.1</v>
          </cell>
          <cell r="KF195">
            <v>0</v>
          </cell>
          <cell r="KG195">
            <v>0.17699999999999999</v>
          </cell>
          <cell r="KH195">
            <v>0</v>
          </cell>
          <cell r="KI195">
            <v>0</v>
          </cell>
          <cell r="KJ195">
            <v>0</v>
          </cell>
          <cell r="KK195">
            <v>0</v>
          </cell>
          <cell r="KL195">
            <v>0</v>
          </cell>
          <cell r="KM195">
            <v>25.53</v>
          </cell>
          <cell r="KN195">
            <v>0</v>
          </cell>
          <cell r="KO195">
            <v>203.77</v>
          </cell>
          <cell r="KP195">
            <v>0</v>
          </cell>
          <cell r="KQ195">
            <v>4.1900000000000004</v>
          </cell>
          <cell r="KR195">
            <v>0</v>
          </cell>
          <cell r="KS195">
            <v>0</v>
          </cell>
          <cell r="KT195">
            <v>0</v>
          </cell>
          <cell r="KU195">
            <v>34.270000000000003</v>
          </cell>
          <cell r="KV195">
            <v>0</v>
          </cell>
          <cell r="KW195">
            <v>0</v>
          </cell>
          <cell r="KX195">
            <v>113</v>
          </cell>
          <cell r="KY195">
            <v>523183</v>
          </cell>
          <cell r="KZ195">
            <v>6734.1</v>
          </cell>
          <cell r="LA195">
            <v>98.435165820137442</v>
          </cell>
          <cell r="LB195">
            <v>263.57</v>
          </cell>
          <cell r="LC195">
            <v>267.76</v>
          </cell>
          <cell r="LD195">
            <v>5.6030773827308042</v>
          </cell>
          <cell r="LE195">
            <v>1.6780267593293832E-2</v>
          </cell>
          <cell r="LF195">
            <v>113</v>
          </cell>
          <cell r="LG195">
            <v>77.691599471347317</v>
          </cell>
          <cell r="LH195">
            <v>1797.0360629772708</v>
          </cell>
          <cell r="LI195" t="str">
            <v>Historical (£m)</v>
          </cell>
          <cell r="LJ195" t="str">
            <v>PR09 (£m)</v>
          </cell>
        </row>
        <row r="196">
          <cell r="A196" t="str">
            <v>BRL16</v>
          </cell>
          <cell r="B196" t="str">
            <v>BRL</v>
          </cell>
          <cell r="C196" t="str">
            <v>2015-16</v>
          </cell>
          <cell r="D196" t="str">
            <v>BRL</v>
          </cell>
          <cell r="E196" t="str">
            <v>BRL16</v>
          </cell>
          <cell r="F196">
            <v>1.0404326123128118</v>
          </cell>
          <cell r="G196">
            <v>2.056935274542429</v>
          </cell>
          <cell r="H196">
            <v>0</v>
          </cell>
          <cell r="I196">
            <v>2.8882409317803655</v>
          </cell>
          <cell r="J196">
            <v>1.6646921797004988E-2</v>
          </cell>
          <cell r="K196">
            <v>0.19352046589018299</v>
          </cell>
          <cell r="L196">
            <v>0</v>
          </cell>
          <cell r="M196">
            <v>4.8588202995008309</v>
          </cell>
          <cell r="N196">
            <v>1.3556836938435937</v>
          </cell>
          <cell r="O196">
            <v>11.369847587354409</v>
          </cell>
          <cell r="P196">
            <v>0.25594642262895168</v>
          </cell>
          <cell r="Q196">
            <v>11.625794009983359</v>
          </cell>
          <cell r="R196">
            <v>1.0404326123128118E-3</v>
          </cell>
          <cell r="S196">
            <v>0.35582795341098167</v>
          </cell>
          <cell r="T196">
            <v>5.2021630615640595E-3</v>
          </cell>
          <cell r="U196">
            <v>0.19039916805324456</v>
          </cell>
          <cell r="V196">
            <v>0</v>
          </cell>
          <cell r="W196">
            <v>0.55246971713810311</v>
          </cell>
          <cell r="X196">
            <v>3.1212978369384355E-3</v>
          </cell>
          <cell r="Y196">
            <v>0.55559101497504149</v>
          </cell>
          <cell r="Z196">
            <v>0</v>
          </cell>
          <cell r="AA196">
            <v>0</v>
          </cell>
          <cell r="AB196">
            <v>0</v>
          </cell>
          <cell r="AC196">
            <v>0</v>
          </cell>
          <cell r="AD196">
            <v>12.1813850249584</v>
          </cell>
          <cell r="AE196">
            <v>3.2253410981697164E-2</v>
          </cell>
          <cell r="AF196">
            <v>9.3638935108153049E-3</v>
          </cell>
          <cell r="AG196">
            <v>12.223002329450912</v>
          </cell>
          <cell r="AH196">
            <v>0.16542878535773603</v>
          </cell>
          <cell r="AI196">
            <v>12.38843111480865</v>
          </cell>
          <cell r="AJ196">
            <v>4.6819467554076531E-2</v>
          </cell>
          <cell r="AK196">
            <v>0</v>
          </cell>
          <cell r="AL196">
            <v>0</v>
          </cell>
          <cell r="AM196">
            <v>0</v>
          </cell>
          <cell r="AN196">
            <v>3.5374708818635602E-2</v>
          </cell>
          <cell r="AO196">
            <v>0</v>
          </cell>
          <cell r="AP196">
            <v>0.73350499168053229</v>
          </cell>
          <cell r="AQ196">
            <v>0.13421580698835273</v>
          </cell>
          <cell r="AR196">
            <v>0.94991497504159617</v>
          </cell>
          <cell r="AS196">
            <v>0</v>
          </cell>
          <cell r="AT196">
            <v>0.94991497504159617</v>
          </cell>
          <cell r="AU196">
            <v>1.4566056572379365E-2</v>
          </cell>
          <cell r="AV196">
            <v>9.5719800332778687E-2</v>
          </cell>
          <cell r="AW196">
            <v>0</v>
          </cell>
          <cell r="AX196">
            <v>0</v>
          </cell>
          <cell r="AY196">
            <v>0</v>
          </cell>
          <cell r="AZ196">
            <v>0.11028585690515805</v>
          </cell>
          <cell r="BA196">
            <v>0</v>
          </cell>
          <cell r="BB196">
            <v>0.11028585690515805</v>
          </cell>
          <cell r="BC196">
            <v>0</v>
          </cell>
          <cell r="BD196">
            <v>0</v>
          </cell>
          <cell r="BE196">
            <v>0</v>
          </cell>
          <cell r="BF196">
            <v>0</v>
          </cell>
          <cell r="BG196">
            <v>1.0602008319467551</v>
          </cell>
          <cell r="BH196">
            <v>1.0404326123128119E-2</v>
          </cell>
          <cell r="BI196">
            <v>3.1212978369384355E-3</v>
          </cell>
          <cell r="BJ196">
            <v>1.0737264559068114</v>
          </cell>
          <cell r="BK196">
            <v>-7.2830282861896722E-3</v>
          </cell>
          <cell r="BL196">
            <v>1.066443427620632</v>
          </cell>
          <cell r="BM196">
            <v>2.4595826955074869</v>
          </cell>
          <cell r="BN196">
            <v>0</v>
          </cell>
          <cell r="BO196">
            <v>9.8841098169717118E-2</v>
          </cell>
          <cell r="BP196">
            <v>3.6415141430948414E-2</v>
          </cell>
          <cell r="BQ196">
            <v>3.1212978369384355E-3</v>
          </cell>
          <cell r="BR196">
            <v>0</v>
          </cell>
          <cell r="BS196">
            <v>10.919340266222958</v>
          </cell>
          <cell r="BT196">
            <v>0.37767703826955068</v>
          </cell>
          <cell r="BU196">
            <v>13.894977537437496</v>
          </cell>
          <cell r="BV196">
            <v>0.3090084858569051</v>
          </cell>
          <cell r="BW196">
            <v>14.203986023294506</v>
          </cell>
          <cell r="BX196">
            <v>0</v>
          </cell>
          <cell r="BY196">
            <v>2.7821168053244589</v>
          </cell>
          <cell r="BZ196">
            <v>0</v>
          </cell>
          <cell r="CA196">
            <v>5.9106976705490837</v>
          </cell>
          <cell r="CB196">
            <v>0</v>
          </cell>
          <cell r="CC196">
            <v>8.6928144758735435</v>
          </cell>
          <cell r="CD196">
            <v>1.2485191347753742E-2</v>
          </cell>
          <cell r="CE196">
            <v>8.705299667221297</v>
          </cell>
          <cell r="CF196">
            <v>0</v>
          </cell>
          <cell r="CG196">
            <v>0</v>
          </cell>
          <cell r="CH196">
            <v>0</v>
          </cell>
          <cell r="CI196">
            <v>0</v>
          </cell>
          <cell r="CJ196">
            <v>22.909285690515802</v>
          </cell>
          <cell r="CK196">
            <v>0.11964975041597337</v>
          </cell>
          <cell r="CL196">
            <v>3.6415141430948414E-2</v>
          </cell>
          <cell r="CM196">
            <v>23.065350582362623</v>
          </cell>
          <cell r="CN196">
            <v>-0.80737570715474194</v>
          </cell>
          <cell r="CO196">
            <v>22.257974875207879</v>
          </cell>
          <cell r="CP196">
            <v>3.9265926788685519</v>
          </cell>
          <cell r="CQ196">
            <v>0</v>
          </cell>
          <cell r="CR196">
            <v>0</v>
          </cell>
          <cell r="CS196">
            <v>7.8032445923460883E-2</v>
          </cell>
          <cell r="CT196">
            <v>2.769631613976705</v>
          </cell>
          <cell r="CU196">
            <v>0</v>
          </cell>
          <cell r="CV196">
            <v>12.127282529118135</v>
          </cell>
          <cell r="CW196">
            <v>3.1899663893510808</v>
          </cell>
          <cell r="CX196">
            <v>22.091505657237935</v>
          </cell>
          <cell r="CY196">
            <v>0.7012515806988352</v>
          </cell>
          <cell r="CZ196">
            <v>22.792757237936769</v>
          </cell>
          <cell r="DA196">
            <v>6.2207465890183018</v>
          </cell>
          <cell r="DB196">
            <v>2.762348585690515</v>
          </cell>
          <cell r="DC196">
            <v>7.8074063227953392</v>
          </cell>
          <cell r="DD196">
            <v>2.0642183028286185</v>
          </cell>
          <cell r="DE196">
            <v>1.7198351081530781</v>
          </cell>
          <cell r="DF196">
            <v>20.574554908485851</v>
          </cell>
          <cell r="DG196">
            <v>1.0404326123128118E-3</v>
          </cell>
          <cell r="DH196">
            <v>20.575595341098165</v>
          </cell>
          <cell r="DI196">
            <v>4.3614935108153077</v>
          </cell>
          <cell r="DJ196">
            <v>0</v>
          </cell>
          <cell r="DK196">
            <v>0</v>
          </cell>
          <cell r="DL196">
            <v>4.3614935108153077</v>
          </cell>
          <cell r="DM196">
            <v>39.006859068219626</v>
          </cell>
          <cell r="DN196">
            <v>0.2476229617304492</v>
          </cell>
          <cell r="DO196">
            <v>7.4911148086522439E-2</v>
          </cell>
          <cell r="DP196">
            <v>39.329393178036604</v>
          </cell>
          <cell r="DQ196">
            <v>-0.9603193011647253</v>
          </cell>
          <cell r="DR196">
            <v>38.369073876871873</v>
          </cell>
          <cell r="DS196">
            <v>6.4329948419301148</v>
          </cell>
          <cell r="DT196">
            <v>0</v>
          </cell>
          <cell r="DU196">
            <v>9.8841098169717118E-2</v>
          </cell>
          <cell r="DV196">
            <v>0.1144475873544093</v>
          </cell>
          <cell r="DW196">
            <v>2.8081276206322787</v>
          </cell>
          <cell r="DX196">
            <v>0</v>
          </cell>
          <cell r="DY196">
            <v>23.780127787021627</v>
          </cell>
          <cell r="DZ196">
            <v>3.701859234608984</v>
          </cell>
          <cell r="EA196">
            <v>36.936398169717023</v>
          </cell>
          <cell r="EB196">
            <v>1.0102600665557404</v>
          </cell>
          <cell r="EC196">
            <v>37.946658236272867</v>
          </cell>
          <cell r="ED196">
            <v>6.2353126455906818</v>
          </cell>
          <cell r="EE196">
            <v>5.6401851913477525</v>
          </cell>
          <cell r="EF196">
            <v>7.8074063227953392</v>
          </cell>
          <cell r="EG196">
            <v>7.9749159733777022</v>
          </cell>
          <cell r="EH196">
            <v>1.7198351081530781</v>
          </cell>
          <cell r="EI196">
            <v>29.377655241264552</v>
          </cell>
          <cell r="EJ196">
            <v>1.3525623960066555E-2</v>
          </cell>
          <cell r="EK196">
            <v>29.391180865224623</v>
          </cell>
          <cell r="EL196">
            <v>4.3614935108153077</v>
          </cell>
          <cell r="EM196">
            <v>0</v>
          </cell>
          <cell r="EN196">
            <v>0</v>
          </cell>
          <cell r="EO196">
            <v>4.3614935108153077</v>
          </cell>
          <cell r="EP196">
            <v>62.976345590682179</v>
          </cell>
          <cell r="EQ196">
            <v>0.37767703826955068</v>
          </cell>
          <cell r="ER196">
            <v>0.1144475873544093</v>
          </cell>
          <cell r="ES196">
            <v>63.468470216306038</v>
          </cell>
          <cell r="ET196">
            <v>-1.7749780366056569</v>
          </cell>
          <cell r="EU196">
            <v>61.693492179700385</v>
          </cell>
          <cell r="EV196">
            <v>8.4899301164725447</v>
          </cell>
          <cell r="EW196">
            <v>0</v>
          </cell>
          <cell r="EX196">
            <v>2.9870820299500829</v>
          </cell>
          <cell r="EY196">
            <v>0.1310945091514143</v>
          </cell>
          <cell r="EZ196">
            <v>3.001648086522462</v>
          </cell>
          <cell r="FA196">
            <v>0</v>
          </cell>
          <cell r="FB196">
            <v>28.638948086522458</v>
          </cell>
          <cell r="FC196">
            <v>5.0575429284525777</v>
          </cell>
          <cell r="FD196">
            <v>48.306245757071544</v>
          </cell>
          <cell r="FE196">
            <v>1.266206489184692</v>
          </cell>
          <cell r="FF196">
            <v>49.572452246256233</v>
          </cell>
          <cell r="FG196">
            <v>6.2363530782029937</v>
          </cell>
          <cell r="FH196">
            <v>5.9960131447587344</v>
          </cell>
          <cell r="FI196">
            <v>7.8126084858568934</v>
          </cell>
          <cell r="FJ196">
            <v>8.1653151414309466</v>
          </cell>
          <cell r="FK196">
            <v>1.7198351081530781</v>
          </cell>
          <cell r="FL196">
            <v>29.930124958402658</v>
          </cell>
          <cell r="FM196">
            <v>1.6646921797004988E-2</v>
          </cell>
          <cell r="FN196">
            <v>29.946771880199663</v>
          </cell>
          <cell r="FO196">
            <v>4.3614935108153077</v>
          </cell>
          <cell r="FP196">
            <v>0</v>
          </cell>
          <cell r="FQ196">
            <v>0</v>
          </cell>
          <cell r="FR196">
            <v>4.3614935108153077</v>
          </cell>
          <cell r="FS196">
            <v>75.157730615640588</v>
          </cell>
          <cell r="FT196">
            <v>0.40993044925124789</v>
          </cell>
          <cell r="FU196">
            <v>0.1238114808652246</v>
          </cell>
          <cell r="FV196">
            <v>75.691472545757065</v>
          </cell>
          <cell r="FW196">
            <v>-1.6095492512479197</v>
          </cell>
          <cell r="FX196">
            <v>74.081923294509139</v>
          </cell>
          <cell r="FY196">
            <v>6.2425956738768711E-3</v>
          </cell>
          <cell r="FZ196">
            <v>0</v>
          </cell>
          <cell r="GA196">
            <v>0</v>
          </cell>
          <cell r="GB196" t="e">
            <v>#N/A</v>
          </cell>
          <cell r="GC196" t="e">
            <v>#N/A</v>
          </cell>
          <cell r="GD196" t="e">
            <v>#N/A</v>
          </cell>
          <cell r="GE196">
            <v>0</v>
          </cell>
          <cell r="GF196">
            <v>0</v>
          </cell>
          <cell r="GG196">
            <v>3.7455574043261219E-2</v>
          </cell>
          <cell r="GH196">
            <v>0</v>
          </cell>
          <cell r="GI196">
            <v>7.2830282861896826E-3</v>
          </cell>
          <cell r="GJ196">
            <v>0</v>
          </cell>
          <cell r="GK196">
            <v>1.7073499168053241</v>
          </cell>
          <cell r="GL196">
            <v>4.1053572508519132</v>
          </cell>
          <cell r="GM196">
            <v>2.8112489184692175</v>
          </cell>
          <cell r="GN196">
            <v>5.9762449251247904</v>
          </cell>
          <cell r="GO196">
            <v>0.96135973377703821</v>
          </cell>
          <cell r="GP196">
            <v>2.080865224625613E-2</v>
          </cell>
          <cell r="GQ196" t="e">
            <v>#N/A</v>
          </cell>
          <cell r="GR196" t="e">
            <v>#N/A</v>
          </cell>
          <cell r="GS196" t="e">
            <v>#N/A</v>
          </cell>
          <cell r="GT196" t="e">
            <v>#N/A</v>
          </cell>
          <cell r="GU196" t="e">
            <v>#N/A</v>
          </cell>
          <cell r="GV196">
            <v>0</v>
          </cell>
          <cell r="GW196">
            <v>1.377532778702163</v>
          </cell>
          <cell r="GX196">
            <v>0.34750449251247917</v>
          </cell>
          <cell r="GY196">
            <v>0.26426988352745423</v>
          </cell>
          <cell r="GZ196">
            <v>8.0113311148086508E-2</v>
          </cell>
          <cell r="HA196">
            <v>2.7311356073211308</v>
          </cell>
          <cell r="HB196">
            <v>8.6355906821963382E-2</v>
          </cell>
          <cell r="HC196">
            <v>0</v>
          </cell>
          <cell r="HD196">
            <v>0</v>
          </cell>
          <cell r="HE196">
            <v>0</v>
          </cell>
          <cell r="HF196">
            <v>0</v>
          </cell>
          <cell r="HG196">
            <v>0</v>
          </cell>
          <cell r="HH196">
            <v>0</v>
          </cell>
          <cell r="HI196" t="e">
            <v>#N/A</v>
          </cell>
          <cell r="HJ196" t="e">
            <v>#N/A</v>
          </cell>
          <cell r="HK196" t="e">
            <v>#N/A</v>
          </cell>
          <cell r="HL196" t="e">
            <v>#N/A</v>
          </cell>
          <cell r="HM196" t="e">
            <v>#N/A</v>
          </cell>
          <cell r="HN196" t="e">
            <v>#N/A</v>
          </cell>
          <cell r="HO196">
            <v>75.157730615640588</v>
          </cell>
          <cell r="HP196">
            <v>74.081923294509139</v>
          </cell>
          <cell r="HQ196">
            <v>12.1813850249584</v>
          </cell>
          <cell r="HR196">
            <v>61.693492179700385</v>
          </cell>
          <cell r="HS196">
            <v>17.70277106116805</v>
          </cell>
          <cell r="HT196">
            <v>0</v>
          </cell>
          <cell r="HU196">
            <v>1.6917434276206318</v>
          </cell>
          <cell r="HV196">
            <v>1.1964975041597334</v>
          </cell>
          <cell r="HW196">
            <v>0</v>
          </cell>
          <cell r="HX196">
            <v>0</v>
          </cell>
          <cell r="HY196">
            <v>0</v>
          </cell>
          <cell r="HZ196">
            <v>0</v>
          </cell>
          <cell r="IA196">
            <v>0</v>
          </cell>
          <cell r="IB196">
            <v>0</v>
          </cell>
          <cell r="IC196">
            <v>0</v>
          </cell>
          <cell r="ID196">
            <v>0</v>
          </cell>
          <cell r="IE196">
            <v>0</v>
          </cell>
          <cell r="IF196">
            <v>9.8841098169717118E-2</v>
          </cell>
          <cell r="IG196">
            <v>0</v>
          </cell>
          <cell r="IH196">
            <v>0</v>
          </cell>
          <cell r="II196">
            <v>0</v>
          </cell>
          <cell r="IJ196">
            <v>0</v>
          </cell>
          <cell r="IK196">
            <v>0</v>
          </cell>
          <cell r="IL196">
            <v>0</v>
          </cell>
          <cell r="IM196">
            <v>0</v>
          </cell>
          <cell r="IN196">
            <v>0</v>
          </cell>
          <cell r="IO196">
            <v>1.6917434276206318</v>
          </cell>
          <cell r="IP196">
            <v>1.2953386023294402</v>
          </cell>
          <cell r="IQ196">
            <v>0</v>
          </cell>
          <cell r="IR196">
            <v>0</v>
          </cell>
          <cell r="IS196">
            <v>0</v>
          </cell>
          <cell r="IT196">
            <v>0</v>
          </cell>
          <cell r="IU196">
            <v>0</v>
          </cell>
          <cell r="IV196">
            <v>4.1053572508519132</v>
          </cell>
          <cell r="IW196">
            <v>4.1053572508519132</v>
          </cell>
          <cell r="IX196">
            <v>0</v>
          </cell>
          <cell r="IY196">
            <v>0</v>
          </cell>
          <cell r="IZ196">
            <v>0</v>
          </cell>
          <cell r="JA196">
            <v>2.8112489184692175</v>
          </cell>
          <cell r="JB196">
            <v>2.8112489184692175</v>
          </cell>
          <cell r="JC196">
            <v>0</v>
          </cell>
          <cell r="JD196">
            <v>0</v>
          </cell>
          <cell r="JE196">
            <v>0</v>
          </cell>
          <cell r="JF196">
            <v>0</v>
          </cell>
          <cell r="JG196">
            <v>0</v>
          </cell>
          <cell r="JH196">
            <v>0</v>
          </cell>
          <cell r="JI196">
            <v>0</v>
          </cell>
          <cell r="JJ196">
            <v>0</v>
          </cell>
          <cell r="JK196">
            <v>3.2421682394476665</v>
          </cell>
          <cell r="JL196">
            <v>3.2421682394476665</v>
          </cell>
          <cell r="JM196">
            <v>0</v>
          </cell>
          <cell r="JN196">
            <v>0</v>
          </cell>
          <cell r="JO196">
            <v>0</v>
          </cell>
          <cell r="JP196">
            <v>2.3156802985264036</v>
          </cell>
          <cell r="JQ196">
            <v>2.3156802985264036</v>
          </cell>
          <cell r="JR196">
            <v>0</v>
          </cell>
          <cell r="JS196">
            <v>5.47113020670216E-2</v>
          </cell>
          <cell r="JT196">
            <v>0</v>
          </cell>
          <cell r="JU196">
            <v>0</v>
          </cell>
          <cell r="JV196">
            <v>0</v>
          </cell>
          <cell r="JW196">
            <v>7.482791347753742</v>
          </cell>
          <cell r="JX196">
            <v>34.794998016242921</v>
          </cell>
          <cell r="JY196">
            <v>51.921559247524129</v>
          </cell>
          <cell r="JZ196">
            <v>59.404350595277869</v>
          </cell>
          <cell r="KA196">
            <v>24.609352579034947</v>
          </cell>
          <cell r="KB196">
            <v>1206909.8700000001</v>
          </cell>
          <cell r="KC196">
            <v>35.463000000000001</v>
          </cell>
          <cell r="KD196">
            <v>492.04599999999999</v>
          </cell>
          <cell r="KE196">
            <v>6747.6</v>
          </cell>
          <cell r="KF196">
            <v>0</v>
          </cell>
          <cell r="KG196">
            <v>0.185</v>
          </cell>
          <cell r="KH196">
            <v>0</v>
          </cell>
          <cell r="KI196">
            <v>0</v>
          </cell>
          <cell r="KJ196">
            <v>0</v>
          </cell>
          <cell r="KK196">
            <v>0</v>
          </cell>
          <cell r="KL196">
            <v>0</v>
          </cell>
          <cell r="KM196">
            <v>0</v>
          </cell>
          <cell r="KN196">
            <v>23.18</v>
          </cell>
          <cell r="KO196">
            <v>203.31</v>
          </cell>
          <cell r="KP196">
            <v>0</v>
          </cell>
          <cell r="KQ196">
            <v>4.2699999999999996</v>
          </cell>
          <cell r="KR196">
            <v>0</v>
          </cell>
          <cell r="KS196">
            <v>0</v>
          </cell>
          <cell r="KT196">
            <v>0</v>
          </cell>
          <cell r="KU196">
            <v>34.9</v>
          </cell>
          <cell r="KV196">
            <v>0</v>
          </cell>
          <cell r="KW196">
            <v>0</v>
          </cell>
          <cell r="KX196">
            <v>114</v>
          </cell>
          <cell r="KY196">
            <v>527509</v>
          </cell>
          <cell r="KZ196">
            <v>6747.6</v>
          </cell>
          <cell r="LA196">
            <v>98.392682375969258</v>
          </cell>
          <cell r="LB196">
            <v>261.39</v>
          </cell>
          <cell r="LC196">
            <v>265.66000000000003</v>
          </cell>
          <cell r="LD196">
            <v>5.7010088082511476</v>
          </cell>
          <cell r="LE196">
            <v>1.6894895963009068E-2</v>
          </cell>
          <cell r="LF196">
            <v>114</v>
          </cell>
          <cell r="LG196">
            <v>78.177277846938168</v>
          </cell>
          <cell r="LH196">
            <v>1827.5180486426877</v>
          </cell>
          <cell r="LI196" t="str">
            <v>Historical (£m)</v>
          </cell>
          <cell r="LJ196" t="str">
            <v>PR14 (£m)</v>
          </cell>
        </row>
        <row r="197">
          <cell r="A197" t="str">
            <v>BRL17</v>
          </cell>
          <cell r="B197" t="str">
            <v>BRL</v>
          </cell>
          <cell r="C197" t="str">
            <v>2016-17</v>
          </cell>
          <cell r="D197" t="str">
            <v>BRL</v>
          </cell>
          <cell r="E197" t="str">
            <v>BRL17</v>
          </cell>
          <cell r="F197">
            <v>1.0263438654082888</v>
          </cell>
          <cell r="G197">
            <v>2.0280554780467788</v>
          </cell>
          <cell r="H197">
            <v>0</v>
          </cell>
          <cell r="I197">
            <v>2.8501569142388181</v>
          </cell>
          <cell r="J197">
            <v>1.5395157981124332E-2</v>
          </cell>
          <cell r="K197">
            <v>0.14574082888797699</v>
          </cell>
          <cell r="L197">
            <v>0</v>
          </cell>
          <cell r="M197">
            <v>4.9028446450553957</v>
          </cell>
          <cell r="N197">
            <v>1.3486158391464915</v>
          </cell>
          <cell r="O197">
            <v>11.290808863356585</v>
          </cell>
          <cell r="P197">
            <v>0.24324349610176443</v>
          </cell>
          <cell r="Q197">
            <v>11.534052359458348</v>
          </cell>
          <cell r="R197">
            <v>0.16626770619614278</v>
          </cell>
          <cell r="S197">
            <v>0.97502667213787431</v>
          </cell>
          <cell r="T197">
            <v>0</v>
          </cell>
          <cell r="U197">
            <v>0.2678757488715634</v>
          </cell>
          <cell r="V197">
            <v>0</v>
          </cell>
          <cell r="W197">
            <v>1.4091701272055703</v>
          </cell>
          <cell r="X197">
            <v>-1.4368814115716043E-2</v>
          </cell>
          <cell r="Y197">
            <v>1.3948013130898542</v>
          </cell>
          <cell r="Z197">
            <v>0</v>
          </cell>
          <cell r="AA197">
            <v>0</v>
          </cell>
          <cell r="AB197">
            <v>0</v>
          </cell>
          <cell r="AC197">
            <v>0</v>
          </cell>
          <cell r="AD197">
            <v>12.928853672548213</v>
          </cell>
          <cell r="AE197">
            <v>7.1844070578580216E-3</v>
          </cell>
          <cell r="AF197">
            <v>0</v>
          </cell>
          <cell r="AG197">
            <v>12.936038079606071</v>
          </cell>
          <cell r="AH197">
            <v>0</v>
          </cell>
          <cell r="AI197">
            <v>12.936038079606071</v>
          </cell>
          <cell r="AJ197">
            <v>5.0290849405006152E-2</v>
          </cell>
          <cell r="AK197">
            <v>0</v>
          </cell>
          <cell r="AL197">
            <v>6.1580631924497333E-3</v>
          </cell>
          <cell r="AM197">
            <v>0</v>
          </cell>
          <cell r="AN197">
            <v>3.1816659827656954E-2</v>
          </cell>
          <cell r="AO197">
            <v>0</v>
          </cell>
          <cell r="AP197">
            <v>0.88778744357816985</v>
          </cell>
          <cell r="AQ197">
            <v>0.13445104636848584</v>
          </cell>
          <cell r="AR197">
            <v>1.1105040623717584</v>
          </cell>
          <cell r="AS197">
            <v>0</v>
          </cell>
          <cell r="AT197">
            <v>1.1105040623717584</v>
          </cell>
          <cell r="AU197">
            <v>-3.6948379154698396E-2</v>
          </cell>
          <cell r="AV197">
            <v>0.16832039392695938</v>
          </cell>
          <cell r="AW197">
            <v>0</v>
          </cell>
          <cell r="AX197">
            <v>0</v>
          </cell>
          <cell r="AY197">
            <v>0</v>
          </cell>
          <cell r="AZ197">
            <v>0.13137201477226096</v>
          </cell>
          <cell r="BA197">
            <v>1.642150184653262E-2</v>
          </cell>
          <cell r="BB197">
            <v>0.14779351661879359</v>
          </cell>
          <cell r="BC197">
            <v>0</v>
          </cell>
          <cell r="BD197">
            <v>0</v>
          </cell>
          <cell r="BE197">
            <v>0</v>
          </cell>
          <cell r="BF197">
            <v>0</v>
          </cell>
          <cell r="BG197">
            <v>1.2582975789905622</v>
          </cell>
          <cell r="BH197">
            <v>4.105375461633155E-3</v>
          </cell>
          <cell r="BI197">
            <v>0</v>
          </cell>
          <cell r="BJ197">
            <v>1.2624029544521953</v>
          </cell>
          <cell r="BK197">
            <v>0</v>
          </cell>
          <cell r="BL197">
            <v>1.2624029544521953</v>
          </cell>
          <cell r="BM197">
            <v>2.5597016003282724</v>
          </cell>
          <cell r="BN197">
            <v>0</v>
          </cell>
          <cell r="BO197">
            <v>8.6212884694296263E-2</v>
          </cell>
          <cell r="BP197">
            <v>3.284300369306524E-2</v>
          </cell>
          <cell r="BQ197">
            <v>0</v>
          </cell>
          <cell r="BR197">
            <v>0</v>
          </cell>
          <cell r="BS197">
            <v>10.973668608945424</v>
          </cell>
          <cell r="BT197">
            <v>0.37564185473943368</v>
          </cell>
          <cell r="BU197">
            <v>14.028067952400491</v>
          </cell>
          <cell r="BV197">
            <v>0.29763972096840374</v>
          </cell>
          <cell r="BW197">
            <v>14.325707673368793</v>
          </cell>
          <cell r="BX197">
            <v>0</v>
          </cell>
          <cell r="BY197">
            <v>3.4690422650800161</v>
          </cell>
          <cell r="BZ197">
            <v>0</v>
          </cell>
          <cell r="CA197">
            <v>1.8669194911776772</v>
          </cell>
          <cell r="CB197">
            <v>0</v>
          </cell>
          <cell r="CC197">
            <v>5.3359617562576931</v>
          </cell>
          <cell r="CD197">
            <v>-3.7974723020106682E-2</v>
          </cell>
          <cell r="CE197">
            <v>5.2979870332375869</v>
          </cell>
          <cell r="CF197">
            <v>0</v>
          </cell>
          <cell r="CG197">
            <v>0</v>
          </cell>
          <cell r="CH197">
            <v>0</v>
          </cell>
          <cell r="CI197">
            <v>0</v>
          </cell>
          <cell r="CJ197">
            <v>19.623694706606383</v>
          </cell>
          <cell r="CK197">
            <v>2.8737628231432086E-2</v>
          </cell>
          <cell r="CL197">
            <v>0</v>
          </cell>
          <cell r="CM197">
            <v>19.652432334837812</v>
          </cell>
          <cell r="CN197">
            <v>0</v>
          </cell>
          <cell r="CO197">
            <v>19.652432334837812</v>
          </cell>
          <cell r="CP197">
            <v>3.971950759130078</v>
          </cell>
          <cell r="CQ197">
            <v>0</v>
          </cell>
          <cell r="CR197">
            <v>1.0263438654082887E-3</v>
          </cell>
          <cell r="CS197">
            <v>6.7738695116947065E-2</v>
          </cell>
          <cell r="CT197">
            <v>1.933631842429216</v>
          </cell>
          <cell r="CU197">
            <v>0</v>
          </cell>
          <cell r="CV197">
            <v>14.182019532211735</v>
          </cell>
          <cell r="CW197">
            <v>3.1734552318424289</v>
          </cell>
          <cell r="CX197">
            <v>23.32982240459571</v>
          </cell>
          <cell r="CY197">
            <v>0.72459876897825182</v>
          </cell>
          <cell r="CZ197">
            <v>24.054421173573964</v>
          </cell>
          <cell r="DA197">
            <v>9.5788672958555594</v>
          </cell>
          <cell r="DB197">
            <v>4.1679824374230607</v>
          </cell>
          <cell r="DC197">
            <v>11.500183011899876</v>
          </cell>
          <cell r="DD197">
            <v>2.6028080426754205</v>
          </cell>
          <cell r="DE197">
            <v>3.1344541649569138</v>
          </cell>
          <cell r="DF197">
            <v>30.984294952810831</v>
          </cell>
          <cell r="DG197">
            <v>6.979138284776365E-2</v>
          </cell>
          <cell r="DH197">
            <v>31.054086335658596</v>
          </cell>
          <cell r="DI197">
            <v>3.898054000820681</v>
          </cell>
          <cell r="DJ197">
            <v>0</v>
          </cell>
          <cell r="DK197">
            <v>0</v>
          </cell>
          <cell r="DL197">
            <v>3.898054000820681</v>
          </cell>
          <cell r="DM197">
            <v>51.21045350841198</v>
          </cell>
          <cell r="DN197">
            <v>6.0554288059089037E-2</v>
          </cell>
          <cell r="DO197">
            <v>0</v>
          </cell>
          <cell r="DP197">
            <v>51.271007796471068</v>
          </cell>
          <cell r="DQ197">
            <v>0</v>
          </cell>
          <cell r="DR197">
            <v>51.271007796471068</v>
          </cell>
          <cell r="DS197">
            <v>6.5819432088633567</v>
          </cell>
          <cell r="DT197">
            <v>0</v>
          </cell>
          <cell r="DU197">
            <v>9.3397291752154291E-2</v>
          </cell>
          <cell r="DV197">
            <v>0.1005816988100123</v>
          </cell>
          <cell r="DW197">
            <v>1.9654485022568728</v>
          </cell>
          <cell r="DX197">
            <v>0</v>
          </cell>
          <cell r="DY197">
            <v>26.043475584735329</v>
          </cell>
          <cell r="DZ197">
            <v>3.6835481329503486</v>
          </cell>
          <cell r="EA197">
            <v>38.468394419367961</v>
          </cell>
          <cell r="EB197">
            <v>1.0222384899466557</v>
          </cell>
          <cell r="EC197">
            <v>39.490632909314513</v>
          </cell>
          <cell r="ED197">
            <v>9.5419189167008618</v>
          </cell>
          <cell r="EE197">
            <v>7.8053450964300373</v>
          </cell>
          <cell r="EF197">
            <v>11.500183011899876</v>
          </cell>
          <cell r="EG197">
            <v>4.4697275338530984</v>
          </cell>
          <cell r="EH197">
            <v>3.1344541649569138</v>
          </cell>
          <cell r="EI197">
            <v>36.451628723840784</v>
          </cell>
          <cell r="EJ197">
            <v>4.8238161674189581E-2</v>
          </cell>
          <cell r="EK197">
            <v>36.499866885514976</v>
          </cell>
          <cell r="EL197">
            <v>3.898054000820681</v>
          </cell>
          <cell r="EM197">
            <v>0</v>
          </cell>
          <cell r="EN197">
            <v>0</v>
          </cell>
          <cell r="EO197">
            <v>3.898054000820681</v>
          </cell>
          <cell r="EP197">
            <v>72.092445794008924</v>
          </cell>
          <cell r="EQ197">
            <v>9.3397291752154277E-2</v>
          </cell>
          <cell r="ER197">
            <v>0</v>
          </cell>
          <cell r="ES197">
            <v>72.185843085761078</v>
          </cell>
          <cell r="ET197">
            <v>0</v>
          </cell>
          <cell r="EU197">
            <v>72.185843085761078</v>
          </cell>
          <cell r="EV197">
            <v>8.609998686910135</v>
          </cell>
          <cell r="EW197">
            <v>0</v>
          </cell>
          <cell r="EX197">
            <v>2.9435542059909721</v>
          </cell>
          <cell r="EY197">
            <v>0.11597685679113665</v>
          </cell>
          <cell r="EZ197">
            <v>2.1111893311448502</v>
          </cell>
          <cell r="FA197">
            <v>0</v>
          </cell>
          <cell r="FB197">
            <v>30.946320229790725</v>
          </cell>
          <cell r="FC197">
            <v>5.0321639720968392</v>
          </cell>
          <cell r="FD197">
            <v>49.759203282724656</v>
          </cell>
          <cell r="FE197">
            <v>1.2654819860484099</v>
          </cell>
          <cell r="FF197">
            <v>51.02468526877297</v>
          </cell>
          <cell r="FG197">
            <v>9.7081866228970028</v>
          </cell>
          <cell r="FH197">
            <v>8.7803717685679104</v>
          </cell>
          <cell r="FI197">
            <v>11.500183011899876</v>
          </cell>
          <cell r="FJ197">
            <v>4.7376032827246606</v>
          </cell>
          <cell r="FK197">
            <v>3.1344541649569138</v>
          </cell>
          <cell r="FL197">
            <v>37.860798851046269</v>
          </cell>
          <cell r="FM197">
            <v>3.3869347558473532E-2</v>
          </cell>
          <cell r="FN197">
            <v>37.894668198604833</v>
          </cell>
          <cell r="FO197">
            <v>3.898054000820681</v>
          </cell>
          <cell r="FP197">
            <v>0</v>
          </cell>
          <cell r="FQ197">
            <v>0</v>
          </cell>
          <cell r="FR197">
            <v>3.898054000820681</v>
          </cell>
          <cell r="FS197">
            <v>85.021299466557238</v>
          </cell>
          <cell r="FT197">
            <v>0.1005816988100123</v>
          </cell>
          <cell r="FU197">
            <v>0</v>
          </cell>
          <cell r="FV197">
            <v>85.121881165367242</v>
          </cell>
          <cell r="FW197">
            <v>0</v>
          </cell>
          <cell r="FX197">
            <v>85.121881165367242</v>
          </cell>
          <cell r="FY197">
            <v>1.5395157981124332E-2</v>
          </cell>
          <cell r="FZ197">
            <v>0</v>
          </cell>
          <cell r="GA197">
            <v>0</v>
          </cell>
          <cell r="GB197" t="e">
            <v>#N/A</v>
          </cell>
          <cell r="GC197" t="e">
            <v>#N/A</v>
          </cell>
          <cell r="GD197" t="e">
            <v>#N/A</v>
          </cell>
          <cell r="GE197">
            <v>0</v>
          </cell>
          <cell r="GF197">
            <v>0</v>
          </cell>
          <cell r="GG197">
            <v>0.12110857611817807</v>
          </cell>
          <cell r="GH197">
            <v>0</v>
          </cell>
          <cell r="GI197">
            <v>0</v>
          </cell>
          <cell r="GJ197">
            <v>0</v>
          </cell>
          <cell r="GK197">
            <v>3.1344541649569138</v>
          </cell>
          <cell r="GL197">
            <v>3.2173916168929009</v>
          </cell>
          <cell r="GM197">
            <v>2.2066393106278208</v>
          </cell>
          <cell r="GN197">
            <v>1.9449216249487074</v>
          </cell>
          <cell r="GO197">
            <v>6.2514604842018873</v>
          </cell>
          <cell r="GP197">
            <v>4.8238161674189574E-2</v>
          </cell>
          <cell r="GQ197" t="e">
            <v>#N/A</v>
          </cell>
          <cell r="GR197" t="e">
            <v>#N/A</v>
          </cell>
          <cell r="GS197" t="e">
            <v>#N/A</v>
          </cell>
          <cell r="GT197" t="e">
            <v>#N/A</v>
          </cell>
          <cell r="GU197" t="e">
            <v>#N/A</v>
          </cell>
          <cell r="GV197">
            <v>0</v>
          </cell>
          <cell r="GW197">
            <v>1.4420131308986459</v>
          </cell>
          <cell r="GX197">
            <v>0.72151973738202702</v>
          </cell>
          <cell r="GY197">
            <v>0.12624029544521953</v>
          </cell>
          <cell r="GZ197">
            <v>5.5422568732047595E-2</v>
          </cell>
          <cell r="HA197">
            <v>2.1512167418957735</v>
          </cell>
          <cell r="HB197">
            <v>0.15805695527287647</v>
          </cell>
          <cell r="HC197">
            <v>0</v>
          </cell>
          <cell r="HD197">
            <v>0</v>
          </cell>
          <cell r="HE197">
            <v>0</v>
          </cell>
          <cell r="HF197">
            <v>0</v>
          </cell>
          <cell r="HG197">
            <v>0</v>
          </cell>
          <cell r="HH197">
            <v>0</v>
          </cell>
          <cell r="HI197" t="e">
            <v>#N/A</v>
          </cell>
          <cell r="HJ197" t="e">
            <v>#N/A</v>
          </cell>
          <cell r="HK197" t="e">
            <v>#N/A</v>
          </cell>
          <cell r="HL197" t="e">
            <v>#N/A</v>
          </cell>
          <cell r="HM197" t="e">
            <v>#N/A</v>
          </cell>
          <cell r="HN197" t="e">
            <v>#N/A</v>
          </cell>
          <cell r="HO197">
            <v>85.021299466557238</v>
          </cell>
          <cell r="HP197">
            <v>85.121881165367242</v>
          </cell>
          <cell r="HQ197">
            <v>12.928853672548213</v>
          </cell>
          <cell r="HR197">
            <v>72.185843085761078</v>
          </cell>
          <cell r="HS197">
            <v>19.372044058419267</v>
          </cell>
          <cell r="HT197">
            <v>0</v>
          </cell>
          <cell r="HU197">
            <v>1.6678087812884694</v>
          </cell>
          <cell r="HV197">
            <v>1.1823481329503487</v>
          </cell>
          <cell r="HW197">
            <v>0</v>
          </cell>
          <cell r="HX197">
            <v>0</v>
          </cell>
          <cell r="HY197">
            <v>0</v>
          </cell>
          <cell r="HZ197">
            <v>0</v>
          </cell>
          <cell r="IA197">
            <v>6.1580631924497333E-3</v>
          </cell>
          <cell r="IB197">
            <v>0</v>
          </cell>
          <cell r="IC197">
            <v>0</v>
          </cell>
          <cell r="ID197">
            <v>0</v>
          </cell>
          <cell r="IE197">
            <v>0</v>
          </cell>
          <cell r="IF197">
            <v>8.6212884694296263E-2</v>
          </cell>
          <cell r="IG197">
            <v>0</v>
          </cell>
          <cell r="IH197">
            <v>0</v>
          </cell>
          <cell r="II197">
            <v>0</v>
          </cell>
          <cell r="IJ197">
            <v>0</v>
          </cell>
          <cell r="IK197">
            <v>1.0263438654082887E-3</v>
          </cell>
          <cell r="IL197">
            <v>0</v>
          </cell>
          <cell r="IM197">
            <v>0</v>
          </cell>
          <cell r="IN197">
            <v>0</v>
          </cell>
          <cell r="IO197">
            <v>1.6678087812884694</v>
          </cell>
          <cell r="IP197">
            <v>1.2757454247024926</v>
          </cell>
          <cell r="IQ197">
            <v>0</v>
          </cell>
          <cell r="IR197">
            <v>0</v>
          </cell>
          <cell r="IS197">
            <v>0</v>
          </cell>
          <cell r="IT197">
            <v>0</v>
          </cell>
          <cell r="IU197">
            <v>0</v>
          </cell>
          <cell r="IV197">
            <v>3.2173916168929009</v>
          </cell>
          <cell r="IW197">
            <v>3.2173916168929009</v>
          </cell>
          <cell r="IX197">
            <v>0</v>
          </cell>
          <cell r="IY197">
            <v>0</v>
          </cell>
          <cell r="IZ197">
            <v>0</v>
          </cell>
          <cell r="JA197">
            <v>2.2066393106278208</v>
          </cell>
          <cell r="JB197">
            <v>2.2066393106278208</v>
          </cell>
          <cell r="JC197">
            <v>0</v>
          </cell>
          <cell r="JD197">
            <v>0</v>
          </cell>
          <cell r="JE197">
            <v>0</v>
          </cell>
          <cell r="JF197">
            <v>0</v>
          </cell>
          <cell r="JG197">
            <v>0</v>
          </cell>
          <cell r="JH197">
            <v>0</v>
          </cell>
          <cell r="JI197">
            <v>0</v>
          </cell>
          <cell r="JJ197">
            <v>0</v>
          </cell>
          <cell r="JK197">
            <v>3.2421682394476665</v>
          </cell>
          <cell r="JL197">
            <v>3.2421682394476665</v>
          </cell>
          <cell r="JM197">
            <v>0</v>
          </cell>
          <cell r="JN197">
            <v>0</v>
          </cell>
          <cell r="JO197">
            <v>0</v>
          </cell>
          <cell r="JP197">
            <v>2.3156802985264036</v>
          </cell>
          <cell r="JQ197">
            <v>2.3156802985264036</v>
          </cell>
          <cell r="JR197">
            <v>0</v>
          </cell>
          <cell r="JS197">
            <v>5.47113020670216E-2</v>
          </cell>
          <cell r="JT197">
            <v>0</v>
          </cell>
          <cell r="JU197">
            <v>0</v>
          </cell>
          <cell r="JV197">
            <v>0</v>
          </cell>
          <cell r="JW197">
            <v>8.2333304883052936</v>
          </cell>
          <cell r="JX197">
            <v>39.310826331706195</v>
          </cell>
          <cell r="JY197">
            <v>57.447348777336067</v>
          </cell>
          <cell r="JZ197">
            <v>65.680679265641359</v>
          </cell>
          <cell r="KA197">
            <v>26.369852933935164</v>
          </cell>
          <cell r="KB197">
            <v>1219910.24</v>
          </cell>
          <cell r="KC197">
            <v>33.99</v>
          </cell>
          <cell r="KD197">
            <v>496.77800000000002</v>
          </cell>
          <cell r="KE197">
            <v>6768.3</v>
          </cell>
          <cell r="KF197">
            <v>0</v>
          </cell>
          <cell r="KG197">
            <v>0.16700000000000001</v>
          </cell>
          <cell r="KH197">
            <v>0</v>
          </cell>
          <cell r="KI197">
            <v>0</v>
          </cell>
          <cell r="KJ197">
            <v>0</v>
          </cell>
          <cell r="KK197">
            <v>0</v>
          </cell>
          <cell r="KL197">
            <v>0</v>
          </cell>
          <cell r="KM197">
            <v>0</v>
          </cell>
          <cell r="KN197">
            <v>23.09</v>
          </cell>
          <cell r="KO197">
            <v>215.13</v>
          </cell>
          <cell r="KP197">
            <v>0</v>
          </cell>
          <cell r="KQ197">
            <v>4.38</v>
          </cell>
          <cell r="KR197">
            <v>0</v>
          </cell>
          <cell r="KS197">
            <v>0</v>
          </cell>
          <cell r="KT197">
            <v>0</v>
          </cell>
          <cell r="KU197">
            <v>31.87</v>
          </cell>
          <cell r="KV197">
            <v>0</v>
          </cell>
          <cell r="KW197">
            <v>0</v>
          </cell>
          <cell r="KX197">
            <v>114</v>
          </cell>
          <cell r="KY197">
            <v>530768</v>
          </cell>
          <cell r="KZ197">
            <v>6768.3</v>
          </cell>
          <cell r="LA197">
            <v>98.404197180019679</v>
          </cell>
          <cell r="LB197">
            <v>270.08999999999997</v>
          </cell>
          <cell r="LC197">
            <v>274.46999999999997</v>
          </cell>
          <cell r="LD197">
            <v>5.719969395562357</v>
          </cell>
          <cell r="LE197">
            <v>1.6843225034351313E-2</v>
          </cell>
          <cell r="LF197">
            <v>114</v>
          </cell>
          <cell r="LG197">
            <v>78.419691798531389</v>
          </cell>
          <cell r="LH197">
            <v>1850.3038585117542</v>
          </cell>
          <cell r="LI197" t="str">
            <v>Historical (£m)</v>
          </cell>
          <cell r="LJ197" t="str">
            <v>PR14 (£m)</v>
          </cell>
        </row>
        <row r="198">
          <cell r="A198" t="str">
            <v>BRL18</v>
          </cell>
          <cell r="B198" t="str">
            <v>BRL</v>
          </cell>
          <cell r="C198" t="str">
            <v>2017-18</v>
          </cell>
          <cell r="D198" t="str">
            <v>BRL</v>
          </cell>
          <cell r="E198" t="str">
            <v>BRL18</v>
          </cell>
          <cell r="F198">
            <v>1</v>
          </cell>
          <cell r="G198">
            <v>1.923</v>
          </cell>
          <cell r="H198">
            <v>-3.0000000000000001E-3</v>
          </cell>
          <cell r="I198">
            <v>2.778</v>
          </cell>
          <cell r="J198">
            <v>1.7999999999999999E-2</v>
          </cell>
          <cell r="K198">
            <v>0.26300000000000001</v>
          </cell>
          <cell r="L198">
            <v>0</v>
          </cell>
          <cell r="M198">
            <v>5.3150000000000004</v>
          </cell>
          <cell r="N198">
            <v>1.2869999999999999</v>
          </cell>
          <cell r="O198">
            <v>11.581</v>
          </cell>
          <cell r="P198">
            <v>0.246</v>
          </cell>
          <cell r="Q198">
            <v>11.827</v>
          </cell>
          <cell r="R198">
            <v>0.38</v>
          </cell>
          <cell r="S198">
            <v>1.2569999999999999</v>
          </cell>
          <cell r="T198">
            <v>0</v>
          </cell>
          <cell r="U198">
            <v>0.57299999999999995</v>
          </cell>
          <cell r="V198">
            <v>0</v>
          </cell>
          <cell r="W198">
            <v>2.21</v>
          </cell>
          <cell r="X198">
            <v>0</v>
          </cell>
          <cell r="Y198">
            <v>2.21</v>
          </cell>
          <cell r="Z198">
            <v>0</v>
          </cell>
          <cell r="AA198">
            <v>0</v>
          </cell>
          <cell r="AB198">
            <v>0</v>
          </cell>
          <cell r="AC198">
            <v>0</v>
          </cell>
          <cell r="AD198">
            <v>14.037000000000001</v>
          </cell>
          <cell r="AE198">
            <v>0</v>
          </cell>
          <cell r="AF198">
            <v>0</v>
          </cell>
          <cell r="AG198">
            <v>14.037000000000001</v>
          </cell>
          <cell r="AH198">
            <v>0</v>
          </cell>
          <cell r="AI198">
            <v>14.037000000000001</v>
          </cell>
          <cell r="AJ198">
            <v>0.17199999999999999</v>
          </cell>
          <cell r="AK198">
            <v>0</v>
          </cell>
          <cell r="AL198">
            <v>6.0000000000000001E-3</v>
          </cell>
          <cell r="AM198">
            <v>0</v>
          </cell>
          <cell r="AN198">
            <v>-0.22600000000000001</v>
          </cell>
          <cell r="AO198">
            <v>0</v>
          </cell>
          <cell r="AP198">
            <v>0.69799999999999995</v>
          </cell>
          <cell r="AQ198">
            <v>0.127</v>
          </cell>
          <cell r="AR198">
            <v>0.77700000000000002</v>
          </cell>
          <cell r="AS198">
            <v>0</v>
          </cell>
          <cell r="AT198">
            <v>0.77700000000000002</v>
          </cell>
          <cell r="AU198">
            <v>0.16500000000000001</v>
          </cell>
          <cell r="AV198">
            <v>0.16700000000000001</v>
          </cell>
          <cell r="AW198">
            <v>0</v>
          </cell>
          <cell r="AX198">
            <v>0</v>
          </cell>
          <cell r="AY198">
            <v>0</v>
          </cell>
          <cell r="AZ198">
            <v>0.33200000000000002</v>
          </cell>
          <cell r="BA198">
            <v>0</v>
          </cell>
          <cell r="BB198">
            <v>0.33200000000000002</v>
          </cell>
          <cell r="BC198">
            <v>0</v>
          </cell>
          <cell r="BD198">
            <v>0</v>
          </cell>
          <cell r="BE198">
            <v>0</v>
          </cell>
          <cell r="BF198">
            <v>0</v>
          </cell>
          <cell r="BG198">
            <v>1.109</v>
          </cell>
          <cell r="BH198">
            <v>0</v>
          </cell>
          <cell r="BI198">
            <v>0</v>
          </cell>
          <cell r="BJ198">
            <v>1.109</v>
          </cell>
          <cell r="BK198">
            <v>0</v>
          </cell>
          <cell r="BL198">
            <v>1.109</v>
          </cell>
          <cell r="BM198">
            <v>2.5379999999999998</v>
          </cell>
          <cell r="BN198">
            <v>-5.0000000000000001E-3</v>
          </cell>
          <cell r="BO198">
            <v>9.2999999999999999E-2</v>
          </cell>
          <cell r="BP198">
            <v>3.9E-2</v>
          </cell>
          <cell r="BQ198">
            <v>0</v>
          </cell>
          <cell r="BR198">
            <v>0</v>
          </cell>
          <cell r="BS198">
            <v>10.87</v>
          </cell>
          <cell r="BT198">
            <v>0.35899999999999999</v>
          </cell>
          <cell r="BU198">
            <v>13.894</v>
          </cell>
          <cell r="BV198">
            <v>0.308</v>
          </cell>
          <cell r="BW198">
            <v>14.202</v>
          </cell>
          <cell r="BX198">
            <v>0</v>
          </cell>
          <cell r="BY198">
            <v>7.2469999999999999</v>
          </cell>
          <cell r="BZ198">
            <v>0</v>
          </cell>
          <cell r="CA198">
            <v>0.54700000000000004</v>
          </cell>
          <cell r="CB198">
            <v>0</v>
          </cell>
          <cell r="CC198">
            <v>7.7939999999999996</v>
          </cell>
          <cell r="CD198">
            <v>0.14099999999999999</v>
          </cell>
          <cell r="CE198">
            <v>7.9349999999999996</v>
          </cell>
          <cell r="CF198">
            <v>0</v>
          </cell>
          <cell r="CG198">
            <v>0</v>
          </cell>
          <cell r="CH198">
            <v>0</v>
          </cell>
          <cell r="CI198">
            <v>0</v>
          </cell>
          <cell r="CJ198">
            <v>22.137</v>
          </cell>
          <cell r="CK198">
            <v>0</v>
          </cell>
          <cell r="CL198">
            <v>0</v>
          </cell>
          <cell r="CM198">
            <v>22.137</v>
          </cell>
          <cell r="CN198">
            <v>0</v>
          </cell>
          <cell r="CO198">
            <v>22.137</v>
          </cell>
          <cell r="CP198">
            <v>4.09</v>
          </cell>
          <cell r="CQ198">
            <v>-7.0000000000000001E-3</v>
          </cell>
          <cell r="CR198">
            <v>1E-3</v>
          </cell>
          <cell r="CS198">
            <v>8.1000000000000003E-2</v>
          </cell>
          <cell r="CT198">
            <v>2.129</v>
          </cell>
          <cell r="CU198">
            <v>0</v>
          </cell>
          <cell r="CV198">
            <v>15.433999999999999</v>
          </cell>
          <cell r="CW198">
            <v>3.0289999999999999</v>
          </cell>
          <cell r="CX198">
            <v>24.757000000000001</v>
          </cell>
          <cell r="CY198">
            <v>0.998</v>
          </cell>
          <cell r="CZ198">
            <v>25.754999999999999</v>
          </cell>
          <cell r="DA198">
            <v>11.035</v>
          </cell>
          <cell r="DB198">
            <v>6.423</v>
          </cell>
          <cell r="DC198">
            <v>17.382999999999999</v>
          </cell>
          <cell r="DD198">
            <v>4.6139999999999999</v>
          </cell>
          <cell r="DE198">
            <v>5.0670000000000002</v>
          </cell>
          <cell r="DF198">
            <v>44.521999999999998</v>
          </cell>
          <cell r="DG198">
            <v>1.7999999999999999E-2</v>
          </cell>
          <cell r="DH198">
            <v>44.54</v>
          </cell>
          <cell r="DI198">
            <v>4.2149999999999999</v>
          </cell>
          <cell r="DJ198">
            <v>0</v>
          </cell>
          <cell r="DK198">
            <v>4.2149999999999999</v>
          </cell>
          <cell r="DL198">
            <v>4.2149999999999999</v>
          </cell>
          <cell r="DM198">
            <v>66.08</v>
          </cell>
          <cell r="DN198">
            <v>0</v>
          </cell>
          <cell r="DO198">
            <v>0</v>
          </cell>
          <cell r="DP198">
            <v>66.08</v>
          </cell>
          <cell r="DQ198">
            <v>0</v>
          </cell>
          <cell r="DR198">
            <v>66.08</v>
          </cell>
          <cell r="DS198">
            <v>6.8</v>
          </cell>
          <cell r="DT198">
            <v>-1.2E-2</v>
          </cell>
          <cell r="DU198">
            <v>0.1</v>
          </cell>
          <cell r="DV198">
            <v>0.12</v>
          </cell>
          <cell r="DW198">
            <v>1.903</v>
          </cell>
          <cell r="DX198">
            <v>0</v>
          </cell>
          <cell r="DY198">
            <v>27.001999999999999</v>
          </cell>
          <cell r="DZ198">
            <v>3.5149999999999997</v>
          </cell>
          <cell r="EA198">
            <v>39.427999999999997</v>
          </cell>
          <cell r="EB198">
            <v>1.306</v>
          </cell>
          <cell r="EC198">
            <v>40.733999999999995</v>
          </cell>
          <cell r="ED198">
            <v>11.2</v>
          </cell>
          <cell r="EE198">
            <v>13.837</v>
          </cell>
          <cell r="EF198">
            <v>17.382999999999999</v>
          </cell>
          <cell r="EG198">
            <v>5.1609999999999996</v>
          </cell>
          <cell r="EH198">
            <v>5.0670000000000002</v>
          </cell>
          <cell r="EI198">
            <v>52.647999999999996</v>
          </cell>
          <cell r="EJ198">
            <v>0.15899999999999997</v>
          </cell>
          <cell r="EK198">
            <v>52.807000000000002</v>
          </cell>
          <cell r="EL198">
            <v>4.2149999999999999</v>
          </cell>
          <cell r="EM198">
            <v>0</v>
          </cell>
          <cell r="EN198">
            <v>4.2149999999999999</v>
          </cell>
          <cell r="EO198">
            <v>4.2149999999999999</v>
          </cell>
          <cell r="EP198">
            <v>89.325999999999993</v>
          </cell>
          <cell r="EQ198">
            <v>0</v>
          </cell>
          <cell r="ER198">
            <v>0</v>
          </cell>
          <cell r="ES198">
            <v>89.325999999999993</v>
          </cell>
          <cell r="ET198">
            <v>0</v>
          </cell>
          <cell r="EU198">
            <v>89.325999999999993</v>
          </cell>
          <cell r="EV198">
            <v>8.7230000000000008</v>
          </cell>
          <cell r="EW198">
            <v>-1.4999999999999999E-2</v>
          </cell>
          <cell r="EX198">
            <v>2.8780000000000001</v>
          </cell>
          <cell r="EY198">
            <v>0.13800000000000001</v>
          </cell>
          <cell r="EZ198">
            <v>2.1659999999999999</v>
          </cell>
          <cell r="FA198">
            <v>0</v>
          </cell>
          <cell r="FB198">
            <v>32.317</v>
          </cell>
          <cell r="FC198">
            <v>4.8019999999999996</v>
          </cell>
          <cell r="FD198">
            <v>51.009</v>
          </cell>
          <cell r="FE198">
            <v>1.552</v>
          </cell>
          <cell r="FF198">
            <v>52.561</v>
          </cell>
          <cell r="FG198">
            <v>11.58</v>
          </cell>
          <cell r="FH198">
            <v>15.093999999999999</v>
          </cell>
          <cell r="FI198">
            <v>17.382999999999999</v>
          </cell>
          <cell r="FJ198">
            <v>5.734</v>
          </cell>
          <cell r="FK198">
            <v>5.0670000000000002</v>
          </cell>
          <cell r="FL198">
            <v>54.857999999999997</v>
          </cell>
          <cell r="FM198">
            <v>0.159</v>
          </cell>
          <cell r="FN198">
            <v>55.017000000000003</v>
          </cell>
          <cell r="FO198">
            <v>4.2149999999999999</v>
          </cell>
          <cell r="FP198">
            <v>0</v>
          </cell>
          <cell r="FQ198">
            <v>4.2149999999999999</v>
          </cell>
          <cell r="FR198">
            <v>4.2149999999999999</v>
          </cell>
          <cell r="FS198">
            <v>103.363</v>
          </cell>
          <cell r="FT198">
            <v>0</v>
          </cell>
          <cell r="FU198">
            <v>0</v>
          </cell>
          <cell r="FV198">
            <v>103.363</v>
          </cell>
          <cell r="FW198">
            <v>0</v>
          </cell>
          <cell r="FX198">
            <v>103.363</v>
          </cell>
          <cell r="FY198">
            <v>5.0999999999999997E-2</v>
          </cell>
          <cell r="FZ198">
            <v>0</v>
          </cell>
          <cell r="GA198">
            <v>0</v>
          </cell>
          <cell r="GB198" t="e">
            <v>#N/A</v>
          </cell>
          <cell r="GC198">
            <v>0.123</v>
          </cell>
          <cell r="GD198">
            <v>0</v>
          </cell>
          <cell r="GE198">
            <v>0</v>
          </cell>
          <cell r="GF198">
            <v>0</v>
          </cell>
          <cell r="GG198">
            <v>8.7999999999999995E-2</v>
          </cell>
          <cell r="GH198">
            <v>0</v>
          </cell>
          <cell r="GI198">
            <v>0</v>
          </cell>
          <cell r="GJ198">
            <v>0</v>
          </cell>
          <cell r="GK198">
            <v>5.4039999999999999</v>
          </cell>
          <cell r="GL198">
            <v>4.24</v>
          </cell>
          <cell r="GM198">
            <v>2.3860000000000001</v>
          </cell>
          <cell r="GN198">
            <v>0.752</v>
          </cell>
          <cell r="GO198">
            <v>11.733000000000001</v>
          </cell>
          <cell r="GP198">
            <v>0.214</v>
          </cell>
          <cell r="GQ198">
            <v>0</v>
          </cell>
          <cell r="GR198">
            <v>0</v>
          </cell>
          <cell r="GS198">
            <v>0.08</v>
          </cell>
          <cell r="GT198" t="e">
            <v>#N/A</v>
          </cell>
          <cell r="GU198">
            <v>2.5999999999999999E-2</v>
          </cell>
          <cell r="GV198">
            <v>0</v>
          </cell>
          <cell r="GW198">
            <v>1.4359999999999999</v>
          </cell>
          <cell r="GX198">
            <v>1.6639999999999999</v>
          </cell>
          <cell r="GY198">
            <v>3.7999999999999999E-2</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t="e">
            <v>#N/A</v>
          </cell>
          <cell r="HO198">
            <v>103.363</v>
          </cell>
          <cell r="HP198">
            <v>103.363</v>
          </cell>
          <cell r="HQ198">
            <v>14.037000000000001</v>
          </cell>
          <cell r="HR198">
            <v>89.325999999999993</v>
          </cell>
          <cell r="HS198">
            <v>28.184000000000001</v>
          </cell>
          <cell r="HT198">
            <v>0</v>
          </cell>
          <cell r="HU198">
            <v>1.6259999999999999</v>
          </cell>
          <cell r="HV198">
            <v>1.1519999999999999</v>
          </cell>
          <cell r="HW198">
            <v>0</v>
          </cell>
          <cell r="HX198">
            <v>0</v>
          </cell>
          <cell r="HY198">
            <v>0</v>
          </cell>
          <cell r="HZ198">
            <v>0</v>
          </cell>
          <cell r="IA198">
            <v>6.0000000000000001E-3</v>
          </cell>
          <cell r="IB198">
            <v>0</v>
          </cell>
          <cell r="IC198">
            <v>0</v>
          </cell>
          <cell r="ID198">
            <v>0</v>
          </cell>
          <cell r="IE198">
            <v>0</v>
          </cell>
          <cell r="IF198">
            <v>9.2999999999999999E-2</v>
          </cell>
          <cell r="IG198">
            <v>0</v>
          </cell>
          <cell r="IH198">
            <v>0</v>
          </cell>
          <cell r="II198">
            <v>0</v>
          </cell>
          <cell r="IJ198">
            <v>0</v>
          </cell>
          <cell r="IK198">
            <v>1E-3</v>
          </cell>
          <cell r="IL198">
            <v>0</v>
          </cell>
          <cell r="IM198">
            <v>0</v>
          </cell>
          <cell r="IN198">
            <v>0</v>
          </cell>
          <cell r="IO198">
            <v>1.6259999999999999</v>
          </cell>
          <cell r="IP198">
            <v>1.252</v>
          </cell>
          <cell r="IQ198">
            <v>0</v>
          </cell>
          <cell r="IR198">
            <v>0</v>
          </cell>
          <cell r="IS198">
            <v>0</v>
          </cell>
          <cell r="IT198">
            <v>0</v>
          </cell>
          <cell r="IU198">
            <v>0</v>
          </cell>
          <cell r="IV198">
            <v>4.24</v>
          </cell>
          <cell r="IW198">
            <v>4.24</v>
          </cell>
          <cell r="IX198">
            <v>0</v>
          </cell>
          <cell r="IY198">
            <v>0</v>
          </cell>
          <cell r="IZ198">
            <v>0</v>
          </cell>
          <cell r="JA198">
            <v>2.3860000000000001</v>
          </cell>
          <cell r="JB198">
            <v>2.3860000000000001</v>
          </cell>
          <cell r="JC198">
            <v>0</v>
          </cell>
          <cell r="JD198">
            <v>0</v>
          </cell>
          <cell r="JE198">
            <v>0</v>
          </cell>
          <cell r="JF198">
            <v>0</v>
          </cell>
          <cell r="JG198">
            <v>0</v>
          </cell>
          <cell r="JH198">
            <v>0</v>
          </cell>
          <cell r="JI198">
            <v>0</v>
          </cell>
          <cell r="JJ198">
            <v>0</v>
          </cell>
          <cell r="JK198">
            <v>3.2421682394476665</v>
          </cell>
          <cell r="JL198">
            <v>3.2421682394476665</v>
          </cell>
          <cell r="JM198">
            <v>0</v>
          </cell>
          <cell r="JN198">
            <v>0</v>
          </cell>
          <cell r="JO198">
            <v>0</v>
          </cell>
          <cell r="JP198">
            <v>2.3156802985264036</v>
          </cell>
          <cell r="JQ198">
            <v>2.3156802985264036</v>
          </cell>
          <cell r="JR198">
            <v>0</v>
          </cell>
          <cell r="JS198">
            <v>5.47113020670216E-2</v>
          </cell>
          <cell r="JT198">
            <v>0</v>
          </cell>
          <cell r="JU198">
            <v>0</v>
          </cell>
          <cell r="JV198">
            <v>0</v>
          </cell>
          <cell r="JW198">
            <v>9.1530000000000005</v>
          </cell>
          <cell r="JX198">
            <v>45.760000000000005</v>
          </cell>
          <cell r="JY198">
            <v>67.424999999999983</v>
          </cell>
          <cell r="JZ198">
            <v>76.577999999999989</v>
          </cell>
          <cell r="KA198">
            <v>30.817999999999984</v>
          </cell>
          <cell r="KB198">
            <v>1228470.9100000001</v>
          </cell>
          <cell r="KC198">
            <v>33.505000000000003</v>
          </cell>
          <cell r="KD198">
            <v>502.63299999999998</v>
          </cell>
          <cell r="KE198">
            <v>6828</v>
          </cell>
          <cell r="KF198">
            <v>0</v>
          </cell>
          <cell r="KG198">
            <v>0.17</v>
          </cell>
          <cell r="KH198">
            <v>0</v>
          </cell>
          <cell r="KI198">
            <v>0</v>
          </cell>
          <cell r="KJ198">
            <v>0</v>
          </cell>
          <cell r="KK198">
            <v>0</v>
          </cell>
          <cell r="KL198">
            <v>0</v>
          </cell>
          <cell r="KM198">
            <v>0</v>
          </cell>
          <cell r="KN198">
            <v>26.23</v>
          </cell>
          <cell r="KO198">
            <v>215.13</v>
          </cell>
          <cell r="KP198">
            <v>0</v>
          </cell>
          <cell r="KQ198">
            <v>3.67</v>
          </cell>
          <cell r="KR198">
            <v>0</v>
          </cell>
          <cell r="KS198">
            <v>0</v>
          </cell>
          <cell r="KT198">
            <v>0</v>
          </cell>
          <cell r="KU198">
            <v>33.979999999999997</v>
          </cell>
          <cell r="KV198">
            <v>0</v>
          </cell>
          <cell r="KW198">
            <v>0</v>
          </cell>
          <cell r="KX198">
            <v>114</v>
          </cell>
          <cell r="KY198">
            <v>536138</v>
          </cell>
          <cell r="KZ198">
            <v>6828</v>
          </cell>
          <cell r="LA198">
            <v>98.684634959320448</v>
          </cell>
          <cell r="LB198">
            <v>275.33999999999997</v>
          </cell>
          <cell r="LC198">
            <v>279.01</v>
          </cell>
          <cell r="LD198">
            <v>5.7184330310741558</v>
          </cell>
          <cell r="LE198">
            <v>1.6695957820738138E-2</v>
          </cell>
          <cell r="LF198">
            <v>114</v>
          </cell>
          <cell r="LG198">
            <v>78.520503807850034</v>
          </cell>
          <cell r="LH198">
            <v>1863.8162741273215</v>
          </cell>
          <cell r="LI198" t="str">
            <v>Historical (£m)</v>
          </cell>
          <cell r="LJ198" t="str">
            <v>PR14 (£m)</v>
          </cell>
        </row>
        <row r="199">
          <cell r="A199" t="str">
            <v>BRL19</v>
          </cell>
          <cell r="B199" t="str">
            <v>BRL</v>
          </cell>
          <cell r="C199" t="str">
            <v>2018-19</v>
          </cell>
          <cell r="D199" t="str">
            <v>BRL</v>
          </cell>
          <cell r="E199" t="str">
            <v>BRL19</v>
          </cell>
          <cell r="F199">
            <v>0.97917319135609127</v>
          </cell>
          <cell r="G199">
            <v>1.5705937989351704</v>
          </cell>
          <cell r="H199">
            <v>-7.8333855308487296E-3</v>
          </cell>
          <cell r="I199">
            <v>2.7230806451612901</v>
          </cell>
          <cell r="J199">
            <v>1.5666771061697459E-2</v>
          </cell>
          <cell r="K199">
            <v>0.23010569996868144</v>
          </cell>
          <cell r="L199">
            <v>0</v>
          </cell>
          <cell r="M199">
            <v>6.6701277795176939</v>
          </cell>
          <cell r="N199">
            <v>1.243549953022236</v>
          </cell>
          <cell r="O199">
            <v>12.445291262135921</v>
          </cell>
          <cell r="P199">
            <v>0.23695991230817409</v>
          </cell>
          <cell r="Q199">
            <v>12.682251174444094</v>
          </cell>
          <cell r="R199">
            <v>0.42104447228311925</v>
          </cell>
          <cell r="S199">
            <v>0.76081756968368297</v>
          </cell>
          <cell r="T199">
            <v>0</v>
          </cell>
          <cell r="U199">
            <v>1.1671744440964607</v>
          </cell>
          <cell r="V199">
            <v>0</v>
          </cell>
          <cell r="W199">
            <v>2.3490364860632629</v>
          </cell>
          <cell r="X199">
            <v>1.9583463827121824E-3</v>
          </cell>
          <cell r="Y199">
            <v>2.3509948324459748</v>
          </cell>
          <cell r="Z199">
            <v>0</v>
          </cell>
          <cell r="AA199">
            <v>0</v>
          </cell>
          <cell r="AB199">
            <v>0</v>
          </cell>
          <cell r="AC199">
            <v>0</v>
          </cell>
          <cell r="AD199">
            <v>15.033246006890069</v>
          </cell>
          <cell r="AE199">
            <v>0</v>
          </cell>
          <cell r="AF199">
            <v>0</v>
          </cell>
          <cell r="AG199">
            <v>15.033246006890069</v>
          </cell>
          <cell r="AH199">
            <v>0</v>
          </cell>
          <cell r="AI199">
            <v>15.033246006890069</v>
          </cell>
          <cell r="AJ199">
            <v>0.18310538678358906</v>
          </cell>
          <cell r="AK199">
            <v>-9.7917319135609119E-4</v>
          </cell>
          <cell r="AL199">
            <v>0</v>
          </cell>
          <cell r="AM199">
            <v>0</v>
          </cell>
          <cell r="AN199">
            <v>3.4271061697463197E-2</v>
          </cell>
          <cell r="AO199">
            <v>0</v>
          </cell>
          <cell r="AP199">
            <v>0.82054713435640447</v>
          </cell>
          <cell r="AQ199">
            <v>0.16156357657375506</v>
          </cell>
          <cell r="AR199">
            <v>1.1985079862198558</v>
          </cell>
          <cell r="AS199">
            <v>0</v>
          </cell>
          <cell r="AT199">
            <v>1.1985079862198558</v>
          </cell>
          <cell r="AU199">
            <v>6.5604603820858115E-2</v>
          </cell>
          <cell r="AV199">
            <v>0.15177184466019414</v>
          </cell>
          <cell r="AW199">
            <v>0</v>
          </cell>
          <cell r="AX199">
            <v>1.0770905104917003E-2</v>
          </cell>
          <cell r="AY199">
            <v>0</v>
          </cell>
          <cell r="AZ199">
            <v>0.22814735358596927</v>
          </cell>
          <cell r="BA199">
            <v>4.8958659567804562E-3</v>
          </cell>
          <cell r="BB199">
            <v>0.2330432195427497</v>
          </cell>
          <cell r="BC199">
            <v>0</v>
          </cell>
          <cell r="BD199">
            <v>0</v>
          </cell>
          <cell r="BE199">
            <v>0</v>
          </cell>
          <cell r="BF199">
            <v>0</v>
          </cell>
          <cell r="BG199">
            <v>1.4315512057626054</v>
          </cell>
          <cell r="BH199">
            <v>0</v>
          </cell>
          <cell r="BI199">
            <v>0</v>
          </cell>
          <cell r="BJ199">
            <v>1.4315512057626054</v>
          </cell>
          <cell r="BK199">
            <v>0</v>
          </cell>
          <cell r="BL199">
            <v>1.4315512057626054</v>
          </cell>
          <cell r="BM199">
            <v>2.4273703413717502</v>
          </cell>
          <cell r="BN199">
            <v>-1.3708424678985278E-2</v>
          </cell>
          <cell r="BO199">
            <v>0.10575070466645786</v>
          </cell>
          <cell r="BP199">
            <v>2.8396022549326647E-2</v>
          </cell>
          <cell r="BQ199">
            <v>6.854212339492639E-3</v>
          </cell>
          <cell r="BR199">
            <v>0</v>
          </cell>
          <cell r="BS199">
            <v>11.330012997181331</v>
          </cell>
          <cell r="BT199">
            <v>0.30941872846852486</v>
          </cell>
          <cell r="BU199">
            <v>14.1940945818979</v>
          </cell>
          <cell r="BV199">
            <v>0.41419025994362657</v>
          </cell>
          <cell r="BW199">
            <v>14.608284841841526</v>
          </cell>
          <cell r="BX199">
            <v>0</v>
          </cell>
          <cell r="BY199">
            <v>7.7188222674600677</v>
          </cell>
          <cell r="BZ199">
            <v>0</v>
          </cell>
          <cell r="CA199">
            <v>1.2885919198246161</v>
          </cell>
          <cell r="CB199">
            <v>0</v>
          </cell>
          <cell r="CC199">
            <v>9.0074141872846827</v>
          </cell>
          <cell r="CD199">
            <v>0.14785515189476978</v>
          </cell>
          <cell r="CE199">
            <v>9.1552693391794531</v>
          </cell>
          <cell r="CF199">
            <v>0</v>
          </cell>
          <cell r="CG199">
            <v>0</v>
          </cell>
          <cell r="CH199">
            <v>0</v>
          </cell>
          <cell r="CI199">
            <v>0</v>
          </cell>
          <cell r="CJ199">
            <v>23.763554181020979</v>
          </cell>
          <cell r="CK199">
            <v>0</v>
          </cell>
          <cell r="CL199">
            <v>0</v>
          </cell>
          <cell r="CM199">
            <v>23.763554181020979</v>
          </cell>
          <cell r="CN199">
            <v>0</v>
          </cell>
          <cell r="CO199">
            <v>23.763554181020979</v>
          </cell>
          <cell r="CP199">
            <v>4.1105690573128717</v>
          </cell>
          <cell r="CQ199">
            <v>-2.1541810209834006E-2</v>
          </cell>
          <cell r="CR199">
            <v>0</v>
          </cell>
          <cell r="CS199">
            <v>8.7146414030692121E-2</v>
          </cell>
          <cell r="CT199">
            <v>1.9671589414343873</v>
          </cell>
          <cell r="CU199">
            <v>0</v>
          </cell>
          <cell r="CV199">
            <v>20.014300031318506</v>
          </cell>
          <cell r="CW199">
            <v>3.0843955527716873</v>
          </cell>
          <cell r="CX199">
            <v>29.24202818665831</v>
          </cell>
          <cell r="CY199">
            <v>0.68052536799248342</v>
          </cell>
          <cell r="CZ199">
            <v>29.922553554650793</v>
          </cell>
          <cell r="DA199">
            <v>15.191872063889756</v>
          </cell>
          <cell r="DB199">
            <v>7.4407370811149374</v>
          </cell>
          <cell r="DC199">
            <v>9.6252724710303781</v>
          </cell>
          <cell r="DD199">
            <v>7.619925775133102</v>
          </cell>
          <cell r="DE199">
            <v>0.87048496711556511</v>
          </cell>
          <cell r="DF199">
            <v>40.748292358283742</v>
          </cell>
          <cell r="DG199">
            <v>1.0770905104917003E-2</v>
          </cell>
          <cell r="DH199">
            <v>40.759063263388654</v>
          </cell>
          <cell r="DI199">
            <v>4.1115482305042272</v>
          </cell>
          <cell r="DJ199">
            <v>0</v>
          </cell>
          <cell r="DK199">
            <v>4.1115482305042272</v>
          </cell>
          <cell r="DL199">
            <v>4.1115482305042272</v>
          </cell>
          <cell r="DM199">
            <v>66.570068587535218</v>
          </cell>
          <cell r="DN199">
            <v>0</v>
          </cell>
          <cell r="DO199">
            <v>0</v>
          </cell>
          <cell r="DP199">
            <v>66.570068587535218</v>
          </cell>
          <cell r="DQ199">
            <v>0</v>
          </cell>
          <cell r="DR199">
            <v>66.570068587535218</v>
          </cell>
          <cell r="DS199">
            <v>6.7210447854682114</v>
          </cell>
          <cell r="DT199">
            <v>-3.6229408080175378E-2</v>
          </cell>
          <cell r="DU199">
            <v>0.10575070466645786</v>
          </cell>
          <cell r="DV199">
            <v>0.11554243658001877</v>
          </cell>
          <cell r="DW199">
            <v>2.0082842154713427</v>
          </cell>
          <cell r="DX199">
            <v>0</v>
          </cell>
          <cell r="DY199">
            <v>32.164860162856243</v>
          </cell>
          <cell r="DZ199">
            <v>3.555377857813967</v>
          </cell>
          <cell r="EA199">
            <v>44.634630754776069</v>
          </cell>
          <cell r="EB199">
            <v>1.0947156279361099</v>
          </cell>
          <cell r="EC199">
            <v>45.729346382712173</v>
          </cell>
          <cell r="ED199">
            <v>15.257476667710614</v>
          </cell>
          <cell r="EE199">
            <v>15.311331193235199</v>
          </cell>
          <cell r="EF199">
            <v>9.6252724710303781</v>
          </cell>
          <cell r="EG199">
            <v>8.9192886000626359</v>
          </cell>
          <cell r="EH199">
            <v>0.87048496711556511</v>
          </cell>
          <cell r="EI199">
            <v>49.983853899154397</v>
          </cell>
          <cell r="EJ199">
            <v>0.16352192295646725</v>
          </cell>
          <cell r="EK199">
            <v>50.14737582211086</v>
          </cell>
          <cell r="EL199">
            <v>4.1115482305042272</v>
          </cell>
          <cell r="EM199">
            <v>0</v>
          </cell>
          <cell r="EN199">
            <v>4.1115482305042272</v>
          </cell>
          <cell r="EO199">
            <v>4.1115482305042272</v>
          </cell>
          <cell r="EP199">
            <v>91.765173974318799</v>
          </cell>
          <cell r="EQ199">
            <v>0</v>
          </cell>
          <cell r="ER199">
            <v>0</v>
          </cell>
          <cell r="ES199">
            <v>91.765173974318799</v>
          </cell>
          <cell r="ET199">
            <v>0</v>
          </cell>
          <cell r="EU199">
            <v>91.765173974318799</v>
          </cell>
          <cell r="EV199">
            <v>8.2916385844033815</v>
          </cell>
          <cell r="EW199">
            <v>-4.4062793611024102E-2</v>
          </cell>
          <cell r="EX199">
            <v>2.8288313498277473</v>
          </cell>
          <cell r="EY199">
            <v>0.13120920764171623</v>
          </cell>
          <cell r="EZ199">
            <v>2.2383899154400249</v>
          </cell>
          <cell r="FA199">
            <v>0</v>
          </cell>
          <cell r="FB199">
            <v>38.834987942373935</v>
          </cell>
          <cell r="FC199">
            <v>4.7989278108362035</v>
          </cell>
          <cell r="FD199">
            <v>57.079922016911979</v>
          </cell>
          <cell r="FE199">
            <v>1.3316755402442841</v>
          </cell>
          <cell r="FF199">
            <v>58.41159755715627</v>
          </cell>
          <cell r="FG199">
            <v>15.678521139993734</v>
          </cell>
          <cell r="FH199">
            <v>16.072148762918882</v>
          </cell>
          <cell r="FI199">
            <v>9.6252724710303781</v>
          </cell>
          <cell r="FJ199">
            <v>10.086463044159096</v>
          </cell>
          <cell r="FK199">
            <v>0.87048496711556511</v>
          </cell>
          <cell r="FL199">
            <v>52.332890385217652</v>
          </cell>
          <cell r="FM199">
            <v>0.16548026933917945</v>
          </cell>
          <cell r="FN199">
            <v>52.498370654556837</v>
          </cell>
          <cell r="FO199">
            <v>4.1115482305042272</v>
          </cell>
          <cell r="FP199">
            <v>0</v>
          </cell>
          <cell r="FQ199">
            <v>4.1115482305042272</v>
          </cell>
          <cell r="FR199">
            <v>4.1115482305042272</v>
          </cell>
          <cell r="FS199">
            <v>106.79841998120887</v>
          </cell>
          <cell r="FT199">
            <v>0</v>
          </cell>
          <cell r="FU199">
            <v>0</v>
          </cell>
          <cell r="FV199">
            <v>106.79841998120887</v>
          </cell>
          <cell r="FW199">
            <v>0</v>
          </cell>
          <cell r="FX199">
            <v>106.79841998120887</v>
          </cell>
          <cell r="FY199">
            <v>0</v>
          </cell>
          <cell r="FZ199">
            <v>0</v>
          </cell>
          <cell r="GA199">
            <v>0</v>
          </cell>
          <cell r="GB199" t="e">
            <v>#N/A</v>
          </cell>
          <cell r="GC199">
            <v>0.4376904165361728</v>
          </cell>
          <cell r="GD199">
            <v>0</v>
          </cell>
          <cell r="GE199">
            <v>0</v>
          </cell>
          <cell r="GF199">
            <v>0</v>
          </cell>
          <cell r="GG199">
            <v>6.7562950203570296E-2</v>
          </cell>
          <cell r="GH199">
            <v>0</v>
          </cell>
          <cell r="GI199">
            <v>0.19779298465393044</v>
          </cell>
          <cell r="GJ199">
            <v>0</v>
          </cell>
          <cell r="GK199">
            <v>2.4498913247729401</v>
          </cell>
          <cell r="GL199">
            <v>3.7521916692765416</v>
          </cell>
          <cell r="GM199">
            <v>2.7318932038834949</v>
          </cell>
          <cell r="GN199">
            <v>1.2582375508925772</v>
          </cell>
          <cell r="GO199">
            <v>1.802657845286564</v>
          </cell>
          <cell r="GP199">
            <v>1.1142990917632318</v>
          </cell>
          <cell r="GQ199">
            <v>0</v>
          </cell>
          <cell r="GR199">
            <v>0</v>
          </cell>
          <cell r="GS199">
            <v>0.28493939868462254</v>
          </cell>
          <cell r="GT199" t="e">
            <v>#N/A</v>
          </cell>
          <cell r="GU199">
            <v>4.9937832759160652E-2</v>
          </cell>
          <cell r="GV199">
            <v>0</v>
          </cell>
          <cell r="GW199">
            <v>2.305952865643595</v>
          </cell>
          <cell r="GX199">
            <v>4.1154649232696521</v>
          </cell>
          <cell r="GY199">
            <v>1.3708424678985278E-2</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t="e">
            <v>#N/A</v>
          </cell>
          <cell r="HO199">
            <v>106.79841998120887</v>
          </cell>
          <cell r="HP199">
            <v>106.79841998120887</v>
          </cell>
          <cell r="HQ199">
            <v>15.033246006890069</v>
          </cell>
          <cell r="HR199">
            <v>91.765173974318799</v>
          </cell>
          <cell r="HS199">
            <v>20.582220482305036</v>
          </cell>
          <cell r="HT199">
            <v>0</v>
          </cell>
          <cell r="HU199">
            <v>1.5921356091450043</v>
          </cell>
          <cell r="HV199">
            <v>1.1309450360162854</v>
          </cell>
          <cell r="HW199">
            <v>0</v>
          </cell>
          <cell r="HX199">
            <v>0</v>
          </cell>
          <cell r="HY199">
            <v>0</v>
          </cell>
          <cell r="HZ199">
            <v>0</v>
          </cell>
          <cell r="IA199">
            <v>0</v>
          </cell>
          <cell r="IB199">
            <v>0</v>
          </cell>
          <cell r="IC199">
            <v>0</v>
          </cell>
          <cell r="ID199">
            <v>0</v>
          </cell>
          <cell r="IE199">
            <v>0</v>
          </cell>
          <cell r="IF199">
            <v>0.10575070466645786</v>
          </cell>
          <cell r="IG199">
            <v>0</v>
          </cell>
          <cell r="IH199">
            <v>0</v>
          </cell>
          <cell r="II199">
            <v>0</v>
          </cell>
          <cell r="IJ199">
            <v>0</v>
          </cell>
          <cell r="IK199">
            <v>0</v>
          </cell>
          <cell r="IL199">
            <v>0</v>
          </cell>
          <cell r="IM199">
            <v>0</v>
          </cell>
          <cell r="IN199">
            <v>0</v>
          </cell>
          <cell r="IO199">
            <v>1.5921356091450043</v>
          </cell>
          <cell r="IP199">
            <v>1.2366957406827432</v>
          </cell>
          <cell r="IQ199">
            <v>0</v>
          </cell>
          <cell r="IR199">
            <v>0</v>
          </cell>
          <cell r="IS199">
            <v>0</v>
          </cell>
          <cell r="IT199">
            <v>0</v>
          </cell>
          <cell r="IU199">
            <v>0</v>
          </cell>
          <cell r="IV199">
            <v>3.7521916692765416</v>
          </cell>
          <cell r="IW199">
            <v>3.7521916692765416</v>
          </cell>
          <cell r="IX199">
            <v>0</v>
          </cell>
          <cell r="IY199">
            <v>0</v>
          </cell>
          <cell r="IZ199">
            <v>0</v>
          </cell>
          <cell r="JA199">
            <v>2.7318932038834949</v>
          </cell>
          <cell r="JB199">
            <v>2.7318932038834949</v>
          </cell>
          <cell r="JC199">
            <v>0</v>
          </cell>
          <cell r="JD199">
            <v>0.4376904165361728</v>
          </cell>
          <cell r="JE199">
            <v>0</v>
          </cell>
          <cell r="JF199">
            <v>0</v>
          </cell>
          <cell r="JG199">
            <v>0</v>
          </cell>
          <cell r="JH199">
            <v>0</v>
          </cell>
          <cell r="JI199">
            <v>0</v>
          </cell>
          <cell r="JJ199">
            <v>0</v>
          </cell>
          <cell r="JK199">
            <v>3.2421682394476665</v>
          </cell>
          <cell r="JL199">
            <v>3.2421682394476665</v>
          </cell>
          <cell r="JM199">
            <v>0</v>
          </cell>
          <cell r="JN199">
            <v>0</v>
          </cell>
          <cell r="JO199">
            <v>0</v>
          </cell>
          <cell r="JP199">
            <v>2.3156802985264036</v>
          </cell>
          <cell r="JQ199">
            <v>2.3156802985264036</v>
          </cell>
          <cell r="JR199">
            <v>0</v>
          </cell>
          <cell r="JS199">
            <v>5.47113020670216E-2</v>
          </cell>
          <cell r="JT199">
            <v>0</v>
          </cell>
          <cell r="JU199">
            <v>0</v>
          </cell>
          <cell r="JV199">
            <v>0</v>
          </cell>
          <cell r="JW199">
            <v>9.6605227059191972</v>
          </cell>
          <cell r="JX199">
            <v>55.27432665205135</v>
          </cell>
          <cell r="JY199">
            <v>78.026394926401508</v>
          </cell>
          <cell r="JZ199">
            <v>87.6869176323207</v>
          </cell>
          <cell r="KA199">
            <v>32.41259098026935</v>
          </cell>
          <cell r="KB199">
            <v>1241101.4300000002</v>
          </cell>
          <cell r="KC199">
            <v>33.423000000000002</v>
          </cell>
          <cell r="KD199">
            <v>507.50799999999998</v>
          </cell>
          <cell r="KE199">
            <v>6848</v>
          </cell>
          <cell r="KF199">
            <v>0</v>
          </cell>
          <cell r="KG199">
            <v>0.16431200000000001</v>
          </cell>
          <cell r="KH199">
            <v>0</v>
          </cell>
          <cell r="KI199">
            <v>0</v>
          </cell>
          <cell r="KJ199">
            <v>0</v>
          </cell>
          <cell r="KK199">
            <v>0</v>
          </cell>
          <cell r="KL199">
            <v>0</v>
          </cell>
          <cell r="KM199">
            <v>0</v>
          </cell>
          <cell r="KN199">
            <v>21.49</v>
          </cell>
          <cell r="KO199">
            <v>225.61</v>
          </cell>
          <cell r="KP199">
            <v>0</v>
          </cell>
          <cell r="KQ199">
            <v>1.52</v>
          </cell>
          <cell r="KR199">
            <v>0</v>
          </cell>
          <cell r="KS199">
            <v>0</v>
          </cell>
          <cell r="KT199">
            <v>0</v>
          </cell>
          <cell r="KU199">
            <v>35.53</v>
          </cell>
          <cell r="KV199">
            <v>0</v>
          </cell>
          <cell r="KW199">
            <v>0</v>
          </cell>
          <cell r="KX199">
            <v>114</v>
          </cell>
          <cell r="KY199">
            <v>540931</v>
          </cell>
          <cell r="KZ199">
            <v>6848</v>
          </cell>
          <cell r="LA199">
            <v>99.465071265176832</v>
          </cell>
          <cell r="LB199">
            <v>282.63</v>
          </cell>
          <cell r="LC199">
            <v>284.15000000000003</v>
          </cell>
          <cell r="LD199">
            <v>5.7725849023403129</v>
          </cell>
          <cell r="LE199">
            <v>1.6647196261682241E-2</v>
          </cell>
          <cell r="LF199">
            <v>114</v>
          </cell>
          <cell r="LG199">
            <v>78.991092289719631</v>
          </cell>
          <cell r="LH199">
            <v>1879.2698843155792</v>
          </cell>
          <cell r="LI199" t="str">
            <v>Historical (£m)</v>
          </cell>
          <cell r="LJ199" t="str">
            <v>PR14 (£m)</v>
          </cell>
        </row>
        <row r="200">
          <cell r="A200" t="str">
            <v>BRL19BP</v>
          </cell>
          <cell r="B200" t="str">
            <v>BRL</v>
          </cell>
          <cell r="C200" t="str">
            <v>BP2018-19</v>
          </cell>
          <cell r="D200" t="str">
            <v>BRL</v>
          </cell>
          <cell r="E200" t="str">
            <v>BRL19BP</v>
          </cell>
          <cell r="F200">
            <v>0.97917319135609127</v>
          </cell>
          <cell r="G200">
            <v>1.9172211086752267</v>
          </cell>
          <cell r="H200">
            <v>0</v>
          </cell>
          <cell r="I200">
            <v>2.7886852489821479</v>
          </cell>
          <cell r="J200">
            <v>1.5666771061697459E-2</v>
          </cell>
          <cell r="K200">
            <v>0.33193971186971494</v>
          </cell>
          <cell r="L200">
            <v>0</v>
          </cell>
          <cell r="M200">
            <v>6.080665518321327</v>
          </cell>
          <cell r="N200">
            <v>1.3071962104603818</v>
          </cell>
          <cell r="O200">
            <v>12.441374569370495</v>
          </cell>
          <cell r="P200">
            <v>0.23793908549953016</v>
          </cell>
          <cell r="Q200">
            <v>12.679313654870025</v>
          </cell>
          <cell r="R200">
            <v>0.50525336673974308</v>
          </cell>
          <cell r="S200">
            <v>1.5970314751017849</v>
          </cell>
          <cell r="T200">
            <v>0</v>
          </cell>
          <cell r="U200">
            <v>1.8193037895396176</v>
          </cell>
          <cell r="V200">
            <v>0</v>
          </cell>
          <cell r="W200">
            <v>3.9215886313811454</v>
          </cell>
          <cell r="X200">
            <v>0</v>
          </cell>
          <cell r="Y200">
            <v>3.9215886313811454</v>
          </cell>
          <cell r="Z200">
            <v>0</v>
          </cell>
          <cell r="AA200">
            <v>0</v>
          </cell>
          <cell r="AB200">
            <v>0</v>
          </cell>
          <cell r="AC200">
            <v>0</v>
          </cell>
          <cell r="AD200">
            <v>16.600902286251173</v>
          </cell>
          <cell r="AE200">
            <v>0</v>
          </cell>
          <cell r="AF200">
            <v>0</v>
          </cell>
          <cell r="AG200">
            <v>16.600902286251173</v>
          </cell>
          <cell r="AH200">
            <v>0</v>
          </cell>
          <cell r="AI200">
            <v>16.600902286251173</v>
          </cell>
          <cell r="AJ200">
            <v>0.17135530848731595</v>
          </cell>
          <cell r="AK200">
            <v>0</v>
          </cell>
          <cell r="AL200">
            <v>5.8750391481365476E-3</v>
          </cell>
          <cell r="AM200">
            <v>0</v>
          </cell>
          <cell r="AN200">
            <v>-0.28493939868462254</v>
          </cell>
          <cell r="AO200">
            <v>0</v>
          </cell>
          <cell r="AP200">
            <v>0.80194284372063873</v>
          </cell>
          <cell r="AQ200">
            <v>0.12925086125900406</v>
          </cell>
          <cell r="AR200">
            <v>0.82348465393047277</v>
          </cell>
          <cell r="AS200">
            <v>0</v>
          </cell>
          <cell r="AT200">
            <v>0.82348465393047277</v>
          </cell>
          <cell r="AU200">
            <v>7.6375508925775118E-2</v>
          </cell>
          <cell r="AV200">
            <v>0.23695991230817409</v>
          </cell>
          <cell r="AW200">
            <v>0</v>
          </cell>
          <cell r="AX200">
            <v>0</v>
          </cell>
          <cell r="AY200">
            <v>0</v>
          </cell>
          <cell r="AZ200">
            <v>0.3133354212339492</v>
          </cell>
          <cell r="BA200">
            <v>0</v>
          </cell>
          <cell r="BB200">
            <v>0.3133354212339492</v>
          </cell>
          <cell r="BC200">
            <v>0</v>
          </cell>
          <cell r="BD200">
            <v>0</v>
          </cell>
          <cell r="BE200">
            <v>0</v>
          </cell>
          <cell r="BF200">
            <v>0</v>
          </cell>
          <cell r="BG200">
            <v>1.136820075164422</v>
          </cell>
          <cell r="BH200">
            <v>0</v>
          </cell>
          <cell r="BI200">
            <v>0</v>
          </cell>
          <cell r="BJ200">
            <v>1.136820075164422</v>
          </cell>
          <cell r="BK200">
            <v>0</v>
          </cell>
          <cell r="BL200">
            <v>1.136820075164422</v>
          </cell>
          <cell r="BM200">
            <v>2.5301835264641399</v>
          </cell>
          <cell r="BN200">
            <v>0</v>
          </cell>
          <cell r="BO200">
            <v>9.3021453178828678E-2</v>
          </cell>
          <cell r="BP200">
            <v>3.4271061697463197E-2</v>
          </cell>
          <cell r="BQ200">
            <v>0</v>
          </cell>
          <cell r="BR200">
            <v>0</v>
          </cell>
          <cell r="BS200">
            <v>12.484458189790164</v>
          </cell>
          <cell r="BT200">
            <v>0.36425242718446593</v>
          </cell>
          <cell r="BU200">
            <v>15.506186658315061</v>
          </cell>
          <cell r="BV200">
            <v>0.29766865017225175</v>
          </cell>
          <cell r="BW200">
            <v>15.803855308487314</v>
          </cell>
          <cell r="BX200">
            <v>0</v>
          </cell>
          <cell r="BY200">
            <v>9.1396025681177555</v>
          </cell>
          <cell r="BZ200">
            <v>0</v>
          </cell>
          <cell r="CA200">
            <v>1.6107398997807703</v>
          </cell>
          <cell r="CB200">
            <v>0</v>
          </cell>
          <cell r="CC200">
            <v>10.750342467898525</v>
          </cell>
          <cell r="CD200">
            <v>1.9583463827121825E-2</v>
          </cell>
          <cell r="CE200">
            <v>10.769925931725648</v>
          </cell>
          <cell r="CF200">
            <v>0</v>
          </cell>
          <cell r="CG200">
            <v>0</v>
          </cell>
          <cell r="CH200">
            <v>0</v>
          </cell>
          <cell r="CI200">
            <v>0</v>
          </cell>
          <cell r="CJ200">
            <v>26.573781240212959</v>
          </cell>
          <cell r="CK200">
            <v>0</v>
          </cell>
          <cell r="CL200">
            <v>0</v>
          </cell>
          <cell r="CM200">
            <v>26.573781240212959</v>
          </cell>
          <cell r="CN200">
            <v>0</v>
          </cell>
          <cell r="CO200">
            <v>26.573781240212959</v>
          </cell>
          <cell r="CP200">
            <v>4.0772771688067637</v>
          </cell>
          <cell r="CQ200">
            <v>0</v>
          </cell>
          <cell r="CR200">
            <v>9.7917319135609119E-4</v>
          </cell>
          <cell r="CS200">
            <v>7.0500469777638561E-2</v>
          </cell>
          <cell r="CT200">
            <v>2.6829345443156902</v>
          </cell>
          <cell r="CU200">
            <v>0</v>
          </cell>
          <cell r="CV200">
            <v>17.691701221421859</v>
          </cell>
          <cell r="CW200">
            <v>3.0765621672408385</v>
          </cell>
          <cell r="CX200">
            <v>27.599954744754147</v>
          </cell>
          <cell r="CY200">
            <v>0.77060930159724383</v>
          </cell>
          <cell r="CZ200">
            <v>28.37056404635139</v>
          </cell>
          <cell r="DA200">
            <v>11.977246476667707</v>
          </cell>
          <cell r="DB200">
            <v>7.4123410585656115</v>
          </cell>
          <cell r="DC200">
            <v>7.0941097713748817</v>
          </cell>
          <cell r="DD200">
            <v>7.6874887253366726</v>
          </cell>
          <cell r="DE200">
            <v>1.8927417788913246</v>
          </cell>
          <cell r="DF200">
            <v>36.063927810836198</v>
          </cell>
          <cell r="DG200">
            <v>0</v>
          </cell>
          <cell r="DH200">
            <v>36.063927810836198</v>
          </cell>
          <cell r="DI200">
            <v>3.8187754462887558</v>
          </cell>
          <cell r="DJ200">
            <v>0</v>
          </cell>
          <cell r="DK200">
            <v>3.8432547760726581</v>
          </cell>
          <cell r="DL200">
            <v>3.8432547760726581</v>
          </cell>
          <cell r="DM200">
            <v>60.591237081114933</v>
          </cell>
          <cell r="DN200">
            <v>0</v>
          </cell>
          <cell r="DO200">
            <v>0</v>
          </cell>
          <cell r="DP200">
            <v>60.591237081114933</v>
          </cell>
          <cell r="DQ200">
            <v>0</v>
          </cell>
          <cell r="DR200">
            <v>60.591237081114933</v>
          </cell>
          <cell r="DS200">
            <v>6.7788160037582195</v>
          </cell>
          <cell r="DT200">
            <v>0</v>
          </cell>
          <cell r="DU200">
            <v>9.9875665518321319E-2</v>
          </cell>
          <cell r="DV200">
            <v>0.10477153147510176</v>
          </cell>
          <cell r="DW200">
            <v>2.397995145631068</v>
          </cell>
          <cell r="DX200">
            <v>0</v>
          </cell>
          <cell r="DY200">
            <v>30.978102254932661</v>
          </cell>
          <cell r="DZ200">
            <v>3.5700654556843086</v>
          </cell>
          <cell r="EA200">
            <v>43.92962605699968</v>
          </cell>
          <cell r="EB200">
            <v>1.0682779517694956</v>
          </cell>
          <cell r="EC200">
            <v>44.997904008769176</v>
          </cell>
          <cell r="ED200">
            <v>12.053621985593482</v>
          </cell>
          <cell r="EE200">
            <v>16.788903538991541</v>
          </cell>
          <cell r="EF200">
            <v>7.0941097713748817</v>
          </cell>
          <cell r="EG200">
            <v>9.298228625117444</v>
          </cell>
          <cell r="EH200">
            <v>1.8927417788913246</v>
          </cell>
          <cell r="EI200">
            <v>47.127605699968676</v>
          </cell>
          <cell r="EJ200">
            <v>1.9583463827121825E-2</v>
          </cell>
          <cell r="EK200">
            <v>47.147189163795801</v>
          </cell>
          <cell r="EL200">
            <v>3.8187754462887558</v>
          </cell>
          <cell r="EM200">
            <v>0</v>
          </cell>
          <cell r="EN200">
            <v>3.8432547760726581</v>
          </cell>
          <cell r="EO200">
            <v>3.8432547760726581</v>
          </cell>
          <cell r="EP200">
            <v>88.301838396492315</v>
          </cell>
          <cell r="EQ200">
            <v>0</v>
          </cell>
          <cell r="ER200">
            <v>0</v>
          </cell>
          <cell r="ES200">
            <v>88.301838396492315</v>
          </cell>
          <cell r="ET200">
            <v>0</v>
          </cell>
          <cell r="EU200">
            <v>88.301838396492315</v>
          </cell>
          <cell r="EV200">
            <v>8.6960371124334461</v>
          </cell>
          <cell r="EW200">
            <v>0</v>
          </cell>
          <cell r="EX200">
            <v>2.8885609145004696</v>
          </cell>
          <cell r="EY200">
            <v>0.12043830253679923</v>
          </cell>
          <cell r="EZ200">
            <v>2.7299348575007825</v>
          </cell>
          <cell r="FA200">
            <v>0</v>
          </cell>
          <cell r="FB200">
            <v>37.05876777325399</v>
          </cell>
          <cell r="FC200">
            <v>4.8772616661446904</v>
          </cell>
          <cell r="FD200">
            <v>56.371000626370176</v>
          </cell>
          <cell r="FE200">
            <v>1.3062170372690258</v>
          </cell>
          <cell r="FF200">
            <v>57.677217663639205</v>
          </cell>
          <cell r="FG200">
            <v>12.558875352333228</v>
          </cell>
          <cell r="FH200">
            <v>18.385935014093327</v>
          </cell>
          <cell r="FI200">
            <v>7.0941097713748817</v>
          </cell>
          <cell r="FJ200">
            <v>11.11753241465706</v>
          </cell>
          <cell r="FK200">
            <v>1.8927417788913246</v>
          </cell>
          <cell r="FL200">
            <v>51.049194331349817</v>
          </cell>
          <cell r="FM200">
            <v>1.9583463827121825E-2</v>
          </cell>
          <cell r="FN200">
            <v>51.068777795176942</v>
          </cell>
          <cell r="FO200">
            <v>3.8187754462887558</v>
          </cell>
          <cell r="FP200">
            <v>0</v>
          </cell>
          <cell r="FQ200">
            <v>3.8432547760726581</v>
          </cell>
          <cell r="FR200">
            <v>3.8432547760726581</v>
          </cell>
          <cell r="FS200">
            <v>104.90274068274348</v>
          </cell>
          <cell r="FT200">
            <v>0</v>
          </cell>
          <cell r="FU200">
            <v>0</v>
          </cell>
          <cell r="FV200">
            <v>104.90274068274348</v>
          </cell>
          <cell r="FW200">
            <v>0</v>
          </cell>
          <cell r="FX200">
            <v>104.90274068274348</v>
          </cell>
          <cell r="FY200">
            <v>0</v>
          </cell>
          <cell r="FZ200">
            <v>0</v>
          </cell>
          <cell r="GA200">
            <v>0</v>
          </cell>
          <cell r="GB200" t="e">
            <v>#N/A</v>
          </cell>
          <cell r="GC200">
            <v>1.1084240526150952</v>
          </cell>
          <cell r="GD200">
            <v>0</v>
          </cell>
          <cell r="GE200">
            <v>0</v>
          </cell>
          <cell r="GF200">
            <v>0</v>
          </cell>
          <cell r="GG200">
            <v>7.1479642968994658E-2</v>
          </cell>
          <cell r="GH200">
            <v>0</v>
          </cell>
          <cell r="GI200">
            <v>0.70304635139367355</v>
          </cell>
          <cell r="GJ200">
            <v>0</v>
          </cell>
          <cell r="GK200">
            <v>1.9456171312245534</v>
          </cell>
          <cell r="GL200">
            <v>2.8993318196053859</v>
          </cell>
          <cell r="GM200">
            <v>2.3872242405261508</v>
          </cell>
          <cell r="GN200">
            <v>1.3943426244910739</v>
          </cell>
          <cell r="GO200">
            <v>1.5882189163795801</v>
          </cell>
          <cell r="GP200">
            <v>0.93902709051049149</v>
          </cell>
          <cell r="GQ200">
            <v>0</v>
          </cell>
          <cell r="GR200">
            <v>0</v>
          </cell>
          <cell r="GS200">
            <v>0.27416849357970557</v>
          </cell>
          <cell r="GT200" t="e">
            <v>#N/A</v>
          </cell>
          <cell r="GU200">
            <v>4.3083620419668012E-2</v>
          </cell>
          <cell r="GV200">
            <v>0</v>
          </cell>
          <cell r="GW200">
            <v>2.930665361728781</v>
          </cell>
          <cell r="GX200">
            <v>3.7717751331036635</v>
          </cell>
          <cell r="GY200">
            <v>4.7979486376448471E-2</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t="e">
            <v>#N/A</v>
          </cell>
          <cell r="HO200">
            <v>104.90274068274348</v>
          </cell>
          <cell r="HP200">
            <v>104.90274068274348</v>
          </cell>
          <cell r="HQ200">
            <v>16.600902286251173</v>
          </cell>
          <cell r="HR200">
            <v>88.301838396492315</v>
          </cell>
          <cell r="HS200">
            <v>20.104383964923265</v>
          </cell>
          <cell r="HT200">
            <v>0</v>
          </cell>
          <cell r="HU200">
            <v>1.6322817099906042</v>
          </cell>
          <cell r="HV200">
            <v>1.1564035389915439</v>
          </cell>
          <cell r="HW200">
            <v>0</v>
          </cell>
          <cell r="HX200">
            <v>0</v>
          </cell>
          <cell r="HY200">
            <v>0</v>
          </cell>
          <cell r="HZ200">
            <v>0</v>
          </cell>
          <cell r="IA200">
            <v>5.8750391481365476E-3</v>
          </cell>
          <cell r="IB200">
            <v>0</v>
          </cell>
          <cell r="IC200">
            <v>0</v>
          </cell>
          <cell r="ID200">
            <v>0</v>
          </cell>
          <cell r="IE200">
            <v>0</v>
          </cell>
          <cell r="IF200">
            <v>9.3021453178828678E-2</v>
          </cell>
          <cell r="IG200">
            <v>0</v>
          </cell>
          <cell r="IH200">
            <v>0</v>
          </cell>
          <cell r="II200">
            <v>0</v>
          </cell>
          <cell r="IJ200">
            <v>0</v>
          </cell>
          <cell r="IK200">
            <v>9.7917319135609119E-4</v>
          </cell>
          <cell r="IL200">
            <v>0</v>
          </cell>
          <cell r="IM200">
            <v>0</v>
          </cell>
          <cell r="IN200">
            <v>0</v>
          </cell>
          <cell r="IO200">
            <v>1.6322817099906042</v>
          </cell>
          <cell r="IP200">
            <v>1.256279204509865</v>
          </cell>
          <cell r="IQ200">
            <v>0</v>
          </cell>
          <cell r="IR200">
            <v>0</v>
          </cell>
          <cell r="IS200">
            <v>0</v>
          </cell>
          <cell r="IT200">
            <v>0</v>
          </cell>
          <cell r="IU200">
            <v>0</v>
          </cell>
          <cell r="IV200">
            <v>2.8993318196053859</v>
          </cell>
          <cell r="IW200">
            <v>2.8993318196053859</v>
          </cell>
          <cell r="IX200">
            <v>0</v>
          </cell>
          <cell r="IY200">
            <v>0</v>
          </cell>
          <cell r="IZ200">
            <v>0</v>
          </cell>
          <cell r="JA200">
            <v>2.3872242405261508</v>
          </cell>
          <cell r="JB200">
            <v>2.3872242405261508</v>
          </cell>
          <cell r="JC200">
            <v>0</v>
          </cell>
          <cell r="JD200">
            <v>0</v>
          </cell>
          <cell r="JE200">
            <v>0</v>
          </cell>
          <cell r="JF200">
            <v>0</v>
          </cell>
          <cell r="JG200">
            <v>0</v>
          </cell>
          <cell r="JH200">
            <v>0</v>
          </cell>
          <cell r="JI200">
            <v>0</v>
          </cell>
          <cell r="JJ200">
            <v>0</v>
          </cell>
          <cell r="JK200">
            <v>2.8993318196053859</v>
          </cell>
          <cell r="JL200">
            <v>2.8993318196053859</v>
          </cell>
          <cell r="JM200">
            <v>0</v>
          </cell>
          <cell r="JN200">
            <v>0</v>
          </cell>
          <cell r="JO200">
            <v>0</v>
          </cell>
          <cell r="JP200">
            <v>2.3872242405261508</v>
          </cell>
          <cell r="JQ200">
            <v>2.3872242405261508</v>
          </cell>
          <cell r="JR200">
            <v>0</v>
          </cell>
          <cell r="JS200">
            <v>0</v>
          </cell>
          <cell r="JT200">
            <v>0</v>
          </cell>
          <cell r="JU200">
            <v>0</v>
          </cell>
          <cell r="JV200">
            <v>0</v>
          </cell>
          <cell r="JW200">
            <v>10.447777951769494</v>
          </cell>
          <cell r="JX200">
            <v>49.198556999686808</v>
          </cell>
          <cell r="JY200">
            <v>74.388766520513613</v>
          </cell>
          <cell r="JZ200">
            <v>84.836544472283109</v>
          </cell>
          <cell r="KA200">
            <v>35.637987472596301</v>
          </cell>
          <cell r="KB200">
            <v>1241101.4300000002</v>
          </cell>
          <cell r="KC200">
            <v>33.762</v>
          </cell>
          <cell r="KD200">
            <v>508.267</v>
          </cell>
          <cell r="KE200">
            <v>6854</v>
          </cell>
          <cell r="KF200">
            <v>0</v>
          </cell>
          <cell r="KG200">
            <v>0.16700000000000001</v>
          </cell>
          <cell r="KH200">
            <v>0</v>
          </cell>
          <cell r="KI200">
            <v>0</v>
          </cell>
          <cell r="KJ200">
            <v>0</v>
          </cell>
          <cell r="KK200">
            <v>0</v>
          </cell>
          <cell r="KL200">
            <v>0</v>
          </cell>
          <cell r="KM200">
            <v>0</v>
          </cell>
          <cell r="KN200">
            <v>26.06</v>
          </cell>
          <cell r="KO200">
            <v>213.76</v>
          </cell>
          <cell r="KP200">
            <v>0</v>
          </cell>
          <cell r="KQ200">
            <v>3.64</v>
          </cell>
          <cell r="KR200">
            <v>0</v>
          </cell>
          <cell r="KS200">
            <v>0</v>
          </cell>
          <cell r="KT200">
            <v>0</v>
          </cell>
          <cell r="KU200">
            <v>33.76</v>
          </cell>
          <cell r="KV200">
            <v>0</v>
          </cell>
          <cell r="KW200">
            <v>0</v>
          </cell>
          <cell r="KX200">
            <v>113</v>
          </cell>
          <cell r="KY200">
            <v>542029</v>
          </cell>
          <cell r="KZ200">
            <v>6854</v>
          </cell>
          <cell r="LA200">
            <v>98.686963422552481</v>
          </cell>
          <cell r="LB200">
            <v>273.58</v>
          </cell>
          <cell r="LC200">
            <v>277.21999999999997</v>
          </cell>
          <cell r="LD200">
            <v>5.7185628742514982</v>
          </cell>
          <cell r="LE200">
            <v>1.6486723081412313E-2</v>
          </cell>
          <cell r="LF200">
            <v>113</v>
          </cell>
          <cell r="LG200">
            <v>79.082141814998536</v>
          </cell>
          <cell r="LH200">
            <v>1879.2698843155792</v>
          </cell>
          <cell r="LI200" t="e">
            <v>#N/A</v>
          </cell>
          <cell r="LJ200" t="e">
            <v>#N/A</v>
          </cell>
        </row>
        <row r="201">
          <cell r="A201" t="str">
            <v>BRL20BP</v>
          </cell>
          <cell r="B201" t="str">
            <v>BRL</v>
          </cell>
          <cell r="C201" t="str">
            <v>BP2019-20</v>
          </cell>
          <cell r="D201" t="str">
            <v>BRL</v>
          </cell>
          <cell r="E201" t="str">
            <v>BRL20BP</v>
          </cell>
          <cell r="F201">
            <v>0.96281468935252923</v>
          </cell>
          <cell r="G201">
            <v>1.8322363538378632</v>
          </cell>
          <cell r="H201">
            <v>0</v>
          </cell>
          <cell r="I201">
            <v>2.793125413811687</v>
          </cell>
          <cell r="J201">
            <v>1.5405035029640468E-2</v>
          </cell>
          <cell r="K201">
            <v>0.26573685426129812</v>
          </cell>
          <cell r="L201">
            <v>0</v>
          </cell>
          <cell r="M201">
            <v>5.5063372084071149</v>
          </cell>
          <cell r="N201">
            <v>1.30942797751944</v>
          </cell>
          <cell r="O201">
            <v>11.722268842867043</v>
          </cell>
          <cell r="P201">
            <v>0.2339639695126646</v>
          </cell>
          <cell r="Q201">
            <v>11.956232812379707</v>
          </cell>
          <cell r="R201">
            <v>0.41208468704288248</v>
          </cell>
          <cell r="S201">
            <v>0.95414935714835647</v>
          </cell>
          <cell r="T201">
            <v>0</v>
          </cell>
          <cell r="U201">
            <v>1.6117517899761338</v>
          </cell>
          <cell r="V201">
            <v>0</v>
          </cell>
          <cell r="W201">
            <v>2.9779858341673728</v>
          </cell>
          <cell r="X201">
            <v>0</v>
          </cell>
          <cell r="Y201">
            <v>2.9779858341673728</v>
          </cell>
          <cell r="Z201">
            <v>0</v>
          </cell>
          <cell r="AA201">
            <v>0</v>
          </cell>
          <cell r="AB201">
            <v>0</v>
          </cell>
          <cell r="AC201">
            <v>0</v>
          </cell>
          <cell r="AD201">
            <v>14.93421864654708</v>
          </cell>
          <cell r="AE201">
            <v>0</v>
          </cell>
          <cell r="AF201">
            <v>0</v>
          </cell>
          <cell r="AG201">
            <v>14.93421864654708</v>
          </cell>
          <cell r="AH201">
            <v>0</v>
          </cell>
          <cell r="AI201">
            <v>14.93421864654708</v>
          </cell>
          <cell r="AJ201">
            <v>0.16367849718992999</v>
          </cell>
          <cell r="AK201">
            <v>0</v>
          </cell>
          <cell r="AL201">
            <v>5.7768881361151755E-3</v>
          </cell>
          <cell r="AM201">
            <v>0</v>
          </cell>
          <cell r="AN201">
            <v>3.3698514127338527E-2</v>
          </cell>
          <cell r="AO201">
            <v>0</v>
          </cell>
          <cell r="AP201">
            <v>0.71633412887828174</v>
          </cell>
          <cell r="AQ201">
            <v>0.12901716837323893</v>
          </cell>
          <cell r="AR201">
            <v>1.0485051967049044</v>
          </cell>
          <cell r="AS201">
            <v>0</v>
          </cell>
          <cell r="AT201">
            <v>1.0485051967049044</v>
          </cell>
          <cell r="AU201">
            <v>0.62582954807914404</v>
          </cell>
          <cell r="AV201">
            <v>0.1906373084918008</v>
          </cell>
          <cell r="AW201">
            <v>0</v>
          </cell>
          <cell r="AX201">
            <v>0</v>
          </cell>
          <cell r="AY201">
            <v>0</v>
          </cell>
          <cell r="AZ201">
            <v>0.81646685657094475</v>
          </cell>
          <cell r="BA201">
            <v>0</v>
          </cell>
          <cell r="BB201">
            <v>0.81646685657094475</v>
          </cell>
          <cell r="BC201">
            <v>0</v>
          </cell>
          <cell r="BD201">
            <v>0</v>
          </cell>
          <cell r="BE201">
            <v>0</v>
          </cell>
          <cell r="BF201">
            <v>0</v>
          </cell>
          <cell r="BG201">
            <v>1.8649720532758491</v>
          </cell>
          <cell r="BH201">
            <v>0</v>
          </cell>
          <cell r="BI201">
            <v>0</v>
          </cell>
          <cell r="BJ201">
            <v>1.8649720532758491</v>
          </cell>
          <cell r="BK201">
            <v>0</v>
          </cell>
          <cell r="BL201">
            <v>1.8649720532758491</v>
          </cell>
          <cell r="BM201">
            <v>2.4185904996535532</v>
          </cell>
          <cell r="BN201">
            <v>0</v>
          </cell>
          <cell r="BO201">
            <v>9.3393024867195334E-2</v>
          </cell>
          <cell r="BP201">
            <v>3.3698514127338527E-2</v>
          </cell>
          <cell r="BQ201">
            <v>0</v>
          </cell>
          <cell r="BR201">
            <v>0</v>
          </cell>
          <cell r="BS201">
            <v>11.177315728693511</v>
          </cell>
          <cell r="BT201">
            <v>0.36490676726460858</v>
          </cell>
          <cell r="BU201">
            <v>14.087904534606208</v>
          </cell>
          <cell r="BV201">
            <v>0.29269566556316889</v>
          </cell>
          <cell r="BW201">
            <v>14.380600200169377</v>
          </cell>
          <cell r="BX201">
            <v>0</v>
          </cell>
          <cell r="BY201">
            <v>9.3566331511278786</v>
          </cell>
          <cell r="BZ201">
            <v>0</v>
          </cell>
          <cell r="CA201">
            <v>0.75388390176303044</v>
          </cell>
          <cell r="CB201">
            <v>0</v>
          </cell>
          <cell r="CC201">
            <v>10.110517052890909</v>
          </cell>
          <cell r="CD201">
            <v>5.8731696050504281E-2</v>
          </cell>
          <cell r="CE201">
            <v>10.169248748941413</v>
          </cell>
          <cell r="CF201">
            <v>0</v>
          </cell>
          <cell r="CG201">
            <v>0</v>
          </cell>
          <cell r="CH201">
            <v>0</v>
          </cell>
          <cell r="CI201">
            <v>0</v>
          </cell>
          <cell r="CJ201">
            <v>24.549848949110793</v>
          </cell>
          <cell r="CK201">
            <v>0</v>
          </cell>
          <cell r="CL201">
            <v>0</v>
          </cell>
          <cell r="CM201">
            <v>24.549848949110793</v>
          </cell>
          <cell r="CN201">
            <v>0</v>
          </cell>
          <cell r="CO201">
            <v>24.549848949110793</v>
          </cell>
          <cell r="CP201">
            <v>3.8965110478096854</v>
          </cell>
          <cell r="CQ201">
            <v>0</v>
          </cell>
          <cell r="CR201">
            <v>9.6281468935252926E-4</v>
          </cell>
          <cell r="CS201">
            <v>7.1248287012087158E-2</v>
          </cell>
          <cell r="CT201">
            <v>4.0736689506505508</v>
          </cell>
          <cell r="CU201">
            <v>0</v>
          </cell>
          <cell r="CV201">
            <v>15.852743860189394</v>
          </cell>
          <cell r="CW201">
            <v>3.081969820617446</v>
          </cell>
          <cell r="CX201">
            <v>26.977104780968514</v>
          </cell>
          <cell r="CY201">
            <v>0.75773516052044054</v>
          </cell>
          <cell r="CZ201">
            <v>27.734839941488957</v>
          </cell>
          <cell r="DA201">
            <v>11.95719562706906</v>
          </cell>
          <cell r="DB201">
            <v>5.8856861960120117</v>
          </cell>
          <cell r="DC201">
            <v>8.3909300177072925</v>
          </cell>
          <cell r="DD201">
            <v>8.2185861883131892</v>
          </cell>
          <cell r="DE201">
            <v>2.270317037493264</v>
          </cell>
          <cell r="DF201">
            <v>36.722715066594816</v>
          </cell>
          <cell r="DG201">
            <v>7.7025175148202341E-3</v>
          </cell>
          <cell r="DH201">
            <v>36.730417584109638</v>
          </cell>
          <cell r="DI201">
            <v>3.7549772884748638</v>
          </cell>
          <cell r="DJ201">
            <v>0</v>
          </cell>
          <cell r="DK201">
            <v>3.7549772884748638</v>
          </cell>
          <cell r="DL201">
            <v>3.7549772884748638</v>
          </cell>
          <cell r="DM201">
            <v>60.710280237123733</v>
          </cell>
          <cell r="DN201">
            <v>0</v>
          </cell>
          <cell r="DO201">
            <v>0</v>
          </cell>
          <cell r="DP201">
            <v>60.710280237123733</v>
          </cell>
          <cell r="DQ201">
            <v>0</v>
          </cell>
          <cell r="DR201">
            <v>60.710280237123733</v>
          </cell>
          <cell r="DS201">
            <v>6.4787800446531687</v>
          </cell>
          <cell r="DT201">
            <v>0</v>
          </cell>
          <cell r="DU201">
            <v>0.10013272769266304</v>
          </cell>
          <cell r="DV201">
            <v>0.10494680113942569</v>
          </cell>
          <cell r="DW201">
            <v>4.1073674647778899</v>
          </cell>
          <cell r="DX201">
            <v>0</v>
          </cell>
          <cell r="DY201">
            <v>27.746393717761187</v>
          </cell>
          <cell r="DZ201">
            <v>3.5758937562552937</v>
          </cell>
          <cell r="EA201">
            <v>42.113514512279622</v>
          </cell>
          <cell r="EB201">
            <v>1.0504308260836093</v>
          </cell>
          <cell r="EC201">
            <v>43.163945338363241</v>
          </cell>
          <cell r="ED201">
            <v>12.583025175148205</v>
          </cell>
          <cell r="EE201">
            <v>15.43295665563169</v>
          </cell>
          <cell r="EF201">
            <v>8.3909300177072925</v>
          </cell>
          <cell r="EG201">
            <v>8.9724700900762198</v>
          </cell>
          <cell r="EH201">
            <v>2.270317037493264</v>
          </cell>
          <cell r="EI201">
            <v>47.649698976056669</v>
          </cell>
          <cell r="EJ201">
            <v>6.6434213565324529E-2</v>
          </cell>
          <cell r="EK201">
            <v>47.716133189621992</v>
          </cell>
          <cell r="EL201">
            <v>3.7549772884748638</v>
          </cell>
          <cell r="EM201">
            <v>0</v>
          </cell>
          <cell r="EN201">
            <v>3.7549772884748638</v>
          </cell>
          <cell r="EO201">
            <v>3.7549772884748638</v>
          </cell>
          <cell r="EP201">
            <v>87.125101239510386</v>
          </cell>
          <cell r="EQ201">
            <v>0</v>
          </cell>
          <cell r="ER201">
            <v>0</v>
          </cell>
          <cell r="ES201">
            <v>87.125101239510386</v>
          </cell>
          <cell r="ET201">
            <v>0</v>
          </cell>
          <cell r="EU201">
            <v>87.125101239510386</v>
          </cell>
          <cell r="EV201">
            <v>8.3110163984910326</v>
          </cell>
          <cell r="EW201">
            <v>0</v>
          </cell>
          <cell r="EX201">
            <v>2.8932581415043503</v>
          </cell>
          <cell r="EY201">
            <v>0.12035183616906615</v>
          </cell>
          <cell r="EZ201">
            <v>4.3731043190391876</v>
          </cell>
          <cell r="FA201">
            <v>0</v>
          </cell>
          <cell r="FB201">
            <v>33.252730926168304</v>
          </cell>
          <cell r="FC201">
            <v>4.8853217337747328</v>
          </cell>
          <cell r="FD201">
            <v>53.835783355146674</v>
          </cell>
          <cell r="FE201">
            <v>1.284394795596274</v>
          </cell>
          <cell r="FF201">
            <v>55.120178150742952</v>
          </cell>
          <cell r="FG201">
            <v>12.995109862191088</v>
          </cell>
          <cell r="FH201">
            <v>16.387106012780048</v>
          </cell>
          <cell r="FI201">
            <v>8.3909300177072925</v>
          </cell>
          <cell r="FJ201">
            <v>10.584221880052354</v>
          </cell>
          <cell r="FK201">
            <v>2.270317037493264</v>
          </cell>
          <cell r="FL201">
            <v>50.627684810224046</v>
          </cell>
          <cell r="FM201">
            <v>6.6434213565324529E-2</v>
          </cell>
          <cell r="FN201">
            <v>50.694119023789369</v>
          </cell>
          <cell r="FO201">
            <v>3.7549772884748638</v>
          </cell>
          <cell r="FP201">
            <v>0</v>
          </cell>
          <cell r="FQ201">
            <v>3.7549772884748638</v>
          </cell>
          <cell r="FR201">
            <v>3.7549772884748638</v>
          </cell>
          <cell r="FS201">
            <v>102.05931988605745</v>
          </cell>
          <cell r="FT201">
            <v>0</v>
          </cell>
          <cell r="FU201">
            <v>0</v>
          </cell>
          <cell r="FV201">
            <v>102.05931988605745</v>
          </cell>
          <cell r="FW201">
            <v>0</v>
          </cell>
          <cell r="FX201">
            <v>102.05931988605745</v>
          </cell>
          <cell r="FY201">
            <v>2.3107552544460702E-2</v>
          </cell>
          <cell r="FZ201">
            <v>0</v>
          </cell>
          <cell r="GA201">
            <v>0</v>
          </cell>
          <cell r="GB201" t="e">
            <v>#N/A</v>
          </cell>
          <cell r="GC201">
            <v>0.61812703056432383</v>
          </cell>
          <cell r="GD201">
            <v>0</v>
          </cell>
          <cell r="GE201">
            <v>0</v>
          </cell>
          <cell r="GF201">
            <v>0</v>
          </cell>
          <cell r="GG201">
            <v>4.8140734467626463E-2</v>
          </cell>
          <cell r="GH201">
            <v>0</v>
          </cell>
          <cell r="GI201">
            <v>2.2895733312803146</v>
          </cell>
          <cell r="GJ201">
            <v>0</v>
          </cell>
          <cell r="GK201">
            <v>1.0976087458618833</v>
          </cell>
          <cell r="GL201">
            <v>4.4578320117022106</v>
          </cell>
          <cell r="GM201">
            <v>2.8778531064747099</v>
          </cell>
          <cell r="GN201">
            <v>0.9397071368080685</v>
          </cell>
          <cell r="GO201">
            <v>0.11072368927554087</v>
          </cell>
          <cell r="GP201">
            <v>0.58924258988374789</v>
          </cell>
          <cell r="GQ201">
            <v>0</v>
          </cell>
          <cell r="GR201">
            <v>0</v>
          </cell>
          <cell r="GS201">
            <v>0.39475402263453696</v>
          </cell>
          <cell r="GT201" t="e">
            <v>#N/A</v>
          </cell>
          <cell r="GU201">
            <v>2.9847255369928407E-2</v>
          </cell>
          <cell r="GV201">
            <v>0</v>
          </cell>
          <cell r="GW201">
            <v>3.4796122873200406</v>
          </cell>
          <cell r="GX201">
            <v>4.3124469936099787</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t="e">
            <v>#N/A</v>
          </cell>
          <cell r="HO201">
            <v>102.05931988605745</v>
          </cell>
          <cell r="HP201">
            <v>102.05931988605745</v>
          </cell>
          <cell r="HQ201">
            <v>14.93421864654708</v>
          </cell>
          <cell r="HR201">
            <v>87.125101239510386</v>
          </cell>
          <cell r="HS201">
            <v>21.245468935252909</v>
          </cell>
          <cell r="HT201">
            <v>0</v>
          </cell>
          <cell r="HU201">
            <v>1.6348593425205946</v>
          </cell>
          <cell r="HV201">
            <v>1.1582660712910928</v>
          </cell>
          <cell r="HW201">
            <v>0</v>
          </cell>
          <cell r="HX201">
            <v>0</v>
          </cell>
          <cell r="HY201">
            <v>0</v>
          </cell>
          <cell r="HZ201">
            <v>0</v>
          </cell>
          <cell r="IA201">
            <v>5.7768881361151755E-3</v>
          </cell>
          <cell r="IB201">
            <v>0</v>
          </cell>
          <cell r="IC201">
            <v>0</v>
          </cell>
          <cell r="ID201">
            <v>0</v>
          </cell>
          <cell r="IE201">
            <v>0</v>
          </cell>
          <cell r="IF201">
            <v>9.3393024867195334E-2</v>
          </cell>
          <cell r="IG201">
            <v>0</v>
          </cell>
          <cell r="IH201">
            <v>0</v>
          </cell>
          <cell r="II201">
            <v>0</v>
          </cell>
          <cell r="IJ201">
            <v>0</v>
          </cell>
          <cell r="IK201">
            <v>9.6281468935252926E-4</v>
          </cell>
          <cell r="IL201">
            <v>0</v>
          </cell>
          <cell r="IM201">
            <v>0</v>
          </cell>
          <cell r="IN201">
            <v>0</v>
          </cell>
          <cell r="IO201">
            <v>1.6348593425205946</v>
          </cell>
          <cell r="IP201">
            <v>1.2583987989837557</v>
          </cell>
          <cell r="IQ201">
            <v>0</v>
          </cell>
          <cell r="IR201">
            <v>0</v>
          </cell>
          <cell r="IS201">
            <v>0</v>
          </cell>
          <cell r="IT201">
            <v>0</v>
          </cell>
          <cell r="IU201">
            <v>0</v>
          </cell>
          <cell r="IV201">
            <v>4.4578320117022106</v>
          </cell>
          <cell r="IW201">
            <v>4.4578320117022106</v>
          </cell>
          <cell r="IX201">
            <v>0</v>
          </cell>
          <cell r="IY201">
            <v>0</v>
          </cell>
          <cell r="IZ201">
            <v>0</v>
          </cell>
          <cell r="JA201">
            <v>2.8778531064747099</v>
          </cell>
          <cell r="JB201">
            <v>2.8778531064747099</v>
          </cell>
          <cell r="JC201">
            <v>0</v>
          </cell>
          <cell r="JD201">
            <v>0</v>
          </cell>
          <cell r="JE201">
            <v>0</v>
          </cell>
          <cell r="JF201">
            <v>0</v>
          </cell>
          <cell r="JG201">
            <v>0</v>
          </cell>
          <cell r="JH201">
            <v>0</v>
          </cell>
          <cell r="JI201">
            <v>0</v>
          </cell>
          <cell r="JJ201">
            <v>0</v>
          </cell>
          <cell r="JK201">
            <v>4.4578320117022106</v>
          </cell>
          <cell r="JL201">
            <v>4.4578320117022106</v>
          </cell>
          <cell r="JM201">
            <v>0</v>
          </cell>
          <cell r="JN201">
            <v>0</v>
          </cell>
          <cell r="JO201">
            <v>0</v>
          </cell>
          <cell r="JP201">
            <v>2.8778531064747099</v>
          </cell>
          <cell r="JQ201">
            <v>2.8778531064747099</v>
          </cell>
          <cell r="JR201">
            <v>0</v>
          </cell>
          <cell r="JS201">
            <v>0</v>
          </cell>
          <cell r="JT201">
            <v>0</v>
          </cell>
          <cell r="JU201">
            <v>0</v>
          </cell>
          <cell r="JV201">
            <v>0</v>
          </cell>
          <cell r="JW201">
            <v>8.9859494957271551</v>
          </cell>
          <cell r="JX201">
            <v>49.049631534375244</v>
          </cell>
          <cell r="JY201">
            <v>73.766047424744016</v>
          </cell>
          <cell r="JZ201">
            <v>82.751996920471171</v>
          </cell>
          <cell r="KA201">
            <v>33.702365386095927</v>
          </cell>
          <cell r="KB201" t="str">
            <v/>
          </cell>
          <cell r="KC201">
            <v>34.018999999999998</v>
          </cell>
          <cell r="KD201">
            <v>514.07600000000002</v>
          </cell>
          <cell r="KE201">
            <v>6880</v>
          </cell>
          <cell r="KF201">
            <v>0</v>
          </cell>
          <cell r="KG201">
            <v>0.16700000000000001</v>
          </cell>
          <cell r="KH201">
            <v>0</v>
          </cell>
          <cell r="KI201">
            <v>0</v>
          </cell>
          <cell r="KJ201">
            <v>0</v>
          </cell>
          <cell r="KK201">
            <v>0</v>
          </cell>
          <cell r="KL201">
            <v>0</v>
          </cell>
          <cell r="KM201">
            <v>0</v>
          </cell>
          <cell r="KN201">
            <v>25.72</v>
          </cell>
          <cell r="KO201">
            <v>210.96</v>
          </cell>
          <cell r="KP201">
            <v>0</v>
          </cell>
          <cell r="KQ201">
            <v>3.6</v>
          </cell>
          <cell r="KR201">
            <v>0</v>
          </cell>
          <cell r="KS201">
            <v>0</v>
          </cell>
          <cell r="KT201">
            <v>0</v>
          </cell>
          <cell r="KU201">
            <v>33.32</v>
          </cell>
          <cell r="KV201">
            <v>0</v>
          </cell>
          <cell r="KW201">
            <v>0</v>
          </cell>
          <cell r="KX201">
            <v>113</v>
          </cell>
          <cell r="KY201">
            <v>548095</v>
          </cell>
          <cell r="KZ201">
            <v>6880</v>
          </cell>
          <cell r="LA201">
            <v>98.68421052631578</v>
          </cell>
          <cell r="LB201">
            <v>270</v>
          </cell>
          <cell r="LC201">
            <v>273.60000000000002</v>
          </cell>
          <cell r="LD201">
            <v>5.7184210526315784</v>
          </cell>
          <cell r="LE201">
            <v>1.6424418604651162E-2</v>
          </cell>
          <cell r="LF201">
            <v>113</v>
          </cell>
          <cell r="LG201">
            <v>79.664970930232556</v>
          </cell>
          <cell r="LH201" t="str">
            <v/>
          </cell>
          <cell r="LI201" t="e">
            <v>#N/A</v>
          </cell>
          <cell r="LJ201" t="e">
            <v>#N/A</v>
          </cell>
        </row>
        <row r="202">
          <cell r="A202" t="str">
            <v>BRL20</v>
          </cell>
          <cell r="B202" t="str">
            <v>BRL</v>
          </cell>
          <cell r="C202" t="str">
            <v>2019-20</v>
          </cell>
          <cell r="D202" t="str">
            <v>BRL</v>
          </cell>
          <cell r="E202" t="str">
            <v>BRL20</v>
          </cell>
          <cell r="F202">
            <v>0.96281468935252923</v>
          </cell>
          <cell r="G202">
            <v>1.6223427515590119</v>
          </cell>
          <cell r="H202">
            <v>0</v>
          </cell>
          <cell r="I202">
            <v>2.6188559550388799</v>
          </cell>
          <cell r="J202">
            <v>1.5405035029640468E-2</v>
          </cell>
          <cell r="K202">
            <v>0.11361213334359845</v>
          </cell>
          <cell r="L202">
            <v>0</v>
          </cell>
          <cell r="M202">
            <v>5.804809762106399</v>
          </cell>
          <cell r="N202">
            <v>1.2439565786434679</v>
          </cell>
          <cell r="O202">
            <v>11.418982215720996</v>
          </cell>
          <cell r="P202">
            <v>0.24840618985295254</v>
          </cell>
          <cell r="Q202">
            <v>11.66738840557395</v>
          </cell>
          <cell r="R202">
            <v>0.65705651689891453</v>
          </cell>
          <cell r="S202">
            <v>1.4096660016332561</v>
          </cell>
          <cell r="T202">
            <v>0</v>
          </cell>
          <cell r="U202">
            <v>1.0303660962695995</v>
          </cell>
          <cell r="V202">
            <v>0</v>
          </cell>
          <cell r="W202">
            <v>3.0970886148017702</v>
          </cell>
          <cell r="X202">
            <v>6.7397028254677046E-4</v>
          </cell>
          <cell r="Y202">
            <v>3.0977625850843173</v>
          </cell>
          <cell r="Z202">
            <v>0</v>
          </cell>
          <cell r="AA202">
            <v>0</v>
          </cell>
          <cell r="AB202">
            <v>0</v>
          </cell>
          <cell r="AC202">
            <v>0</v>
          </cell>
          <cell r="AD202">
            <v>14.765150990658228</v>
          </cell>
          <cell r="AE202">
            <v>0</v>
          </cell>
          <cell r="AF202">
            <v>0</v>
          </cell>
          <cell r="AG202">
            <v>14.765150990658228</v>
          </cell>
          <cell r="AH202">
            <v>3.7771220263299723</v>
          </cell>
          <cell r="AI202">
            <v>18.542273016988201</v>
          </cell>
          <cell r="AJ202">
            <v>2.9847255369928407E-2</v>
          </cell>
          <cell r="AK202">
            <v>0</v>
          </cell>
          <cell r="AL202">
            <v>5.7768881361151755E-3</v>
          </cell>
          <cell r="AM202">
            <v>0</v>
          </cell>
          <cell r="AN202">
            <v>2.6958811301870819E-2</v>
          </cell>
          <cell r="AO202">
            <v>0</v>
          </cell>
          <cell r="AP202">
            <v>0.58635414581569034</v>
          </cell>
          <cell r="AQ202">
            <v>0.16175286781122492</v>
          </cell>
          <cell r="AR202">
            <v>0.81068996843482954</v>
          </cell>
          <cell r="AS202">
            <v>0</v>
          </cell>
          <cell r="AT202">
            <v>0.81068996843482954</v>
          </cell>
          <cell r="AU202">
            <v>1.1317886673338982</v>
          </cell>
          <cell r="AV202">
            <v>0.14586821488537863</v>
          </cell>
          <cell r="AW202">
            <v>0</v>
          </cell>
          <cell r="AX202">
            <v>8.7794107211927185E-4</v>
          </cell>
          <cell r="AY202">
            <v>0</v>
          </cell>
          <cell r="AZ202">
            <v>1.2785348232914002</v>
          </cell>
          <cell r="BA202">
            <v>8.3764877973670035E-2</v>
          </cell>
          <cell r="BB202">
            <v>1.3622997012650702</v>
          </cell>
          <cell r="BC202">
            <v>0</v>
          </cell>
          <cell r="BD202">
            <v>0</v>
          </cell>
          <cell r="BE202">
            <v>0</v>
          </cell>
          <cell r="BF202">
            <v>0</v>
          </cell>
          <cell r="BG202">
            <v>2.1729896696998998</v>
          </cell>
          <cell r="BH202">
            <v>0</v>
          </cell>
          <cell r="BI202">
            <v>0</v>
          </cell>
          <cell r="BJ202">
            <v>2.1729896696998998</v>
          </cell>
          <cell r="BK202">
            <v>0.23300115482331207</v>
          </cell>
          <cell r="BL202">
            <v>2.405990824523212</v>
          </cell>
          <cell r="BM202">
            <v>2.5967112171837714</v>
          </cell>
          <cell r="BN202">
            <v>0</v>
          </cell>
          <cell r="BO202">
            <v>9.0504580799137743E-2</v>
          </cell>
          <cell r="BP202">
            <v>3.2735699437985995E-2</v>
          </cell>
          <cell r="BQ202">
            <v>2.8884440680575878E-3</v>
          </cell>
          <cell r="BR202">
            <v>0</v>
          </cell>
          <cell r="BS202">
            <v>10.946240203248905</v>
          </cell>
          <cell r="BT202">
            <v>0.30232381245669415</v>
          </cell>
          <cell r="BU202">
            <v>13.971403957194552</v>
          </cell>
          <cell r="BV202">
            <v>0.29750973900993155</v>
          </cell>
          <cell r="BW202">
            <v>14.268913696204484</v>
          </cell>
          <cell r="BX202">
            <v>0</v>
          </cell>
          <cell r="BY202">
            <v>8.0891352951965647</v>
          </cell>
          <cell r="BZ202">
            <v>0</v>
          </cell>
          <cell r="CA202">
            <v>0.34728456762336901</v>
          </cell>
          <cell r="CB202">
            <v>0</v>
          </cell>
          <cell r="CC202">
            <v>8.4364198628199283</v>
          </cell>
          <cell r="CD202">
            <v>0.25221893602278861</v>
          </cell>
          <cell r="CE202">
            <v>8.6886387988427174</v>
          </cell>
          <cell r="CF202">
            <v>0</v>
          </cell>
          <cell r="CG202">
            <v>0</v>
          </cell>
          <cell r="CH202">
            <v>0</v>
          </cell>
          <cell r="CI202">
            <v>0</v>
          </cell>
          <cell r="CJ202">
            <v>22.957552495047182</v>
          </cell>
          <cell r="CK202">
            <v>0</v>
          </cell>
          <cell r="CL202">
            <v>0</v>
          </cell>
          <cell r="CM202">
            <v>22.957552495047182</v>
          </cell>
          <cell r="CN202">
            <v>0.69804064978058367</v>
          </cell>
          <cell r="CO202">
            <v>23.655593144827765</v>
          </cell>
          <cell r="CP202">
            <v>3.900362306567096</v>
          </cell>
          <cell r="CQ202">
            <v>0</v>
          </cell>
          <cell r="CR202">
            <v>9.6281468935252926E-4</v>
          </cell>
          <cell r="CS202">
            <v>7.7025175148202341E-2</v>
          </cell>
          <cell r="CT202">
            <v>1.6704834860266382</v>
          </cell>
          <cell r="CU202">
            <v>0</v>
          </cell>
          <cell r="CV202">
            <v>19.574022634536917</v>
          </cell>
          <cell r="CW202">
            <v>3.1156683347447847</v>
          </cell>
          <cell r="CX202">
            <v>28.338524751712992</v>
          </cell>
          <cell r="CY202">
            <v>0.63353206559396424</v>
          </cell>
          <cell r="CZ202">
            <v>28.972056817306957</v>
          </cell>
          <cell r="DA202">
            <v>24.208319322503662</v>
          </cell>
          <cell r="DB202">
            <v>12.070326353067983</v>
          </cell>
          <cell r="DC202">
            <v>9.8826188159211661</v>
          </cell>
          <cell r="DD202">
            <v>5.3062179591351999</v>
          </cell>
          <cell r="DE202">
            <v>1.0843188606544001</v>
          </cell>
          <cell r="DF202">
            <v>52.551801311282389</v>
          </cell>
          <cell r="DG202">
            <v>2.5033181923165757E-2</v>
          </cell>
          <cell r="DH202">
            <v>52.576834493205553</v>
          </cell>
          <cell r="DI202">
            <v>4.2277193009469558</v>
          </cell>
          <cell r="DJ202">
            <v>0</v>
          </cell>
          <cell r="DK202">
            <v>4.2277193009469558</v>
          </cell>
          <cell r="DL202">
            <v>4.2277193009469558</v>
          </cell>
          <cell r="DM202">
            <v>77.321172009565558</v>
          </cell>
          <cell r="DN202">
            <v>0</v>
          </cell>
          <cell r="DO202">
            <v>0</v>
          </cell>
          <cell r="DP202">
            <v>77.321172009565558</v>
          </cell>
          <cell r="DQ202">
            <v>1.395118484871815</v>
          </cell>
          <cell r="DR202">
            <v>78.716290494437374</v>
          </cell>
          <cell r="DS202">
            <v>6.5269207791207959</v>
          </cell>
          <cell r="DT202">
            <v>0</v>
          </cell>
          <cell r="DU202">
            <v>9.7244283624605451E-2</v>
          </cell>
          <cell r="DV202">
            <v>0.10976087458618834</v>
          </cell>
          <cell r="DW202">
            <v>1.7003307413965667</v>
          </cell>
          <cell r="DX202">
            <v>0</v>
          </cell>
          <cell r="DY202">
            <v>31.106616983601516</v>
          </cell>
          <cell r="DZ202">
            <v>3.5797450150127035</v>
          </cell>
          <cell r="EA202">
            <v>43.120618677342378</v>
          </cell>
          <cell r="EB202">
            <v>0.93104180460389585</v>
          </cell>
          <cell r="EC202">
            <v>44.051660481946271</v>
          </cell>
          <cell r="ED202">
            <v>25.340107989837559</v>
          </cell>
          <cell r="EE202">
            <v>20.305329863149925</v>
          </cell>
          <cell r="EF202">
            <v>9.8826188159211661</v>
          </cell>
          <cell r="EG202">
            <v>5.6543804678306877</v>
          </cell>
          <cell r="EH202">
            <v>1.0843188606544001</v>
          </cell>
          <cell r="EI202">
            <v>62.266755997393716</v>
          </cell>
          <cell r="EJ202">
            <v>0.36101699591962444</v>
          </cell>
          <cell r="EK202">
            <v>62.627772993313343</v>
          </cell>
          <cell r="EL202">
            <v>4.2277193009469558</v>
          </cell>
          <cell r="EM202" t="e">
            <v>#VALUE!</v>
          </cell>
          <cell r="EN202">
            <v>4.2277193009469558</v>
          </cell>
          <cell r="EO202">
            <v>4.2277193009469558</v>
          </cell>
          <cell r="EP202">
            <v>102.45171417431264</v>
          </cell>
          <cell r="EQ202">
            <v>0</v>
          </cell>
          <cell r="ER202">
            <v>0</v>
          </cell>
          <cell r="ES202">
            <v>102.45171417431264</v>
          </cell>
          <cell r="ET202">
            <v>2.3261602894757107</v>
          </cell>
          <cell r="EU202">
            <v>104.77787446378835</v>
          </cell>
          <cell r="EV202">
            <v>8.1492635306798071</v>
          </cell>
          <cell r="EW202">
            <v>0</v>
          </cell>
          <cell r="EX202">
            <v>2.7161002386634849</v>
          </cell>
          <cell r="EY202">
            <v>0.1251659096158288</v>
          </cell>
          <cell r="EZ202">
            <v>1.8139428747401649</v>
          </cell>
          <cell r="FA202">
            <v>0</v>
          </cell>
          <cell r="FB202">
            <v>36.911426745707914</v>
          </cell>
          <cell r="FC202">
            <v>4.8237015936561711</v>
          </cell>
          <cell r="FD202">
            <v>54.539600893063373</v>
          </cell>
          <cell r="FE202">
            <v>1.1794479944568483</v>
          </cell>
          <cell r="FF202">
            <v>55.719048887520223</v>
          </cell>
          <cell r="FG202">
            <v>25.997164506736475</v>
          </cell>
          <cell r="FH202">
            <v>21.714995864783194</v>
          </cell>
          <cell r="FI202">
            <v>9.8826188159211661</v>
          </cell>
          <cell r="FJ202">
            <v>6.6847465641002923</v>
          </cell>
          <cell r="FK202">
            <v>1.0843188606544001</v>
          </cell>
          <cell r="FL202">
            <v>65.363844612195521</v>
          </cell>
          <cell r="FM202">
            <v>0.36169096620217112</v>
          </cell>
          <cell r="FN202">
            <v>65.725535578397711</v>
          </cell>
          <cell r="FO202">
            <v>4.2277193009469558</v>
          </cell>
          <cell r="FP202">
            <v>0</v>
          </cell>
          <cell r="FQ202">
            <v>4.2277193009469558</v>
          </cell>
          <cell r="FR202">
            <v>4.2277193009469558</v>
          </cell>
          <cell r="FS202">
            <v>117.21686516497134</v>
          </cell>
          <cell r="FT202">
            <v>0</v>
          </cell>
          <cell r="FU202">
            <v>0</v>
          </cell>
          <cell r="FV202">
            <v>117.21686516497134</v>
          </cell>
          <cell r="FW202">
            <v>6.103282315805683</v>
          </cell>
          <cell r="FX202">
            <v>123.32014748077702</v>
          </cell>
          <cell r="FY202">
            <v>0</v>
          </cell>
          <cell r="FZ202">
            <v>0</v>
          </cell>
          <cell r="GA202">
            <v>0</v>
          </cell>
          <cell r="GB202" t="e">
            <v>#N/A</v>
          </cell>
          <cell r="GC202">
            <v>0.36875802602201868</v>
          </cell>
          <cell r="GD202">
            <v>0</v>
          </cell>
          <cell r="GE202">
            <v>0</v>
          </cell>
          <cell r="GF202">
            <v>0</v>
          </cell>
          <cell r="GG202">
            <v>7.9913619216259932E-2</v>
          </cell>
          <cell r="GH202">
            <v>0</v>
          </cell>
          <cell r="GI202">
            <v>0</v>
          </cell>
          <cell r="GJ202">
            <v>0</v>
          </cell>
          <cell r="GK202">
            <v>2.1326345369158521</v>
          </cell>
          <cell r="GL202">
            <v>5.3965763338209269</v>
          </cell>
          <cell r="GM202">
            <v>2.9019234737085231</v>
          </cell>
          <cell r="GN202">
            <v>0.36490676726460858</v>
          </cell>
          <cell r="GO202">
            <v>0.84438848256216814</v>
          </cell>
          <cell r="GP202">
            <v>0.82224374470705996</v>
          </cell>
          <cell r="GQ202">
            <v>0</v>
          </cell>
          <cell r="GR202">
            <v>0</v>
          </cell>
          <cell r="GS202">
            <v>0.19256293787050585</v>
          </cell>
          <cell r="GT202" t="e">
            <v>#N/A</v>
          </cell>
          <cell r="GU202">
            <v>0.1319056124412965</v>
          </cell>
          <cell r="GV202">
            <v>0</v>
          </cell>
          <cell r="GW202">
            <v>1.9429600431134038</v>
          </cell>
          <cell r="GX202">
            <v>2.4330327199938413</v>
          </cell>
          <cell r="GY202">
            <v>3.9475402263453703E-2</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t="e">
            <v>#N/A</v>
          </cell>
          <cell r="HO202">
            <v>117.21686516497134</v>
          </cell>
          <cell r="HP202">
            <v>123.32014748077702</v>
          </cell>
          <cell r="HQ202">
            <v>14.765150990658228</v>
          </cell>
          <cell r="HR202">
            <v>104.77787446378835</v>
          </cell>
          <cell r="HS202">
            <v>17.651281699899918</v>
          </cell>
          <cell r="HT202">
            <v>0</v>
          </cell>
          <cell r="HU202">
            <v>1.5655366848872123</v>
          </cell>
          <cell r="HV202">
            <v>1.0533192701516672</v>
          </cell>
          <cell r="HW202">
            <v>0</v>
          </cell>
          <cell r="HX202">
            <v>0</v>
          </cell>
          <cell r="HY202">
            <v>0</v>
          </cell>
          <cell r="HZ202">
            <v>0</v>
          </cell>
          <cell r="IA202">
            <v>5.7768881361151755E-3</v>
          </cell>
          <cell r="IB202">
            <v>0</v>
          </cell>
          <cell r="IC202">
            <v>0</v>
          </cell>
          <cell r="ID202">
            <v>0</v>
          </cell>
          <cell r="IE202">
            <v>0</v>
          </cell>
          <cell r="IF202">
            <v>9.0504580799137743E-2</v>
          </cell>
          <cell r="IG202">
            <v>0</v>
          </cell>
          <cell r="IH202">
            <v>0</v>
          </cell>
          <cell r="II202">
            <v>0.13768250057741166</v>
          </cell>
          <cell r="IJ202">
            <v>0</v>
          </cell>
          <cell r="IK202">
            <v>9.6281468935252926E-4</v>
          </cell>
          <cell r="IL202">
            <v>0</v>
          </cell>
          <cell r="IM202">
            <v>0</v>
          </cell>
          <cell r="IN202">
            <v>0.13768250057741166</v>
          </cell>
          <cell r="IO202">
            <v>1.5655366848872123</v>
          </cell>
          <cell r="IP202">
            <v>1.1505635537762724</v>
          </cell>
          <cell r="IQ202">
            <v>0</v>
          </cell>
          <cell r="IR202">
            <v>0</v>
          </cell>
          <cell r="IS202">
            <v>0</v>
          </cell>
          <cell r="IT202">
            <v>0</v>
          </cell>
          <cell r="IU202">
            <v>0</v>
          </cell>
          <cell r="IV202">
            <v>5.3965763338209269</v>
          </cell>
          <cell r="IW202">
            <v>5.3965763338209269</v>
          </cell>
          <cell r="IX202">
            <v>0</v>
          </cell>
          <cell r="IY202">
            <v>0</v>
          </cell>
          <cell r="IZ202">
            <v>0</v>
          </cell>
          <cell r="JA202">
            <v>2.9019234737085231</v>
          </cell>
          <cell r="JB202">
            <v>2.9019234737085231</v>
          </cell>
          <cell r="JC202">
            <v>0</v>
          </cell>
          <cell r="JD202">
            <v>0.36875802602201868</v>
          </cell>
          <cell r="JE202">
            <v>0</v>
          </cell>
          <cell r="JF202">
            <v>0</v>
          </cell>
          <cell r="JG202">
            <v>0</v>
          </cell>
          <cell r="JH202">
            <v>0</v>
          </cell>
          <cell r="JI202">
            <v>0</v>
          </cell>
          <cell r="JJ202">
            <v>0</v>
          </cell>
          <cell r="JK202">
            <v>5.3965763338209269</v>
          </cell>
          <cell r="JL202">
            <v>5.3965763338209269</v>
          </cell>
          <cell r="JM202">
            <v>0</v>
          </cell>
          <cell r="JN202">
            <v>0</v>
          </cell>
          <cell r="JO202">
            <v>0</v>
          </cell>
          <cell r="JP202">
            <v>2.9019234737085231</v>
          </cell>
          <cell r="JQ202">
            <v>2.9019234737085231</v>
          </cell>
          <cell r="JR202">
            <v>0</v>
          </cell>
          <cell r="JS202">
            <v>0.36875802602201868</v>
          </cell>
          <cell r="JT202">
            <v>0</v>
          </cell>
          <cell r="JU202">
            <v>0</v>
          </cell>
          <cell r="JV202">
            <v>0</v>
          </cell>
          <cell r="JW202">
            <v>9.6228922005708206</v>
          </cell>
          <cell r="JX202">
            <v>69.661356584802533</v>
          </cell>
          <cell r="JY202">
            <v>93.249884538644594</v>
          </cell>
          <cell r="JZ202">
            <v>102.87277673921541</v>
          </cell>
          <cell r="KA202">
            <v>33.211420154412878</v>
          </cell>
          <cell r="KB202">
            <v>1246278.08</v>
          </cell>
          <cell r="KC202">
            <v>33.470999999999997</v>
          </cell>
          <cell r="KD202">
            <v>512.48500000000001</v>
          </cell>
          <cell r="KE202">
            <v>6874.91</v>
          </cell>
          <cell r="KF202">
            <v>0</v>
          </cell>
          <cell r="KG202">
            <v>0.16</v>
          </cell>
          <cell r="KH202">
            <v>0</v>
          </cell>
          <cell r="KI202">
            <v>0</v>
          </cell>
          <cell r="KJ202">
            <v>0</v>
          </cell>
          <cell r="KK202">
            <v>0</v>
          </cell>
          <cell r="KL202">
            <v>0</v>
          </cell>
          <cell r="KM202">
            <v>0</v>
          </cell>
          <cell r="KN202">
            <v>20.45</v>
          </cell>
          <cell r="KO202">
            <v>221.13</v>
          </cell>
          <cell r="KP202">
            <v>0</v>
          </cell>
          <cell r="KQ202">
            <v>0.83</v>
          </cell>
          <cell r="KR202">
            <v>0</v>
          </cell>
          <cell r="KS202">
            <v>0</v>
          </cell>
          <cell r="KT202">
            <v>0</v>
          </cell>
          <cell r="KU202">
            <v>33.130000000000003</v>
          </cell>
          <cell r="KV202">
            <v>0</v>
          </cell>
          <cell r="KW202">
            <v>0</v>
          </cell>
          <cell r="KX202">
            <v>114</v>
          </cell>
          <cell r="KY202">
            <v>545956</v>
          </cell>
          <cell r="KZ202">
            <v>6874.91</v>
          </cell>
          <cell r="LA202">
            <v>99.698773317848577</v>
          </cell>
          <cell r="LB202">
            <v>274.70999999999998</v>
          </cell>
          <cell r="LC202">
            <v>275.54000000000002</v>
          </cell>
          <cell r="LD202">
            <v>5.7904841402337217</v>
          </cell>
          <cell r="LE202">
            <v>1.6582035255734259E-2</v>
          </cell>
          <cell r="LF202">
            <v>114</v>
          </cell>
          <cell r="LG202">
            <v>79.412821404207477</v>
          </cell>
          <cell r="LH202">
            <v>1875.5704263530015</v>
          </cell>
          <cell r="LI202" t="str">
            <v>N/A</v>
          </cell>
          <cell r="LJ202" t="str">
            <v>PR14 (£m)</v>
          </cell>
        </row>
        <row r="203">
          <cell r="A203" t="str">
            <v>BRL21</v>
          </cell>
          <cell r="B203" t="str">
            <v>BRL</v>
          </cell>
          <cell r="C203" t="str">
            <v>2020-21</v>
          </cell>
          <cell r="D203" t="str">
            <v>BRL</v>
          </cell>
          <cell r="E203" t="str">
            <v>BRL21</v>
          </cell>
          <cell r="F203">
            <v>1</v>
          </cell>
          <cell r="G203">
            <v>1.635</v>
          </cell>
          <cell r="H203">
            <v>0</v>
          </cell>
          <cell r="I203">
            <v>2.7989999999999999</v>
          </cell>
          <cell r="J203">
            <v>1.6E-2</v>
          </cell>
          <cell r="K203">
            <v>0.255</v>
          </cell>
          <cell r="L203">
            <v>0</v>
          </cell>
          <cell r="M203">
            <v>5.5190000000000001</v>
          </cell>
          <cell r="N203">
            <v>1.2190000000000001</v>
          </cell>
          <cell r="O203">
            <v>11.443</v>
          </cell>
          <cell r="P203">
            <v>0.252</v>
          </cell>
          <cell r="Q203">
            <v>11.695</v>
          </cell>
          <cell r="R203">
            <v>0.65900000000000003</v>
          </cell>
          <cell r="S203">
            <v>1.66</v>
          </cell>
          <cell r="T203">
            <v>0.50900000000000001</v>
          </cell>
          <cell r="U203">
            <v>0.92100000000000004</v>
          </cell>
          <cell r="V203">
            <v>0</v>
          </cell>
          <cell r="W203">
            <v>3.7490000000000001</v>
          </cell>
          <cell r="X203">
            <v>0</v>
          </cell>
          <cell r="Y203">
            <v>3.7490000000000001</v>
          </cell>
          <cell r="Z203">
            <v>0</v>
          </cell>
          <cell r="AA203">
            <v>0</v>
          </cell>
          <cell r="AB203">
            <v>0</v>
          </cell>
          <cell r="AC203">
            <v>0</v>
          </cell>
          <cell r="AD203">
            <v>15.444000000000001</v>
          </cell>
          <cell r="AE203">
            <v>0</v>
          </cell>
          <cell r="AF203">
            <v>0</v>
          </cell>
          <cell r="AG203">
            <v>15.444000000000001</v>
          </cell>
          <cell r="AH203">
            <v>0</v>
          </cell>
          <cell r="AI203">
            <v>15.444000000000001</v>
          </cell>
          <cell r="AJ203">
            <v>0.14699999999999999</v>
          </cell>
          <cell r="AK203">
            <v>0</v>
          </cell>
          <cell r="AL203">
            <v>6.0000000000000001E-3</v>
          </cell>
          <cell r="AM203">
            <v>0</v>
          </cell>
          <cell r="AN203">
            <v>3.1E-2</v>
          </cell>
          <cell r="AO203">
            <v>0</v>
          </cell>
          <cell r="AP203">
            <v>0.70399999999999996</v>
          </cell>
          <cell r="AQ203">
            <v>0.13100000000000001</v>
          </cell>
          <cell r="AR203">
            <v>1.0189999999999999</v>
          </cell>
          <cell r="AS203">
            <v>0</v>
          </cell>
          <cell r="AT203">
            <v>1.0189999999999999</v>
          </cell>
          <cell r="AU203">
            <v>2.5000000000000001E-2</v>
          </cell>
          <cell r="AV203">
            <v>0.223</v>
          </cell>
          <cell r="AW203">
            <v>0</v>
          </cell>
          <cell r="AX203">
            <v>3.0000000000000001E-3</v>
          </cell>
          <cell r="AY203">
            <v>0</v>
          </cell>
          <cell r="AZ203">
            <v>0.251</v>
          </cell>
          <cell r="BA203">
            <v>0</v>
          </cell>
          <cell r="BB203">
            <v>0.251</v>
          </cell>
          <cell r="BC203">
            <v>0</v>
          </cell>
          <cell r="BD203">
            <v>0</v>
          </cell>
          <cell r="BE203">
            <v>0</v>
          </cell>
          <cell r="BF203">
            <v>0</v>
          </cell>
          <cell r="BG203">
            <v>1.27</v>
          </cell>
          <cell r="BH203">
            <v>0</v>
          </cell>
          <cell r="BI203">
            <v>0</v>
          </cell>
          <cell r="BJ203">
            <v>1.27</v>
          </cell>
          <cell r="BK203">
            <v>0</v>
          </cell>
          <cell r="BL203">
            <v>1.27</v>
          </cell>
          <cell r="BM203">
            <v>2.206</v>
          </cell>
          <cell r="BN203">
            <v>0</v>
          </cell>
          <cell r="BO203">
            <v>9.2999999999999999E-2</v>
          </cell>
          <cell r="BP203">
            <v>3.5000000000000003E-2</v>
          </cell>
          <cell r="BQ203">
            <v>0</v>
          </cell>
          <cell r="BR203">
            <v>0</v>
          </cell>
          <cell r="BS203">
            <v>11.06</v>
          </cell>
          <cell r="BT203">
            <v>0.371</v>
          </cell>
          <cell r="BU203">
            <v>13.765000000000001</v>
          </cell>
          <cell r="BV203">
            <v>0.315</v>
          </cell>
          <cell r="BW203">
            <v>14.08</v>
          </cell>
          <cell r="BX203">
            <v>0</v>
          </cell>
          <cell r="BY203">
            <v>4.694</v>
          </cell>
          <cell r="BZ203">
            <v>0</v>
          </cell>
          <cell r="CA203">
            <v>3.9E-2</v>
          </cell>
          <cell r="CB203">
            <v>0</v>
          </cell>
          <cell r="CC203">
            <v>4.7329999999999997</v>
          </cell>
          <cell r="CD203">
            <v>0</v>
          </cell>
          <cell r="CE203">
            <v>4.7329999999999997</v>
          </cell>
          <cell r="CF203">
            <v>0</v>
          </cell>
          <cell r="CG203">
            <v>0</v>
          </cell>
          <cell r="CH203">
            <v>0</v>
          </cell>
          <cell r="CI203">
            <v>0</v>
          </cell>
          <cell r="CJ203">
            <v>18.812999999999999</v>
          </cell>
          <cell r="CK203">
            <v>0</v>
          </cell>
          <cell r="CL203">
            <v>0</v>
          </cell>
          <cell r="CM203">
            <v>18.812999999999999</v>
          </cell>
          <cell r="CN203">
            <v>0</v>
          </cell>
          <cell r="CO203">
            <v>18.812999999999999</v>
          </cell>
          <cell r="CP203">
            <v>3.5470000000000002</v>
          </cell>
          <cell r="CQ203">
            <v>0</v>
          </cell>
          <cell r="CR203">
            <v>1E-3</v>
          </cell>
          <cell r="CS203">
            <v>7.1999999999999995E-2</v>
          </cell>
          <cell r="CT203">
            <v>3.13</v>
          </cell>
          <cell r="CU203">
            <v>0</v>
          </cell>
          <cell r="CV203">
            <v>16.905000000000001</v>
          </cell>
          <cell r="CW203">
            <v>2.8239999999999998</v>
          </cell>
          <cell r="CX203">
            <v>26.478999999999999</v>
          </cell>
          <cell r="CY203">
            <v>0.78300000000000003</v>
          </cell>
          <cell r="CZ203">
            <v>27.262</v>
          </cell>
          <cell r="DA203">
            <v>11.91</v>
          </cell>
          <cell r="DB203">
            <v>7.3849999999999998</v>
          </cell>
          <cell r="DC203">
            <v>8.5090000000000003</v>
          </cell>
          <cell r="DD203">
            <v>3.2650000000000001</v>
          </cell>
          <cell r="DE203">
            <v>0.878</v>
          </cell>
          <cell r="DF203">
            <v>31.946999999999999</v>
          </cell>
          <cell r="DG203">
            <v>0</v>
          </cell>
          <cell r="DH203">
            <v>31.946999999999999</v>
          </cell>
          <cell r="DI203">
            <v>2.7730000000000001</v>
          </cell>
          <cell r="DJ203">
            <v>0</v>
          </cell>
          <cell r="DK203">
            <v>3.3479999999999999</v>
          </cell>
          <cell r="DL203">
            <v>3.3479999999999999</v>
          </cell>
          <cell r="DM203">
            <v>55.860999999999997</v>
          </cell>
          <cell r="DN203">
            <v>0</v>
          </cell>
          <cell r="DO203">
            <v>0</v>
          </cell>
          <cell r="DP203">
            <v>55.860999999999997</v>
          </cell>
          <cell r="DQ203">
            <v>0</v>
          </cell>
          <cell r="DR203">
            <v>55.860999999999997</v>
          </cell>
          <cell r="DS203">
            <v>5.9</v>
          </cell>
          <cell r="DT203">
            <v>0</v>
          </cell>
          <cell r="DU203">
            <v>0.1</v>
          </cell>
          <cell r="DV203">
            <v>0.107</v>
          </cell>
          <cell r="DW203">
            <v>3.161</v>
          </cell>
          <cell r="DX203">
            <v>0</v>
          </cell>
          <cell r="DY203">
            <v>28.669000000000004</v>
          </cell>
          <cell r="DZ203">
            <v>3.3259999999999996</v>
          </cell>
          <cell r="EA203">
            <v>41.262999999999998</v>
          </cell>
          <cell r="EB203">
            <v>1.0980000000000001</v>
          </cell>
          <cell r="EC203">
            <v>42.361000000000004</v>
          </cell>
          <cell r="ED203">
            <v>11.935</v>
          </cell>
          <cell r="EE203">
            <v>12.302</v>
          </cell>
          <cell r="EF203">
            <v>8.5090000000000003</v>
          </cell>
          <cell r="EG203">
            <v>3.3069999999999999</v>
          </cell>
          <cell r="EH203">
            <v>0.878</v>
          </cell>
          <cell r="EI203">
            <v>36.930999999999997</v>
          </cell>
          <cell r="EJ203">
            <v>0</v>
          </cell>
          <cell r="EK203">
            <v>36.930999999999997</v>
          </cell>
          <cell r="EL203">
            <v>2.7730000000000001</v>
          </cell>
          <cell r="EM203">
            <v>0</v>
          </cell>
          <cell r="EN203">
            <v>3.3479999999999999</v>
          </cell>
          <cell r="EO203">
            <v>3.3479999999999999</v>
          </cell>
          <cell r="EP203">
            <v>75.943999999999988</v>
          </cell>
          <cell r="EQ203">
            <v>0</v>
          </cell>
          <cell r="ER203">
            <v>0</v>
          </cell>
          <cell r="ES203">
            <v>75.943999999999988</v>
          </cell>
          <cell r="ET203">
            <v>0</v>
          </cell>
          <cell r="EU203">
            <v>75.943999999999988</v>
          </cell>
          <cell r="EV203">
            <v>7.5350000000000001</v>
          </cell>
          <cell r="EW203">
            <v>0</v>
          </cell>
          <cell r="EX203">
            <v>2.899</v>
          </cell>
          <cell r="EY203">
            <v>0.123</v>
          </cell>
          <cell r="EZ203">
            <v>3.4159999999999999</v>
          </cell>
          <cell r="FA203">
            <v>0</v>
          </cell>
          <cell r="FB203">
            <v>34.188000000000002</v>
          </cell>
          <cell r="FC203">
            <v>4.5449999999999999</v>
          </cell>
          <cell r="FD203">
            <v>52.706000000000003</v>
          </cell>
          <cell r="FE203">
            <v>1.35</v>
          </cell>
          <cell r="FF203">
            <v>54.055999999999997</v>
          </cell>
          <cell r="FG203">
            <v>12.593999999999999</v>
          </cell>
          <cell r="FH203">
            <v>13.962</v>
          </cell>
          <cell r="FI203">
            <v>9.0180000000000007</v>
          </cell>
          <cell r="FJ203">
            <v>4.2279999999999998</v>
          </cell>
          <cell r="FK203">
            <v>0.878</v>
          </cell>
          <cell r="FL203">
            <v>40.68</v>
          </cell>
          <cell r="FM203">
            <v>0</v>
          </cell>
          <cell r="FN203">
            <v>40.68</v>
          </cell>
          <cell r="FO203">
            <v>2.7730000000000001</v>
          </cell>
          <cell r="FP203">
            <v>0</v>
          </cell>
          <cell r="FQ203">
            <v>3.3479999999999999</v>
          </cell>
          <cell r="FR203">
            <v>3.3479999999999999</v>
          </cell>
          <cell r="FS203">
            <v>91.388000000000005</v>
          </cell>
          <cell r="FT203">
            <v>0</v>
          </cell>
          <cell r="FU203">
            <v>0</v>
          </cell>
          <cell r="FV203">
            <v>91.388000000000005</v>
          </cell>
          <cell r="FW203">
            <v>0</v>
          </cell>
          <cell r="FX203">
            <v>91.388000000000005</v>
          </cell>
          <cell r="FY203">
            <v>2.1999999999999999E-2</v>
          </cell>
          <cell r="FZ203">
            <v>0</v>
          </cell>
          <cell r="GA203">
            <v>0.38100000000000001</v>
          </cell>
          <cell r="GB203" t="e">
            <v>#N/A</v>
          </cell>
          <cell r="GC203">
            <v>8.3000000000000004E-2</v>
          </cell>
          <cell r="GD203">
            <v>0.11</v>
          </cell>
          <cell r="GE203">
            <v>0</v>
          </cell>
          <cell r="GF203">
            <v>0</v>
          </cell>
          <cell r="GG203">
            <v>6.5000000000000002E-2</v>
          </cell>
          <cell r="GH203">
            <v>0</v>
          </cell>
          <cell r="GI203">
            <v>0</v>
          </cell>
          <cell r="GJ203">
            <v>0</v>
          </cell>
          <cell r="GK203">
            <v>0.69599999999999995</v>
          </cell>
          <cell r="GL203">
            <v>4.335</v>
          </cell>
          <cell r="GM203">
            <v>2.3029999999999999</v>
          </cell>
          <cell r="GN203">
            <v>9.1999999999999998E-2</v>
          </cell>
          <cell r="GO203">
            <v>2.3919999999999999</v>
          </cell>
          <cell r="GP203">
            <v>0.122</v>
          </cell>
          <cell r="GQ203">
            <v>0</v>
          </cell>
          <cell r="GR203">
            <v>0.32300000000000001</v>
          </cell>
          <cell r="GS203">
            <v>4.7E-2</v>
          </cell>
          <cell r="GT203" t="e">
            <v>#N/A</v>
          </cell>
          <cell r="GU203">
            <v>0.09</v>
          </cell>
          <cell r="GV203">
            <v>0</v>
          </cell>
          <cell r="GW203">
            <v>2.4169999999999998</v>
          </cell>
          <cell r="GX203">
            <v>0.373</v>
          </cell>
          <cell r="GY203">
            <v>0</v>
          </cell>
          <cell r="GZ203">
            <v>0.29499999999999998</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t="e">
            <v>#N/A</v>
          </cell>
          <cell r="HO203">
            <v>91.388000000000005</v>
          </cell>
          <cell r="HP203">
            <v>91.388000000000005</v>
          </cell>
          <cell r="HQ203">
            <v>15.444000000000001</v>
          </cell>
          <cell r="HR203">
            <v>75.943999999999988</v>
          </cell>
          <cell r="HS203">
            <v>14.124000000000001</v>
          </cell>
          <cell r="HT203">
            <v>0</v>
          </cell>
          <cell r="HU203">
            <v>1.661</v>
          </cell>
          <cell r="HV203">
            <v>1.1379999999999999</v>
          </cell>
          <cell r="HW203">
            <v>0</v>
          </cell>
          <cell r="HX203">
            <v>0</v>
          </cell>
          <cell r="HY203">
            <v>0</v>
          </cell>
          <cell r="HZ203">
            <v>0</v>
          </cell>
          <cell r="IA203">
            <v>6.0000000000000001E-3</v>
          </cell>
          <cell r="IB203">
            <v>0</v>
          </cell>
          <cell r="IC203">
            <v>0</v>
          </cell>
          <cell r="ID203">
            <v>0</v>
          </cell>
          <cell r="IE203">
            <v>0</v>
          </cell>
          <cell r="IF203">
            <v>9.2999999999999999E-2</v>
          </cell>
          <cell r="IG203">
            <v>0</v>
          </cell>
          <cell r="IH203">
            <v>0</v>
          </cell>
          <cell r="II203">
            <v>0.66200000000000003</v>
          </cell>
          <cell r="IJ203">
            <v>0</v>
          </cell>
          <cell r="IK203">
            <v>1E-3</v>
          </cell>
          <cell r="IL203">
            <v>0</v>
          </cell>
          <cell r="IM203">
            <v>0</v>
          </cell>
          <cell r="IN203">
            <v>0.66200000000000003</v>
          </cell>
          <cell r="IO203">
            <v>1.661</v>
          </cell>
          <cell r="IP203">
            <v>1.238</v>
          </cell>
          <cell r="IQ203">
            <v>0</v>
          </cell>
          <cell r="IR203">
            <v>0</v>
          </cell>
          <cell r="IS203">
            <v>0</v>
          </cell>
          <cell r="IT203">
            <v>0</v>
          </cell>
          <cell r="IU203">
            <v>0</v>
          </cell>
          <cell r="IV203">
            <v>4.335</v>
          </cell>
          <cell r="IW203">
            <v>4.335</v>
          </cell>
          <cell r="IX203">
            <v>0</v>
          </cell>
          <cell r="IY203">
            <v>0</v>
          </cell>
          <cell r="IZ203">
            <v>0</v>
          </cell>
          <cell r="JA203">
            <v>2.3029999999999999</v>
          </cell>
          <cell r="JB203">
            <v>2.3029999999999999</v>
          </cell>
          <cell r="JC203">
            <v>0</v>
          </cell>
          <cell r="JD203">
            <v>0</v>
          </cell>
          <cell r="JE203">
            <v>0</v>
          </cell>
          <cell r="JF203">
            <v>0</v>
          </cell>
          <cell r="JG203">
            <v>0</v>
          </cell>
          <cell r="JH203">
            <v>0</v>
          </cell>
          <cell r="JI203">
            <v>0</v>
          </cell>
          <cell r="JJ203">
            <v>0</v>
          </cell>
          <cell r="JK203">
            <v>4.335</v>
          </cell>
          <cell r="JL203">
            <v>4.335</v>
          </cell>
          <cell r="JM203">
            <v>0</v>
          </cell>
          <cell r="JN203">
            <v>0</v>
          </cell>
          <cell r="JO203">
            <v>0</v>
          </cell>
          <cell r="JP203">
            <v>2.3029999999999999</v>
          </cell>
          <cell r="JQ203">
            <v>2.3029999999999999</v>
          </cell>
          <cell r="JR203">
            <v>0</v>
          </cell>
          <cell r="JS203">
            <v>0</v>
          </cell>
          <cell r="JT203">
            <v>0</v>
          </cell>
          <cell r="JU203">
            <v>0</v>
          </cell>
          <cell r="JV203">
            <v>0</v>
          </cell>
          <cell r="JW203">
            <v>9.7440000000000015</v>
          </cell>
          <cell r="JX203">
            <v>48.903000000000006</v>
          </cell>
          <cell r="JY203">
            <v>68.027999999999977</v>
          </cell>
          <cell r="JZ203">
            <v>77.771999999999977</v>
          </cell>
          <cell r="KA203">
            <v>28.868999999999971</v>
          </cell>
          <cell r="KB203" t="str">
            <v/>
          </cell>
          <cell r="KC203">
            <v>34.276000000000003</v>
          </cell>
          <cell r="KD203">
            <v>520.46799999999996</v>
          </cell>
          <cell r="KE203">
            <v>6906</v>
          </cell>
          <cell r="KF203">
            <v>0</v>
          </cell>
          <cell r="KG203">
            <v>0.16700000000000001</v>
          </cell>
          <cell r="KH203">
            <v>0</v>
          </cell>
          <cell r="KI203">
            <v>0</v>
          </cell>
          <cell r="KJ203">
            <v>0</v>
          </cell>
          <cell r="KK203">
            <v>0</v>
          </cell>
          <cell r="KL203">
            <v>0</v>
          </cell>
          <cell r="KM203">
            <v>0</v>
          </cell>
          <cell r="KN203">
            <v>25.5</v>
          </cell>
          <cell r="KO203">
            <v>209.12</v>
          </cell>
          <cell r="KP203">
            <v>0</v>
          </cell>
          <cell r="KQ203">
            <v>3.56</v>
          </cell>
          <cell r="KR203">
            <v>0</v>
          </cell>
          <cell r="KS203">
            <v>0</v>
          </cell>
          <cell r="KT203">
            <v>0</v>
          </cell>
          <cell r="KU203">
            <v>33.03</v>
          </cell>
          <cell r="KV203">
            <v>0</v>
          </cell>
          <cell r="KW203">
            <v>0</v>
          </cell>
          <cell r="KX203">
            <v>114</v>
          </cell>
          <cell r="KY203">
            <v>554743.99999999988</v>
          </cell>
          <cell r="KZ203">
            <v>6906</v>
          </cell>
          <cell r="LA203">
            <v>98.687364035249416</v>
          </cell>
          <cell r="LB203">
            <v>267.64999999999998</v>
          </cell>
          <cell r="LC203">
            <v>271.21000000000004</v>
          </cell>
          <cell r="LD203">
            <v>5.7185575753106441</v>
          </cell>
          <cell r="LE203">
            <v>1.6507384882710686E-2</v>
          </cell>
          <cell r="LF203">
            <v>114</v>
          </cell>
          <cell r="LG203">
            <v>80.327830871705743</v>
          </cell>
          <cell r="LH203" t="str">
            <v/>
          </cell>
          <cell r="LI203" t="str">
            <v>Business plans (£m)</v>
          </cell>
          <cell r="LJ203" t="str">
            <v>PR19 (£m)</v>
          </cell>
        </row>
        <row r="204">
          <cell r="A204" t="str">
            <v>BRL22</v>
          </cell>
          <cell r="B204" t="str">
            <v>BRL</v>
          </cell>
          <cell r="C204" t="str">
            <v>2021-22</v>
          </cell>
          <cell r="D204" t="str">
            <v>BRL</v>
          </cell>
          <cell r="E204" t="str">
            <v>BRL22</v>
          </cell>
          <cell r="F204">
            <v>1</v>
          </cell>
          <cell r="G204">
            <v>1.631</v>
          </cell>
          <cell r="H204">
            <v>0</v>
          </cell>
          <cell r="I204">
            <v>2.85</v>
          </cell>
          <cell r="J204">
            <v>1.6E-2</v>
          </cell>
          <cell r="K204">
            <v>0.253</v>
          </cell>
          <cell r="L204">
            <v>0</v>
          </cell>
          <cell r="M204">
            <v>5.4349999999999996</v>
          </cell>
          <cell r="N204">
            <v>1.242</v>
          </cell>
          <cell r="O204">
            <v>11.427</v>
          </cell>
          <cell r="P204">
            <v>0.25600000000000001</v>
          </cell>
          <cell r="Q204">
            <v>11.683</v>
          </cell>
          <cell r="R204">
            <v>0.65400000000000003</v>
          </cell>
          <cell r="S204">
            <v>1.4119999999999999</v>
          </cell>
          <cell r="T204">
            <v>0.50900000000000001</v>
          </cell>
          <cell r="U204">
            <v>0.92100000000000004</v>
          </cell>
          <cell r="V204">
            <v>0</v>
          </cell>
          <cell r="W204">
            <v>3.496</v>
          </cell>
          <cell r="X204">
            <v>0</v>
          </cell>
          <cell r="Y204">
            <v>3.496</v>
          </cell>
          <cell r="Z204">
            <v>0</v>
          </cell>
          <cell r="AA204">
            <v>0</v>
          </cell>
          <cell r="AB204">
            <v>0</v>
          </cell>
          <cell r="AC204">
            <v>0</v>
          </cell>
          <cell r="AD204">
            <v>15.179</v>
          </cell>
          <cell r="AE204">
            <v>0</v>
          </cell>
          <cell r="AF204">
            <v>0</v>
          </cell>
          <cell r="AG204">
            <v>15.179</v>
          </cell>
          <cell r="AH204">
            <v>0</v>
          </cell>
          <cell r="AI204">
            <v>15.179</v>
          </cell>
          <cell r="AJ204">
            <v>0.14599999999999999</v>
          </cell>
          <cell r="AK204">
            <v>0</v>
          </cell>
          <cell r="AL204">
            <v>6.0000000000000001E-3</v>
          </cell>
          <cell r="AM204">
            <v>0</v>
          </cell>
          <cell r="AN204">
            <v>0.03</v>
          </cell>
          <cell r="AO204">
            <v>0</v>
          </cell>
          <cell r="AP204">
            <v>0.68899999999999995</v>
          </cell>
          <cell r="AQ204">
            <v>0.13400000000000001</v>
          </cell>
          <cell r="AR204">
            <v>1.0049999999999999</v>
          </cell>
          <cell r="AS204">
            <v>0</v>
          </cell>
          <cell r="AT204">
            <v>1.0049999999999999</v>
          </cell>
          <cell r="AU204">
            <v>2.5000000000000001E-2</v>
          </cell>
          <cell r="AV204">
            <v>0.14099999999999999</v>
          </cell>
          <cell r="AW204">
            <v>0</v>
          </cell>
          <cell r="AX204">
            <v>3.0000000000000001E-3</v>
          </cell>
          <cell r="AY204">
            <v>0</v>
          </cell>
          <cell r="AZ204">
            <v>0.16900000000000001</v>
          </cell>
          <cell r="BA204">
            <v>0</v>
          </cell>
          <cell r="BB204">
            <v>0.16900000000000001</v>
          </cell>
          <cell r="BC204">
            <v>0</v>
          </cell>
          <cell r="BD204">
            <v>0</v>
          </cell>
          <cell r="BE204">
            <v>0</v>
          </cell>
          <cell r="BF204">
            <v>0</v>
          </cell>
          <cell r="BG204">
            <v>1.1739999999999999</v>
          </cell>
          <cell r="BH204">
            <v>0</v>
          </cell>
          <cell r="BI204">
            <v>0</v>
          </cell>
          <cell r="BJ204">
            <v>1.1739999999999999</v>
          </cell>
          <cell r="BK204">
            <v>0</v>
          </cell>
          <cell r="BL204">
            <v>1.1739999999999999</v>
          </cell>
          <cell r="BM204">
            <v>2.2080000000000002</v>
          </cell>
          <cell r="BN204">
            <v>0</v>
          </cell>
          <cell r="BO204">
            <v>9.5000000000000001E-2</v>
          </cell>
          <cell r="BP204">
            <v>3.5000000000000003E-2</v>
          </cell>
          <cell r="BQ204">
            <v>0</v>
          </cell>
          <cell r="BR204">
            <v>0</v>
          </cell>
          <cell r="BS204">
            <v>10.882</v>
          </cell>
          <cell r="BT204">
            <v>0.378</v>
          </cell>
          <cell r="BU204">
            <v>13.598000000000001</v>
          </cell>
          <cell r="BV204">
            <v>0.32100000000000001</v>
          </cell>
          <cell r="BW204">
            <v>13.919</v>
          </cell>
          <cell r="BX204">
            <v>0</v>
          </cell>
          <cell r="BY204">
            <v>4.782</v>
          </cell>
          <cell r="BZ204">
            <v>0</v>
          </cell>
          <cell r="CA204">
            <v>3.9E-2</v>
          </cell>
          <cell r="CB204">
            <v>0</v>
          </cell>
          <cell r="CC204">
            <v>4.8209999999999997</v>
          </cell>
          <cell r="CD204">
            <v>0</v>
          </cell>
          <cell r="CE204">
            <v>4.8209999999999997</v>
          </cell>
          <cell r="CF204">
            <v>0</v>
          </cell>
          <cell r="CG204">
            <v>0</v>
          </cell>
          <cell r="CH204">
            <v>0</v>
          </cell>
          <cell r="CI204">
            <v>0</v>
          </cell>
          <cell r="CJ204">
            <v>18.739999999999998</v>
          </cell>
          <cell r="CK204">
            <v>0</v>
          </cell>
          <cell r="CL204">
            <v>0</v>
          </cell>
          <cell r="CM204">
            <v>18.739999999999998</v>
          </cell>
          <cell r="CN204">
            <v>0</v>
          </cell>
          <cell r="CO204">
            <v>18.739999999999998</v>
          </cell>
          <cell r="CP204">
            <v>3.581</v>
          </cell>
          <cell r="CQ204">
            <v>0</v>
          </cell>
          <cell r="CR204">
            <v>1E-3</v>
          </cell>
          <cell r="CS204">
            <v>7.2999999999999995E-2</v>
          </cell>
          <cell r="CT204">
            <v>3.1230000000000002</v>
          </cell>
          <cell r="CU204">
            <v>0</v>
          </cell>
          <cell r="CV204">
            <v>16.655000000000001</v>
          </cell>
          <cell r="CW204">
            <v>2.88</v>
          </cell>
          <cell r="CX204">
            <v>26.312999999999999</v>
          </cell>
          <cell r="CY204">
            <v>0.79700000000000004</v>
          </cell>
          <cell r="CZ204">
            <v>27.11</v>
          </cell>
          <cell r="DA204">
            <v>11.959</v>
          </cell>
          <cell r="DB204">
            <v>7.6230000000000002</v>
          </cell>
          <cell r="DC204">
            <v>7.7409999999999997</v>
          </cell>
          <cell r="DD204">
            <v>2.1259999999999999</v>
          </cell>
          <cell r="DE204">
            <v>0.878</v>
          </cell>
          <cell r="DF204">
            <v>30.327000000000002</v>
          </cell>
          <cell r="DG204">
            <v>0</v>
          </cell>
          <cell r="DH204">
            <v>30.327000000000002</v>
          </cell>
          <cell r="DI204">
            <v>2.6850000000000001</v>
          </cell>
          <cell r="DJ204">
            <v>0</v>
          </cell>
          <cell r="DK204">
            <v>3.26</v>
          </cell>
          <cell r="DL204">
            <v>3.26</v>
          </cell>
          <cell r="DM204">
            <v>54.177</v>
          </cell>
          <cell r="DN204">
            <v>0</v>
          </cell>
          <cell r="DO204">
            <v>0</v>
          </cell>
          <cell r="DP204">
            <v>54.177</v>
          </cell>
          <cell r="DQ204">
            <v>0</v>
          </cell>
          <cell r="DR204">
            <v>54.177</v>
          </cell>
          <cell r="DS204">
            <v>5.9350000000000005</v>
          </cell>
          <cell r="DT204">
            <v>0</v>
          </cell>
          <cell r="DU204">
            <v>0.10200000000000001</v>
          </cell>
          <cell r="DV204">
            <v>0.108</v>
          </cell>
          <cell r="DW204">
            <v>3.153</v>
          </cell>
          <cell r="DX204">
            <v>0</v>
          </cell>
          <cell r="DY204">
            <v>28.225999999999999</v>
          </cell>
          <cell r="DZ204">
            <v>3.3919999999999999</v>
          </cell>
          <cell r="EA204">
            <v>40.915999999999997</v>
          </cell>
          <cell r="EB204">
            <v>1.1180000000000001</v>
          </cell>
          <cell r="EC204">
            <v>42.033999999999999</v>
          </cell>
          <cell r="ED204">
            <v>11.984</v>
          </cell>
          <cell r="EE204">
            <v>12.545999999999999</v>
          </cell>
          <cell r="EF204">
            <v>7.7409999999999997</v>
          </cell>
          <cell r="EG204">
            <v>2.1679999999999997</v>
          </cell>
          <cell r="EH204">
            <v>0.878</v>
          </cell>
          <cell r="EI204">
            <v>35.317</v>
          </cell>
          <cell r="EJ204">
            <v>0</v>
          </cell>
          <cell r="EK204">
            <v>35.317</v>
          </cell>
          <cell r="EL204">
            <v>2.6850000000000001</v>
          </cell>
          <cell r="EM204">
            <v>0</v>
          </cell>
          <cell r="EN204">
            <v>3.26</v>
          </cell>
          <cell r="EO204">
            <v>3.26</v>
          </cell>
          <cell r="EP204">
            <v>74.090999999999994</v>
          </cell>
          <cell r="EQ204">
            <v>0</v>
          </cell>
          <cell r="ER204">
            <v>0</v>
          </cell>
          <cell r="ES204">
            <v>74.090999999999994</v>
          </cell>
          <cell r="ET204">
            <v>0</v>
          </cell>
          <cell r="EU204">
            <v>74.090999999999994</v>
          </cell>
          <cell r="EV204">
            <v>7.5659999999999998</v>
          </cell>
          <cell r="EW204">
            <v>0</v>
          </cell>
          <cell r="EX204">
            <v>2.952</v>
          </cell>
          <cell r="EY204">
            <v>0.124</v>
          </cell>
          <cell r="EZ204">
            <v>3.4060000000000001</v>
          </cell>
          <cell r="FA204">
            <v>0</v>
          </cell>
          <cell r="FB204">
            <v>33.661000000000001</v>
          </cell>
          <cell r="FC204">
            <v>4.6340000000000003</v>
          </cell>
          <cell r="FD204">
            <v>52.343000000000004</v>
          </cell>
          <cell r="FE204">
            <v>1.3740000000000001</v>
          </cell>
          <cell r="FF204">
            <v>53.716999999999999</v>
          </cell>
          <cell r="FG204">
            <v>12.638</v>
          </cell>
          <cell r="FH204">
            <v>13.958</v>
          </cell>
          <cell r="FI204">
            <v>8.25</v>
          </cell>
          <cell r="FJ204">
            <v>3.089</v>
          </cell>
          <cell r="FK204">
            <v>0.878</v>
          </cell>
          <cell r="FL204">
            <v>38.813000000000002</v>
          </cell>
          <cell r="FM204">
            <v>0</v>
          </cell>
          <cell r="FN204">
            <v>38.813000000000002</v>
          </cell>
          <cell r="FO204">
            <v>2.6850000000000001</v>
          </cell>
          <cell r="FP204">
            <v>0</v>
          </cell>
          <cell r="FQ204">
            <v>3.26</v>
          </cell>
          <cell r="FR204">
            <v>3.26</v>
          </cell>
          <cell r="FS204">
            <v>89.27</v>
          </cell>
          <cell r="FT204">
            <v>0</v>
          </cell>
          <cell r="FU204">
            <v>0</v>
          </cell>
          <cell r="FV204">
            <v>89.27</v>
          </cell>
          <cell r="FW204">
            <v>0</v>
          </cell>
          <cell r="FX204">
            <v>89.27</v>
          </cell>
          <cell r="FY204">
            <v>2.1999999999999999E-2</v>
          </cell>
          <cell r="FZ204">
            <v>0</v>
          </cell>
          <cell r="GA204">
            <v>0.38100000000000001</v>
          </cell>
          <cell r="GB204" t="e">
            <v>#N/A</v>
          </cell>
          <cell r="GC204">
            <v>8.3000000000000004E-2</v>
          </cell>
          <cell r="GD204">
            <v>0.11</v>
          </cell>
          <cell r="GE204">
            <v>0</v>
          </cell>
          <cell r="GF204">
            <v>0</v>
          </cell>
          <cell r="GG204">
            <v>6.5000000000000002E-2</v>
          </cell>
          <cell r="GH204">
            <v>0</v>
          </cell>
          <cell r="GI204">
            <v>0</v>
          </cell>
          <cell r="GJ204">
            <v>0</v>
          </cell>
          <cell r="GK204">
            <v>0.69599999999999995</v>
          </cell>
          <cell r="GL204">
            <v>3.9860000000000002</v>
          </cell>
          <cell r="GM204">
            <v>1.8839999999999999</v>
          </cell>
          <cell r="GN204">
            <v>9.1999999999999998E-2</v>
          </cell>
          <cell r="GO204">
            <v>2.3919999999999999</v>
          </cell>
          <cell r="GP204">
            <v>0.122</v>
          </cell>
          <cell r="GQ204">
            <v>0</v>
          </cell>
          <cell r="GR204">
            <v>0.32300000000000001</v>
          </cell>
          <cell r="GS204">
            <v>4.7E-2</v>
          </cell>
          <cell r="GT204" t="e">
            <v>#N/A</v>
          </cell>
          <cell r="GU204">
            <v>0.09</v>
          </cell>
          <cell r="GV204">
            <v>0</v>
          </cell>
          <cell r="GW204">
            <v>1.278</v>
          </cell>
          <cell r="GX204">
            <v>0.373</v>
          </cell>
          <cell r="GY204">
            <v>0</v>
          </cell>
          <cell r="GZ204">
            <v>0.29499999999999998</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t="e">
            <v>#N/A</v>
          </cell>
          <cell r="HO204">
            <v>89.27</v>
          </cell>
          <cell r="HP204">
            <v>89.27</v>
          </cell>
          <cell r="HQ204">
            <v>15.179</v>
          </cell>
          <cell r="HR204">
            <v>74.090999999999994</v>
          </cell>
          <cell r="HS204">
            <v>12.217000000000001</v>
          </cell>
          <cell r="HT204">
            <v>0</v>
          </cell>
          <cell r="HU204">
            <v>1.6910000000000001</v>
          </cell>
          <cell r="HV204">
            <v>1.159</v>
          </cell>
          <cell r="HW204">
            <v>0</v>
          </cell>
          <cell r="HX204">
            <v>0</v>
          </cell>
          <cell r="HY204">
            <v>0</v>
          </cell>
          <cell r="HZ204">
            <v>0</v>
          </cell>
          <cell r="IA204">
            <v>6.0000000000000001E-3</v>
          </cell>
          <cell r="IB204">
            <v>0</v>
          </cell>
          <cell r="IC204">
            <v>0</v>
          </cell>
          <cell r="ID204">
            <v>0</v>
          </cell>
          <cell r="IE204">
            <v>0</v>
          </cell>
          <cell r="IF204">
            <v>9.5000000000000001E-2</v>
          </cell>
          <cell r="IG204">
            <v>0</v>
          </cell>
          <cell r="IH204">
            <v>0</v>
          </cell>
          <cell r="II204">
            <v>0.66200000000000003</v>
          </cell>
          <cell r="IJ204">
            <v>0</v>
          </cell>
          <cell r="IK204">
            <v>1E-3</v>
          </cell>
          <cell r="IL204">
            <v>0</v>
          </cell>
          <cell r="IM204">
            <v>0</v>
          </cell>
          <cell r="IN204">
            <v>0.66200000000000003</v>
          </cell>
          <cell r="IO204">
            <v>1.6910000000000001</v>
          </cell>
          <cell r="IP204">
            <v>1.2609999999999999</v>
          </cell>
          <cell r="IQ204">
            <v>0</v>
          </cell>
          <cell r="IR204">
            <v>0</v>
          </cell>
          <cell r="IS204">
            <v>0</v>
          </cell>
          <cell r="IT204">
            <v>0</v>
          </cell>
          <cell r="IU204">
            <v>0</v>
          </cell>
          <cell r="IV204">
            <v>3.9860000000000002</v>
          </cell>
          <cell r="IW204">
            <v>3.9860000000000002</v>
          </cell>
          <cell r="IX204">
            <v>0</v>
          </cell>
          <cell r="IY204">
            <v>0</v>
          </cell>
          <cell r="IZ204">
            <v>0</v>
          </cell>
          <cell r="JA204">
            <v>1.8839999999999999</v>
          </cell>
          <cell r="JB204">
            <v>1.8839999999999999</v>
          </cell>
          <cell r="JC204">
            <v>0</v>
          </cell>
          <cell r="JD204">
            <v>0</v>
          </cell>
          <cell r="JE204">
            <v>0</v>
          </cell>
          <cell r="JF204">
            <v>0</v>
          </cell>
          <cell r="JG204">
            <v>0</v>
          </cell>
          <cell r="JH204">
            <v>0</v>
          </cell>
          <cell r="JI204">
            <v>0</v>
          </cell>
          <cell r="JJ204">
            <v>0</v>
          </cell>
          <cell r="JK204">
            <v>3.9860000000000002</v>
          </cell>
          <cell r="JL204">
            <v>3.9860000000000002</v>
          </cell>
          <cell r="JM204">
            <v>0</v>
          </cell>
          <cell r="JN204">
            <v>0</v>
          </cell>
          <cell r="JO204">
            <v>0</v>
          </cell>
          <cell r="JP204">
            <v>1.8839999999999999</v>
          </cell>
          <cell r="JQ204">
            <v>1.8839999999999999</v>
          </cell>
          <cell r="JR204">
            <v>0</v>
          </cell>
          <cell r="JS204">
            <v>0</v>
          </cell>
          <cell r="JT204">
            <v>0</v>
          </cell>
          <cell r="JU204">
            <v>0</v>
          </cell>
          <cell r="JV204">
            <v>0</v>
          </cell>
          <cell r="JW204">
            <v>9.4009999999999998</v>
          </cell>
          <cell r="JX204">
            <v>48.2</v>
          </cell>
          <cell r="JY204">
            <v>67.138000000000005</v>
          </cell>
          <cell r="JZ204">
            <v>76.539000000000001</v>
          </cell>
          <cell r="KA204">
            <v>28.338999999999999</v>
          </cell>
          <cell r="KB204" t="str">
            <v/>
          </cell>
          <cell r="KC204">
            <v>34.533000000000001</v>
          </cell>
          <cell r="KD204">
            <v>525.971</v>
          </cell>
          <cell r="KE204">
            <v>6932</v>
          </cell>
          <cell r="KF204">
            <v>0</v>
          </cell>
          <cell r="KG204">
            <v>0.16700000000000001</v>
          </cell>
          <cell r="KH204">
            <v>0</v>
          </cell>
          <cell r="KI204">
            <v>0</v>
          </cell>
          <cell r="KJ204">
            <v>0</v>
          </cell>
          <cell r="KK204">
            <v>0</v>
          </cell>
          <cell r="KL204">
            <v>0</v>
          </cell>
          <cell r="KM204">
            <v>0</v>
          </cell>
          <cell r="KN204">
            <v>25.46</v>
          </cell>
          <cell r="KO204">
            <v>208.84</v>
          </cell>
          <cell r="KP204">
            <v>0</v>
          </cell>
          <cell r="KQ204">
            <v>3.56</v>
          </cell>
          <cell r="KR204">
            <v>0</v>
          </cell>
          <cell r="KS204">
            <v>0</v>
          </cell>
          <cell r="KT204">
            <v>0</v>
          </cell>
          <cell r="KU204">
            <v>32.99</v>
          </cell>
          <cell r="KV204">
            <v>0</v>
          </cell>
          <cell r="KW204">
            <v>0</v>
          </cell>
          <cell r="KX204">
            <v>114</v>
          </cell>
          <cell r="KY204">
            <v>560504</v>
          </cell>
          <cell r="KZ204">
            <v>6932</v>
          </cell>
          <cell r="LA204">
            <v>98.685619346501753</v>
          </cell>
          <cell r="LB204">
            <v>267.29000000000002</v>
          </cell>
          <cell r="LC204">
            <v>270.85000000000002</v>
          </cell>
          <cell r="LD204">
            <v>5.7184788628392091</v>
          </cell>
          <cell r="LE204">
            <v>1.644547028274668E-2</v>
          </cell>
          <cell r="LF204">
            <v>114</v>
          </cell>
          <cell r="LG204">
            <v>80.857472590882864</v>
          </cell>
          <cell r="LH204" t="str">
            <v/>
          </cell>
          <cell r="LI204" t="str">
            <v>Business plans (£m)</v>
          </cell>
          <cell r="LJ204" t="str">
            <v>PR19 (£m)</v>
          </cell>
        </row>
        <row r="205">
          <cell r="A205" t="str">
            <v>BRL23</v>
          </cell>
          <cell r="B205" t="str">
            <v>BRL</v>
          </cell>
          <cell r="C205" t="str">
            <v>2022-23</v>
          </cell>
          <cell r="D205" t="str">
            <v>BRL</v>
          </cell>
          <cell r="E205" t="str">
            <v>BRL23</v>
          </cell>
          <cell r="F205">
            <v>1</v>
          </cell>
          <cell r="G205">
            <v>1.621</v>
          </cell>
          <cell r="H205">
            <v>0</v>
          </cell>
          <cell r="I205">
            <v>2.9009999999999998</v>
          </cell>
          <cell r="J205">
            <v>1.7000000000000001E-2</v>
          </cell>
          <cell r="K205">
            <v>0.247</v>
          </cell>
          <cell r="L205">
            <v>0</v>
          </cell>
          <cell r="M205">
            <v>5.3860000000000001</v>
          </cell>
          <cell r="N205">
            <v>1.2669999999999999</v>
          </cell>
          <cell r="O205">
            <v>11.439</v>
          </cell>
          <cell r="P205">
            <v>0.26100000000000001</v>
          </cell>
          <cell r="Q205">
            <v>11.7</v>
          </cell>
          <cell r="R205">
            <v>0.64900000000000002</v>
          </cell>
          <cell r="S205">
            <v>4.665</v>
          </cell>
          <cell r="T205">
            <v>0.50900000000000001</v>
          </cell>
          <cell r="U205">
            <v>0.92100000000000004</v>
          </cell>
          <cell r="V205">
            <v>0</v>
          </cell>
          <cell r="W205">
            <v>6.7439999999999998</v>
          </cell>
          <cell r="X205">
            <v>0</v>
          </cell>
          <cell r="Y205">
            <v>6.7439999999999998</v>
          </cell>
          <cell r="Z205">
            <v>0</v>
          </cell>
          <cell r="AA205">
            <v>0</v>
          </cell>
          <cell r="AB205">
            <v>0</v>
          </cell>
          <cell r="AC205">
            <v>0</v>
          </cell>
          <cell r="AD205">
            <v>18.443999999999999</v>
          </cell>
          <cell r="AE205">
            <v>0</v>
          </cell>
          <cell r="AF205">
            <v>0</v>
          </cell>
          <cell r="AG205">
            <v>18.443999999999999</v>
          </cell>
          <cell r="AH205">
            <v>0</v>
          </cell>
          <cell r="AI205">
            <v>18.443999999999999</v>
          </cell>
          <cell r="AJ205">
            <v>0.14499999999999999</v>
          </cell>
          <cell r="AK205">
            <v>0</v>
          </cell>
          <cell r="AL205">
            <v>6.0000000000000001E-3</v>
          </cell>
          <cell r="AM205">
            <v>0</v>
          </cell>
          <cell r="AN205">
            <v>2.7E-2</v>
          </cell>
          <cell r="AO205">
            <v>0</v>
          </cell>
          <cell r="AP205">
            <v>0.68200000000000005</v>
          </cell>
          <cell r="AQ205">
            <v>0.13600000000000001</v>
          </cell>
          <cell r="AR205">
            <v>0.996</v>
          </cell>
          <cell r="AS205">
            <v>0</v>
          </cell>
          <cell r="AT205">
            <v>0.996</v>
          </cell>
          <cell r="AU205">
            <v>2.4E-2</v>
          </cell>
          <cell r="AV205">
            <v>0.106</v>
          </cell>
          <cell r="AW205">
            <v>0</v>
          </cell>
          <cell r="AX205">
            <v>3.0000000000000001E-3</v>
          </cell>
          <cell r="AY205">
            <v>0</v>
          </cell>
          <cell r="AZ205">
            <v>0.13300000000000001</v>
          </cell>
          <cell r="BA205">
            <v>0</v>
          </cell>
          <cell r="BB205">
            <v>0.13300000000000001</v>
          </cell>
          <cell r="BC205">
            <v>0</v>
          </cell>
          <cell r="BD205">
            <v>0</v>
          </cell>
          <cell r="BE205">
            <v>0</v>
          </cell>
          <cell r="BF205">
            <v>0</v>
          </cell>
          <cell r="BG205">
            <v>1.129</v>
          </cell>
          <cell r="BH205">
            <v>0</v>
          </cell>
          <cell r="BI205">
            <v>0</v>
          </cell>
          <cell r="BJ205">
            <v>1.129</v>
          </cell>
          <cell r="BK205">
            <v>0</v>
          </cell>
          <cell r="BL205">
            <v>1.129</v>
          </cell>
          <cell r="BM205">
            <v>2.2269999999999999</v>
          </cell>
          <cell r="BN205">
            <v>0</v>
          </cell>
          <cell r="BO205">
            <v>9.6000000000000002E-2</v>
          </cell>
          <cell r="BP205">
            <v>3.5999999999999997E-2</v>
          </cell>
          <cell r="BQ205">
            <v>0</v>
          </cell>
          <cell r="BR205">
            <v>0</v>
          </cell>
          <cell r="BS205">
            <v>10.859</v>
          </cell>
          <cell r="BT205">
            <v>0.38500000000000001</v>
          </cell>
          <cell r="BU205">
            <v>13.603</v>
          </cell>
          <cell r="BV205">
            <v>0.32700000000000001</v>
          </cell>
          <cell r="BW205">
            <v>13.93</v>
          </cell>
          <cell r="BX205">
            <v>0</v>
          </cell>
          <cell r="BY205">
            <v>3.6680000000000001</v>
          </cell>
          <cell r="BZ205">
            <v>0</v>
          </cell>
          <cell r="CA205">
            <v>0.499</v>
          </cell>
          <cell r="CB205">
            <v>0</v>
          </cell>
          <cell r="CC205">
            <v>4.1669999999999998</v>
          </cell>
          <cell r="CD205">
            <v>0</v>
          </cell>
          <cell r="CE205">
            <v>4.1669999999999998</v>
          </cell>
          <cell r="CF205">
            <v>0</v>
          </cell>
          <cell r="CG205">
            <v>0</v>
          </cell>
          <cell r="CH205">
            <v>0</v>
          </cell>
          <cell r="CI205">
            <v>0</v>
          </cell>
          <cell r="CJ205">
            <v>18.097000000000001</v>
          </cell>
          <cell r="CK205">
            <v>0</v>
          </cell>
          <cell r="CL205">
            <v>0</v>
          </cell>
          <cell r="CM205">
            <v>18.097000000000001</v>
          </cell>
          <cell r="CN205">
            <v>0</v>
          </cell>
          <cell r="CO205">
            <v>18.097000000000001</v>
          </cell>
          <cell r="CP205">
            <v>3.6030000000000002</v>
          </cell>
          <cell r="CQ205">
            <v>0</v>
          </cell>
          <cell r="CR205">
            <v>1E-3</v>
          </cell>
          <cell r="CS205">
            <v>7.4999999999999997E-2</v>
          </cell>
          <cell r="CT205">
            <v>3.1040000000000001</v>
          </cell>
          <cell r="CU205">
            <v>0</v>
          </cell>
          <cell r="CV205">
            <v>16.582000000000001</v>
          </cell>
          <cell r="CW205">
            <v>2.9369999999999998</v>
          </cell>
          <cell r="CX205">
            <v>26.302</v>
          </cell>
          <cell r="CY205">
            <v>0.81100000000000005</v>
          </cell>
          <cell r="CZ205">
            <v>27.113</v>
          </cell>
          <cell r="DA205">
            <v>11.901999999999999</v>
          </cell>
          <cell r="DB205">
            <v>5.431</v>
          </cell>
          <cell r="DC205">
            <v>7.5170000000000003</v>
          </cell>
          <cell r="DD205">
            <v>2.1259999999999999</v>
          </cell>
          <cell r="DE205">
            <v>1.042</v>
          </cell>
          <cell r="DF205">
            <v>28.018000000000001</v>
          </cell>
          <cell r="DG205">
            <v>0</v>
          </cell>
          <cell r="DH205">
            <v>28.018000000000001</v>
          </cell>
          <cell r="DI205">
            <v>2.7519999999999998</v>
          </cell>
          <cell r="DJ205">
            <v>0</v>
          </cell>
          <cell r="DK205">
            <v>3.327</v>
          </cell>
          <cell r="DL205">
            <v>3.327</v>
          </cell>
          <cell r="DM205">
            <v>51.804000000000002</v>
          </cell>
          <cell r="DN205">
            <v>0</v>
          </cell>
          <cell r="DO205">
            <v>0</v>
          </cell>
          <cell r="DP205">
            <v>51.804000000000002</v>
          </cell>
          <cell r="DQ205">
            <v>0</v>
          </cell>
          <cell r="DR205">
            <v>51.804000000000002</v>
          </cell>
          <cell r="DS205">
            <v>5.9749999999999996</v>
          </cell>
          <cell r="DT205">
            <v>0</v>
          </cell>
          <cell r="DU205">
            <v>0.10300000000000001</v>
          </cell>
          <cell r="DV205">
            <v>0.11099999999999999</v>
          </cell>
          <cell r="DW205">
            <v>3.1310000000000002</v>
          </cell>
          <cell r="DX205">
            <v>0</v>
          </cell>
          <cell r="DY205">
            <v>28.123000000000001</v>
          </cell>
          <cell r="DZ205">
            <v>3.4579999999999997</v>
          </cell>
          <cell r="EA205">
            <v>40.900999999999996</v>
          </cell>
          <cell r="EB205">
            <v>1.1380000000000001</v>
          </cell>
          <cell r="EC205">
            <v>42.039000000000001</v>
          </cell>
          <cell r="ED205">
            <v>11.925999999999998</v>
          </cell>
          <cell r="EE205">
            <v>9.2050000000000001</v>
          </cell>
          <cell r="EF205">
            <v>7.5170000000000003</v>
          </cell>
          <cell r="EG205">
            <v>2.6280000000000001</v>
          </cell>
          <cell r="EH205">
            <v>1.042</v>
          </cell>
          <cell r="EI205">
            <v>32.317999999999998</v>
          </cell>
          <cell r="EJ205">
            <v>0</v>
          </cell>
          <cell r="EK205">
            <v>32.317999999999998</v>
          </cell>
          <cell r="EL205">
            <v>2.7519999999999998</v>
          </cell>
          <cell r="EM205">
            <v>0</v>
          </cell>
          <cell r="EN205">
            <v>3.327</v>
          </cell>
          <cell r="EO205">
            <v>3.327</v>
          </cell>
          <cell r="EP205">
            <v>71.03</v>
          </cell>
          <cell r="EQ205">
            <v>0</v>
          </cell>
          <cell r="ER205">
            <v>0</v>
          </cell>
          <cell r="ES205">
            <v>71.03</v>
          </cell>
          <cell r="ET205">
            <v>0</v>
          </cell>
          <cell r="EU205">
            <v>71.03</v>
          </cell>
          <cell r="EV205">
            <v>7.5960000000000001</v>
          </cell>
          <cell r="EW205">
            <v>0</v>
          </cell>
          <cell r="EX205">
            <v>3.004</v>
          </cell>
          <cell r="EY205">
            <v>0.128</v>
          </cell>
          <cell r="EZ205">
            <v>3.3780000000000001</v>
          </cell>
          <cell r="FA205">
            <v>0</v>
          </cell>
          <cell r="FB205">
            <v>33.509</v>
          </cell>
          <cell r="FC205">
            <v>4.7249999999999996</v>
          </cell>
          <cell r="FD205">
            <v>52.34</v>
          </cell>
          <cell r="FE205">
            <v>1.399</v>
          </cell>
          <cell r="FF205">
            <v>53.738999999999997</v>
          </cell>
          <cell r="FG205">
            <v>12.574999999999999</v>
          </cell>
          <cell r="FH205">
            <v>13.87</v>
          </cell>
          <cell r="FI205">
            <v>8.0259999999999998</v>
          </cell>
          <cell r="FJ205">
            <v>3.5489999999999999</v>
          </cell>
          <cell r="FK205">
            <v>1.042</v>
          </cell>
          <cell r="FL205">
            <v>39.061999999999998</v>
          </cell>
          <cell r="FM205">
            <v>0</v>
          </cell>
          <cell r="FN205">
            <v>39.061999999999998</v>
          </cell>
          <cell r="FO205">
            <v>2.7519999999999998</v>
          </cell>
          <cell r="FP205">
            <v>0</v>
          </cell>
          <cell r="FQ205">
            <v>3.327</v>
          </cell>
          <cell r="FR205">
            <v>3.327</v>
          </cell>
          <cell r="FS205">
            <v>89.474000000000004</v>
          </cell>
          <cell r="FT205">
            <v>0</v>
          </cell>
          <cell r="FU205">
            <v>0</v>
          </cell>
          <cell r="FV205">
            <v>89.474000000000004</v>
          </cell>
          <cell r="FW205">
            <v>0</v>
          </cell>
          <cell r="FX205">
            <v>89.474000000000004</v>
          </cell>
          <cell r="FY205">
            <v>2.1999999999999999E-2</v>
          </cell>
          <cell r="FZ205">
            <v>0</v>
          </cell>
          <cell r="GA205">
            <v>0.38100000000000001</v>
          </cell>
          <cell r="GB205" t="e">
            <v>#N/A</v>
          </cell>
          <cell r="GC205">
            <v>8.3000000000000004E-2</v>
          </cell>
          <cell r="GD205">
            <v>0.11</v>
          </cell>
          <cell r="GE205">
            <v>0</v>
          </cell>
          <cell r="GF205">
            <v>0</v>
          </cell>
          <cell r="GG205">
            <v>6.5000000000000002E-2</v>
          </cell>
          <cell r="GH205">
            <v>0</v>
          </cell>
          <cell r="GI205">
            <v>0</v>
          </cell>
          <cell r="GJ205">
            <v>0</v>
          </cell>
          <cell r="GK205">
            <v>0.69599999999999995</v>
          </cell>
          <cell r="GL205">
            <v>4.1230000000000002</v>
          </cell>
          <cell r="GM205">
            <v>1.6870000000000001</v>
          </cell>
          <cell r="GN205">
            <v>0.55200000000000005</v>
          </cell>
          <cell r="GO205">
            <v>2.3919999999999999</v>
          </cell>
          <cell r="GP205">
            <v>0.122</v>
          </cell>
          <cell r="GQ205">
            <v>0</v>
          </cell>
          <cell r="GR205">
            <v>0.32300000000000001</v>
          </cell>
          <cell r="GS205">
            <v>4.7E-2</v>
          </cell>
          <cell r="GT205" t="e">
            <v>#N/A</v>
          </cell>
          <cell r="GU205">
            <v>0.09</v>
          </cell>
          <cell r="GV205">
            <v>0</v>
          </cell>
          <cell r="GW205">
            <v>1.278</v>
          </cell>
          <cell r="GX205">
            <v>0.373</v>
          </cell>
          <cell r="GY205">
            <v>0</v>
          </cell>
          <cell r="GZ205">
            <v>0.29499999999999998</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t="e">
            <v>#N/A</v>
          </cell>
          <cell r="HO205">
            <v>89.474000000000004</v>
          </cell>
          <cell r="HP205">
            <v>89.474000000000004</v>
          </cell>
          <cell r="HQ205">
            <v>18.443999999999999</v>
          </cell>
          <cell r="HR205">
            <v>71.03</v>
          </cell>
          <cell r="HS205">
            <v>12.617000000000001</v>
          </cell>
          <cell r="HT205">
            <v>0</v>
          </cell>
          <cell r="HU205">
            <v>1.72</v>
          </cell>
          <cell r="HV205">
            <v>1.181</v>
          </cell>
          <cell r="HW205">
            <v>0</v>
          </cell>
          <cell r="HX205">
            <v>0</v>
          </cell>
          <cell r="HY205">
            <v>0</v>
          </cell>
          <cell r="HZ205">
            <v>0</v>
          </cell>
          <cell r="IA205">
            <v>6.0000000000000001E-3</v>
          </cell>
          <cell r="IB205">
            <v>0</v>
          </cell>
          <cell r="IC205">
            <v>0</v>
          </cell>
          <cell r="ID205">
            <v>0</v>
          </cell>
          <cell r="IE205">
            <v>0</v>
          </cell>
          <cell r="IF205">
            <v>9.6000000000000002E-2</v>
          </cell>
          <cell r="IG205">
            <v>0</v>
          </cell>
          <cell r="IH205">
            <v>0</v>
          </cell>
          <cell r="II205">
            <v>0.66200000000000003</v>
          </cell>
          <cell r="IJ205">
            <v>0</v>
          </cell>
          <cell r="IK205">
            <v>1E-3</v>
          </cell>
          <cell r="IL205">
            <v>0</v>
          </cell>
          <cell r="IM205">
            <v>0</v>
          </cell>
          <cell r="IN205">
            <v>0.66200000000000003</v>
          </cell>
          <cell r="IO205">
            <v>1.72</v>
          </cell>
          <cell r="IP205">
            <v>1.284</v>
          </cell>
          <cell r="IQ205">
            <v>0</v>
          </cell>
          <cell r="IR205">
            <v>0</v>
          </cell>
          <cell r="IS205">
            <v>0</v>
          </cell>
          <cell r="IT205">
            <v>0</v>
          </cell>
          <cell r="IU205">
            <v>0</v>
          </cell>
          <cell r="IV205">
            <v>4.1230000000000002</v>
          </cell>
          <cell r="IW205">
            <v>4.1230000000000002</v>
          </cell>
          <cell r="IX205">
            <v>0</v>
          </cell>
          <cell r="IY205">
            <v>0</v>
          </cell>
          <cell r="IZ205">
            <v>0</v>
          </cell>
          <cell r="JA205">
            <v>1.6870000000000001</v>
          </cell>
          <cell r="JB205">
            <v>1.6870000000000001</v>
          </cell>
          <cell r="JC205">
            <v>0</v>
          </cell>
          <cell r="JD205">
            <v>0</v>
          </cell>
          <cell r="JE205">
            <v>0</v>
          </cell>
          <cell r="JF205">
            <v>0</v>
          </cell>
          <cell r="JG205">
            <v>0</v>
          </cell>
          <cell r="JH205">
            <v>0</v>
          </cell>
          <cell r="JI205">
            <v>0</v>
          </cell>
          <cell r="JJ205">
            <v>0</v>
          </cell>
          <cell r="JK205">
            <v>4.1230000000000002</v>
          </cell>
          <cell r="JL205">
            <v>4.1230000000000002</v>
          </cell>
          <cell r="JM205">
            <v>0</v>
          </cell>
          <cell r="JN205">
            <v>0</v>
          </cell>
          <cell r="JO205">
            <v>0</v>
          </cell>
          <cell r="JP205">
            <v>1.6870000000000001</v>
          </cell>
          <cell r="JQ205">
            <v>1.6870000000000001</v>
          </cell>
          <cell r="JR205">
            <v>0</v>
          </cell>
          <cell r="JS205">
            <v>0</v>
          </cell>
          <cell r="JT205">
            <v>0</v>
          </cell>
          <cell r="JU205">
            <v>0</v>
          </cell>
          <cell r="JV205">
            <v>0</v>
          </cell>
          <cell r="JW205">
            <v>12.585000000000001</v>
          </cell>
          <cell r="JX205">
            <v>45.822999999999993</v>
          </cell>
          <cell r="JY205">
            <v>63.597000000000001</v>
          </cell>
          <cell r="JZ205">
            <v>76.182000000000002</v>
          </cell>
          <cell r="KA205">
            <v>30.359000000000009</v>
          </cell>
          <cell r="KB205" t="str">
            <v/>
          </cell>
          <cell r="KC205">
            <v>34.79</v>
          </cell>
          <cell r="KD205">
            <v>531.40599999999995</v>
          </cell>
          <cell r="KE205">
            <v>6958</v>
          </cell>
          <cell r="KF205">
            <v>0</v>
          </cell>
          <cell r="KG205">
            <v>0.16700000000000001</v>
          </cell>
          <cell r="KH205">
            <v>0</v>
          </cell>
          <cell r="KI205">
            <v>0</v>
          </cell>
          <cell r="KJ205">
            <v>0</v>
          </cell>
          <cell r="KK205">
            <v>0</v>
          </cell>
          <cell r="KL205">
            <v>0</v>
          </cell>
          <cell r="KM205">
            <v>0</v>
          </cell>
          <cell r="KN205">
            <v>25.4</v>
          </cell>
          <cell r="KO205">
            <v>208.28</v>
          </cell>
          <cell r="KP205">
            <v>0</v>
          </cell>
          <cell r="KQ205">
            <v>3.55</v>
          </cell>
          <cell r="KR205">
            <v>0</v>
          </cell>
          <cell r="KS205">
            <v>0</v>
          </cell>
          <cell r="KT205">
            <v>0</v>
          </cell>
          <cell r="KU205">
            <v>32.9</v>
          </cell>
          <cell r="KV205">
            <v>0</v>
          </cell>
          <cell r="KW205">
            <v>0</v>
          </cell>
          <cell r="KX205">
            <v>114</v>
          </cell>
          <cell r="KY205">
            <v>566195.99999999988</v>
          </cell>
          <cell r="KZ205">
            <v>6958</v>
          </cell>
          <cell r="LA205">
            <v>98.685817939510599</v>
          </cell>
          <cell r="LB205">
            <v>266.58</v>
          </cell>
          <cell r="LC205">
            <v>270.13</v>
          </cell>
          <cell r="LD205">
            <v>5.7184688853514976</v>
          </cell>
          <cell r="LE205">
            <v>1.638401839609083E-2</v>
          </cell>
          <cell r="LF205">
            <v>114</v>
          </cell>
          <cell r="LG205">
            <v>81.373383156079313</v>
          </cell>
          <cell r="LH205" t="str">
            <v/>
          </cell>
          <cell r="LI205" t="str">
            <v>Business plans (£m)</v>
          </cell>
          <cell r="LJ205" t="str">
            <v>PR19 (£m)</v>
          </cell>
        </row>
        <row r="206">
          <cell r="A206" t="str">
            <v>BRL24</v>
          </cell>
          <cell r="B206" t="str">
            <v>BRL</v>
          </cell>
          <cell r="C206" t="str">
            <v>2023-24</v>
          </cell>
          <cell r="D206" t="str">
            <v>BRL</v>
          </cell>
          <cell r="E206" t="str">
            <v>BRL24</v>
          </cell>
          <cell r="F206">
            <v>1</v>
          </cell>
          <cell r="G206">
            <v>1.5920000000000001</v>
          </cell>
          <cell r="H206">
            <v>0</v>
          </cell>
          <cell r="I206">
            <v>2.9540000000000002</v>
          </cell>
          <cell r="J206">
            <v>1.7000000000000001E-2</v>
          </cell>
          <cell r="K206">
            <v>0.24199999999999999</v>
          </cell>
          <cell r="L206">
            <v>0</v>
          </cell>
          <cell r="M206">
            <v>5.36</v>
          </cell>
          <cell r="N206">
            <v>1.2909999999999999</v>
          </cell>
          <cell r="O206">
            <v>11.456</v>
          </cell>
          <cell r="P206">
            <v>0.26600000000000001</v>
          </cell>
          <cell r="Q206">
            <v>11.722</v>
          </cell>
          <cell r="R206">
            <v>0.64400000000000002</v>
          </cell>
          <cell r="S206">
            <v>1.3260000000000001</v>
          </cell>
          <cell r="T206">
            <v>0.50900000000000001</v>
          </cell>
          <cell r="U206">
            <v>0.92100000000000004</v>
          </cell>
          <cell r="V206">
            <v>0</v>
          </cell>
          <cell r="W206">
            <v>3.4</v>
          </cell>
          <cell r="X206">
            <v>0</v>
          </cell>
          <cell r="Y206">
            <v>3.4</v>
          </cell>
          <cell r="Z206">
            <v>0</v>
          </cell>
          <cell r="AA206">
            <v>0</v>
          </cell>
          <cell r="AB206">
            <v>0</v>
          </cell>
          <cell r="AC206">
            <v>0</v>
          </cell>
          <cell r="AD206">
            <v>15.122</v>
          </cell>
          <cell r="AE206">
            <v>0</v>
          </cell>
          <cell r="AF206">
            <v>0</v>
          </cell>
          <cell r="AG206">
            <v>15.122</v>
          </cell>
          <cell r="AH206">
            <v>0</v>
          </cell>
          <cell r="AI206">
            <v>15.122</v>
          </cell>
          <cell r="AJ206">
            <v>0.14299999999999999</v>
          </cell>
          <cell r="AK206">
            <v>0</v>
          </cell>
          <cell r="AL206">
            <v>6.0000000000000001E-3</v>
          </cell>
          <cell r="AM206">
            <v>0</v>
          </cell>
          <cell r="AN206">
            <v>2.5999999999999999E-2</v>
          </cell>
          <cell r="AO206">
            <v>0</v>
          </cell>
          <cell r="AP206">
            <v>0.68100000000000005</v>
          </cell>
          <cell r="AQ206">
            <v>0.13800000000000001</v>
          </cell>
          <cell r="AR206">
            <v>0.99399999999999999</v>
          </cell>
          <cell r="AS206">
            <v>0</v>
          </cell>
          <cell r="AT206">
            <v>0.99399999999999999</v>
          </cell>
          <cell r="AU206">
            <v>2.4E-2</v>
          </cell>
          <cell r="AV206">
            <v>0.11899999999999999</v>
          </cell>
          <cell r="AW206">
            <v>0</v>
          </cell>
          <cell r="AX206">
            <v>3.0000000000000001E-3</v>
          </cell>
          <cell r="AY206">
            <v>0</v>
          </cell>
          <cell r="AZ206">
            <v>0.14599999999999999</v>
          </cell>
          <cell r="BA206">
            <v>0</v>
          </cell>
          <cell r="BB206">
            <v>0.14599999999999999</v>
          </cell>
          <cell r="BC206">
            <v>0</v>
          </cell>
          <cell r="BD206">
            <v>0</v>
          </cell>
          <cell r="BE206">
            <v>0</v>
          </cell>
          <cell r="BF206">
            <v>0</v>
          </cell>
          <cell r="BG206">
            <v>1.1399999999999999</v>
          </cell>
          <cell r="BH206">
            <v>0</v>
          </cell>
          <cell r="BI206">
            <v>0</v>
          </cell>
          <cell r="BJ206">
            <v>1.1399999999999999</v>
          </cell>
          <cell r="BK206">
            <v>0</v>
          </cell>
          <cell r="BL206">
            <v>1.1399999999999999</v>
          </cell>
          <cell r="BM206">
            <v>2.1949999999999998</v>
          </cell>
          <cell r="BN206">
            <v>0</v>
          </cell>
          <cell r="BO206">
            <v>9.8000000000000004E-2</v>
          </cell>
          <cell r="BP206">
            <v>3.6999999999999998E-2</v>
          </cell>
          <cell r="BQ206">
            <v>0</v>
          </cell>
          <cell r="BR206">
            <v>0</v>
          </cell>
          <cell r="BS206">
            <v>10.829000000000001</v>
          </cell>
          <cell r="BT206">
            <v>0.39100000000000001</v>
          </cell>
          <cell r="BU206">
            <v>13.55</v>
          </cell>
          <cell r="BV206">
            <v>0.33200000000000002</v>
          </cell>
          <cell r="BW206">
            <v>13.882</v>
          </cell>
          <cell r="BX206">
            <v>0</v>
          </cell>
          <cell r="BY206">
            <v>5.6719999999999997</v>
          </cell>
          <cell r="BZ206">
            <v>0</v>
          </cell>
          <cell r="CA206">
            <v>3.9E-2</v>
          </cell>
          <cell r="CB206">
            <v>0</v>
          </cell>
          <cell r="CC206">
            <v>5.7110000000000003</v>
          </cell>
          <cell r="CD206">
            <v>0</v>
          </cell>
          <cell r="CE206">
            <v>5.7110000000000003</v>
          </cell>
          <cell r="CF206">
            <v>0</v>
          </cell>
          <cell r="CG206">
            <v>0</v>
          </cell>
          <cell r="CH206">
            <v>0</v>
          </cell>
          <cell r="CI206">
            <v>0</v>
          </cell>
          <cell r="CJ206">
            <v>19.593</v>
          </cell>
          <cell r="CK206">
            <v>0</v>
          </cell>
          <cell r="CL206">
            <v>0</v>
          </cell>
          <cell r="CM206">
            <v>19.593</v>
          </cell>
          <cell r="CN206">
            <v>0</v>
          </cell>
          <cell r="CO206">
            <v>19.593</v>
          </cell>
          <cell r="CP206">
            <v>3.6110000000000002</v>
          </cell>
          <cell r="CQ206">
            <v>0</v>
          </cell>
          <cell r="CR206">
            <v>1E-3</v>
          </cell>
          <cell r="CS206">
            <v>7.5999999999999998E-2</v>
          </cell>
          <cell r="CT206">
            <v>3.085</v>
          </cell>
          <cell r="CU206">
            <v>0</v>
          </cell>
          <cell r="CV206">
            <v>16.59</v>
          </cell>
          <cell r="CW206">
            <v>2.9950000000000001</v>
          </cell>
          <cell r="CX206">
            <v>26.358000000000001</v>
          </cell>
          <cell r="CY206">
            <v>0.82599999999999996</v>
          </cell>
          <cell r="CZ206">
            <v>27.184000000000001</v>
          </cell>
          <cell r="DA206">
            <v>11.708</v>
          </cell>
          <cell r="DB206">
            <v>7.165</v>
          </cell>
          <cell r="DC206">
            <v>7.8719999999999999</v>
          </cell>
          <cell r="DD206">
            <v>2.1259999999999999</v>
          </cell>
          <cell r="DE206">
            <v>0.59199999999999997</v>
          </cell>
          <cell r="DF206">
            <v>29.463000000000001</v>
          </cell>
          <cell r="DG206">
            <v>0</v>
          </cell>
          <cell r="DH206">
            <v>29.463000000000001</v>
          </cell>
          <cell r="DI206">
            <v>2.8130000000000002</v>
          </cell>
          <cell r="DJ206">
            <v>0</v>
          </cell>
          <cell r="DK206">
            <v>3.3879999999999999</v>
          </cell>
          <cell r="DL206">
            <v>3.3879999999999999</v>
          </cell>
          <cell r="DM206">
            <v>53.259</v>
          </cell>
          <cell r="DN206">
            <v>0</v>
          </cell>
          <cell r="DO206">
            <v>0</v>
          </cell>
          <cell r="DP206">
            <v>53.259</v>
          </cell>
          <cell r="DQ206">
            <v>0</v>
          </cell>
          <cell r="DR206">
            <v>53.259</v>
          </cell>
          <cell r="DS206">
            <v>5.9489999999999998</v>
          </cell>
          <cell r="DT206">
            <v>0</v>
          </cell>
          <cell r="DU206">
            <v>0.10500000000000001</v>
          </cell>
          <cell r="DV206">
            <v>0.11299999999999999</v>
          </cell>
          <cell r="DW206">
            <v>3.1109999999999998</v>
          </cell>
          <cell r="DX206">
            <v>0</v>
          </cell>
          <cell r="DY206">
            <v>28.1</v>
          </cell>
          <cell r="DZ206">
            <v>3.524</v>
          </cell>
          <cell r="EA206">
            <v>40.902000000000001</v>
          </cell>
          <cell r="EB206">
            <v>1.1579999999999999</v>
          </cell>
          <cell r="EC206">
            <v>42.06</v>
          </cell>
          <cell r="ED206">
            <v>11.731999999999999</v>
          </cell>
          <cell r="EE206">
            <v>12.956</v>
          </cell>
          <cell r="EF206">
            <v>7.8719999999999999</v>
          </cell>
          <cell r="EG206">
            <v>2.1679999999999997</v>
          </cell>
          <cell r="EH206">
            <v>0.59199999999999997</v>
          </cell>
          <cell r="EI206">
            <v>35.32</v>
          </cell>
          <cell r="EJ206">
            <v>0</v>
          </cell>
          <cell r="EK206">
            <v>35.32</v>
          </cell>
          <cell r="EL206">
            <v>2.8130000000000002</v>
          </cell>
          <cell r="EM206">
            <v>0</v>
          </cell>
          <cell r="EN206">
            <v>3.3879999999999999</v>
          </cell>
          <cell r="EO206">
            <v>3.3879999999999999</v>
          </cell>
          <cell r="EP206">
            <v>73.992000000000004</v>
          </cell>
          <cell r="EQ206">
            <v>0</v>
          </cell>
          <cell r="ER206">
            <v>0</v>
          </cell>
          <cell r="ES206">
            <v>73.992000000000004</v>
          </cell>
          <cell r="ET206">
            <v>0</v>
          </cell>
          <cell r="EU206">
            <v>73.992000000000004</v>
          </cell>
          <cell r="EV206">
            <v>7.5410000000000004</v>
          </cell>
          <cell r="EW206">
            <v>0</v>
          </cell>
          <cell r="EX206">
            <v>3.0590000000000002</v>
          </cell>
          <cell r="EY206">
            <v>0.13</v>
          </cell>
          <cell r="EZ206">
            <v>3.3530000000000002</v>
          </cell>
          <cell r="FA206">
            <v>0</v>
          </cell>
          <cell r="FB206">
            <v>33.46</v>
          </cell>
          <cell r="FC206">
            <v>4.8150000000000004</v>
          </cell>
          <cell r="FD206">
            <v>52.357999999999997</v>
          </cell>
          <cell r="FE206">
            <v>1.4239999999999999</v>
          </cell>
          <cell r="FF206">
            <v>53.781999999999996</v>
          </cell>
          <cell r="FG206">
            <v>12.375999999999999</v>
          </cell>
          <cell r="FH206">
            <v>14.282</v>
          </cell>
          <cell r="FI206">
            <v>8.3810000000000002</v>
          </cell>
          <cell r="FJ206">
            <v>3.089</v>
          </cell>
          <cell r="FK206">
            <v>0.59199999999999997</v>
          </cell>
          <cell r="FL206">
            <v>38.72</v>
          </cell>
          <cell r="FM206">
            <v>0</v>
          </cell>
          <cell r="FN206">
            <v>38.72</v>
          </cell>
          <cell r="FO206">
            <v>2.8130000000000002</v>
          </cell>
          <cell r="FP206">
            <v>0</v>
          </cell>
          <cell r="FQ206">
            <v>3.3879999999999999</v>
          </cell>
          <cell r="FR206">
            <v>3.3879999999999999</v>
          </cell>
          <cell r="FS206">
            <v>89.114000000000004</v>
          </cell>
          <cell r="FT206">
            <v>0</v>
          </cell>
          <cell r="FU206">
            <v>0</v>
          </cell>
          <cell r="FV206">
            <v>89.114000000000004</v>
          </cell>
          <cell r="FW206">
            <v>0</v>
          </cell>
          <cell r="FX206">
            <v>89.114000000000004</v>
          </cell>
          <cell r="FY206">
            <v>2.1999999999999999E-2</v>
          </cell>
          <cell r="FZ206">
            <v>0</v>
          </cell>
          <cell r="GA206">
            <v>0.38100000000000001</v>
          </cell>
          <cell r="GB206" t="e">
            <v>#N/A</v>
          </cell>
          <cell r="GC206">
            <v>8.3000000000000004E-2</v>
          </cell>
          <cell r="GD206">
            <v>0.11</v>
          </cell>
          <cell r="GE206">
            <v>0</v>
          </cell>
          <cell r="GF206">
            <v>0</v>
          </cell>
          <cell r="GG206">
            <v>6.5000000000000002E-2</v>
          </cell>
          <cell r="GH206">
            <v>0</v>
          </cell>
          <cell r="GI206">
            <v>0</v>
          </cell>
          <cell r="GJ206">
            <v>0</v>
          </cell>
          <cell r="GK206">
            <v>0.69599999999999995</v>
          </cell>
          <cell r="GL206">
            <v>3.63</v>
          </cell>
          <cell r="GM206">
            <v>2.085</v>
          </cell>
          <cell r="GN206">
            <v>9.1999999999999998E-2</v>
          </cell>
          <cell r="GO206">
            <v>2.3919999999999999</v>
          </cell>
          <cell r="GP206">
            <v>0.122</v>
          </cell>
          <cell r="GQ206">
            <v>0</v>
          </cell>
          <cell r="GR206">
            <v>0.32300000000000001</v>
          </cell>
          <cell r="GS206">
            <v>4.7E-2</v>
          </cell>
          <cell r="GT206" t="e">
            <v>#N/A</v>
          </cell>
          <cell r="GU206">
            <v>0.09</v>
          </cell>
          <cell r="GV206">
            <v>0</v>
          </cell>
          <cell r="GW206">
            <v>1.278</v>
          </cell>
          <cell r="GX206">
            <v>0.373</v>
          </cell>
          <cell r="GY206">
            <v>0</v>
          </cell>
          <cell r="GZ206">
            <v>0.29499999999999998</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t="e">
            <v>#N/A</v>
          </cell>
          <cell r="HO206">
            <v>89.114000000000004</v>
          </cell>
          <cell r="HP206">
            <v>89.114000000000004</v>
          </cell>
          <cell r="HQ206">
            <v>15.122</v>
          </cell>
          <cell r="HR206">
            <v>73.992000000000004</v>
          </cell>
          <cell r="HS206">
            <v>12.061999999999999</v>
          </cell>
          <cell r="HT206">
            <v>0</v>
          </cell>
          <cell r="HU206">
            <v>1.7509999999999999</v>
          </cell>
          <cell r="HV206">
            <v>1.2030000000000001</v>
          </cell>
          <cell r="HW206">
            <v>0</v>
          </cell>
          <cell r="HX206">
            <v>0</v>
          </cell>
          <cell r="HY206">
            <v>0</v>
          </cell>
          <cell r="HZ206">
            <v>0</v>
          </cell>
          <cell r="IA206">
            <v>6.0000000000000001E-3</v>
          </cell>
          <cell r="IB206">
            <v>0</v>
          </cell>
          <cell r="IC206">
            <v>0</v>
          </cell>
          <cell r="ID206">
            <v>0</v>
          </cell>
          <cell r="IE206">
            <v>0</v>
          </cell>
          <cell r="IF206">
            <v>9.8000000000000004E-2</v>
          </cell>
          <cell r="IG206">
            <v>0</v>
          </cell>
          <cell r="IH206">
            <v>0</v>
          </cell>
          <cell r="II206">
            <v>0.66200000000000003</v>
          </cell>
          <cell r="IJ206">
            <v>0</v>
          </cell>
          <cell r="IK206">
            <v>1E-3</v>
          </cell>
          <cell r="IL206">
            <v>0</v>
          </cell>
          <cell r="IM206">
            <v>0</v>
          </cell>
          <cell r="IN206">
            <v>0.66200000000000003</v>
          </cell>
          <cell r="IO206">
            <v>1.7509999999999999</v>
          </cell>
          <cell r="IP206">
            <v>1.3080000000000001</v>
          </cell>
          <cell r="IQ206">
            <v>0</v>
          </cell>
          <cell r="IR206">
            <v>0</v>
          </cell>
          <cell r="IS206">
            <v>0</v>
          </cell>
          <cell r="IT206">
            <v>0</v>
          </cell>
          <cell r="IU206">
            <v>0</v>
          </cell>
          <cell r="IV206">
            <v>3.63</v>
          </cell>
          <cell r="IW206">
            <v>3.63</v>
          </cell>
          <cell r="IX206">
            <v>0</v>
          </cell>
          <cell r="IY206">
            <v>0</v>
          </cell>
          <cell r="IZ206">
            <v>0</v>
          </cell>
          <cell r="JA206">
            <v>2.085</v>
          </cell>
          <cell r="JB206">
            <v>2.085</v>
          </cell>
          <cell r="JC206">
            <v>0</v>
          </cell>
          <cell r="JD206">
            <v>0</v>
          </cell>
          <cell r="JE206">
            <v>0</v>
          </cell>
          <cell r="JF206">
            <v>0</v>
          </cell>
          <cell r="JG206">
            <v>0</v>
          </cell>
          <cell r="JH206">
            <v>0</v>
          </cell>
          <cell r="JI206">
            <v>0</v>
          </cell>
          <cell r="JJ206">
            <v>0</v>
          </cell>
          <cell r="JK206">
            <v>3.63</v>
          </cell>
          <cell r="JL206">
            <v>3.63</v>
          </cell>
          <cell r="JM206">
            <v>0</v>
          </cell>
          <cell r="JN206">
            <v>0</v>
          </cell>
          <cell r="JO206">
            <v>0</v>
          </cell>
          <cell r="JP206">
            <v>2.085</v>
          </cell>
          <cell r="JQ206">
            <v>2.085</v>
          </cell>
          <cell r="JR206">
            <v>0</v>
          </cell>
          <cell r="JS206">
            <v>0</v>
          </cell>
          <cell r="JT206">
            <v>0</v>
          </cell>
          <cell r="JU206">
            <v>0</v>
          </cell>
          <cell r="JV206">
            <v>0</v>
          </cell>
          <cell r="JW206">
            <v>9.1810000000000009</v>
          </cell>
          <cell r="JX206">
            <v>47.266000000000005</v>
          </cell>
          <cell r="JY206">
            <v>66.991999999999976</v>
          </cell>
          <cell r="JZ206">
            <v>76.172999999999973</v>
          </cell>
          <cell r="KA206">
            <v>28.906999999999968</v>
          </cell>
          <cell r="KB206" t="str">
            <v/>
          </cell>
          <cell r="KC206">
            <v>35.046999999999997</v>
          </cell>
          <cell r="KD206">
            <v>536.726</v>
          </cell>
          <cell r="KE206">
            <v>6984</v>
          </cell>
          <cell r="KF206">
            <v>0</v>
          </cell>
          <cell r="KG206">
            <v>0.16700000000000001</v>
          </cell>
          <cell r="KH206">
            <v>0</v>
          </cell>
          <cell r="KI206">
            <v>0</v>
          </cell>
          <cell r="KJ206">
            <v>0</v>
          </cell>
          <cell r="KK206">
            <v>0</v>
          </cell>
          <cell r="KL206">
            <v>0</v>
          </cell>
          <cell r="KM206">
            <v>0</v>
          </cell>
          <cell r="KN206">
            <v>25.32</v>
          </cell>
          <cell r="KO206">
            <v>207.67</v>
          </cell>
          <cell r="KP206">
            <v>0</v>
          </cell>
          <cell r="KQ206">
            <v>3.54</v>
          </cell>
          <cell r="KR206">
            <v>0</v>
          </cell>
          <cell r="KS206">
            <v>0</v>
          </cell>
          <cell r="KT206">
            <v>0</v>
          </cell>
          <cell r="KU206">
            <v>32.799999999999997</v>
          </cell>
          <cell r="KV206">
            <v>0</v>
          </cell>
          <cell r="KW206">
            <v>0</v>
          </cell>
          <cell r="KX206">
            <v>114</v>
          </cell>
          <cell r="KY206">
            <v>571773</v>
          </cell>
          <cell r="KZ206">
            <v>6984</v>
          </cell>
          <cell r="LA206">
            <v>98.685627297367532</v>
          </cell>
          <cell r="LB206">
            <v>265.78999999999996</v>
          </cell>
          <cell r="LC206">
            <v>269.33</v>
          </cell>
          <cell r="LD206">
            <v>5.7184866149333535</v>
          </cell>
          <cell r="LE206">
            <v>1.6323024054982819E-2</v>
          </cell>
          <cell r="LF206">
            <v>114</v>
          </cell>
          <cell r="LG206">
            <v>81.868986254295535</v>
          </cell>
          <cell r="LH206" t="str">
            <v/>
          </cell>
          <cell r="LI206" t="str">
            <v>Business plans (£m)</v>
          </cell>
          <cell r="LJ206" t="str">
            <v>PR19 (£m)</v>
          </cell>
        </row>
        <row r="207">
          <cell r="A207" t="str">
            <v>BRL25</v>
          </cell>
          <cell r="B207" t="str">
            <v>BRL</v>
          </cell>
          <cell r="C207" t="str">
            <v>2024-25</v>
          </cell>
          <cell r="D207" t="str">
            <v>BRL</v>
          </cell>
          <cell r="E207" t="str">
            <v>BRL25</v>
          </cell>
          <cell r="F207">
            <v>1</v>
          </cell>
          <cell r="G207">
            <v>1.5720000000000001</v>
          </cell>
          <cell r="H207">
            <v>0</v>
          </cell>
          <cell r="I207">
            <v>3.008</v>
          </cell>
          <cell r="J207">
            <v>1.7000000000000001E-2</v>
          </cell>
          <cell r="K207">
            <v>0.23300000000000001</v>
          </cell>
          <cell r="L207">
            <v>0</v>
          </cell>
          <cell r="M207">
            <v>5.3540000000000001</v>
          </cell>
          <cell r="N207">
            <v>1.3169999999999999</v>
          </cell>
          <cell r="O207">
            <v>11.500999999999999</v>
          </cell>
          <cell r="P207">
            <v>0.27100000000000002</v>
          </cell>
          <cell r="Q207">
            <v>11.772</v>
          </cell>
          <cell r="R207">
            <v>0.63800000000000001</v>
          </cell>
          <cell r="S207">
            <v>1.2929999999999999</v>
          </cell>
          <cell r="T207">
            <v>0.50900000000000001</v>
          </cell>
          <cell r="U207">
            <v>0.92100000000000004</v>
          </cell>
          <cell r="V207">
            <v>0</v>
          </cell>
          <cell r="W207">
            <v>3.3610000000000002</v>
          </cell>
          <cell r="X207">
            <v>0</v>
          </cell>
          <cell r="Y207">
            <v>3.3610000000000002</v>
          </cell>
          <cell r="Z207">
            <v>0</v>
          </cell>
          <cell r="AA207">
            <v>0</v>
          </cell>
          <cell r="AB207">
            <v>0</v>
          </cell>
          <cell r="AC207">
            <v>0</v>
          </cell>
          <cell r="AD207">
            <v>15.132999999999999</v>
          </cell>
          <cell r="AE207">
            <v>0</v>
          </cell>
          <cell r="AF207">
            <v>0</v>
          </cell>
          <cell r="AG207">
            <v>15.132999999999999</v>
          </cell>
          <cell r="AH207">
            <v>0</v>
          </cell>
          <cell r="AI207">
            <v>15.132999999999999</v>
          </cell>
          <cell r="AJ207">
            <v>0.14199999999999999</v>
          </cell>
          <cell r="AK207">
            <v>0</v>
          </cell>
          <cell r="AL207">
            <v>7.0000000000000001E-3</v>
          </cell>
          <cell r="AM207">
            <v>0</v>
          </cell>
          <cell r="AN207">
            <v>2.4E-2</v>
          </cell>
          <cell r="AO207">
            <v>0</v>
          </cell>
          <cell r="AP207">
            <v>0.68100000000000005</v>
          </cell>
          <cell r="AQ207">
            <v>0.14099999999999999</v>
          </cell>
          <cell r="AR207">
            <v>0.995</v>
          </cell>
          <cell r="AS207">
            <v>0</v>
          </cell>
          <cell r="AT207">
            <v>0.995</v>
          </cell>
          <cell r="AU207">
            <v>2.4E-2</v>
          </cell>
          <cell r="AV207">
            <v>0.11</v>
          </cell>
          <cell r="AW207">
            <v>0</v>
          </cell>
          <cell r="AX207">
            <v>3.0000000000000001E-3</v>
          </cell>
          <cell r="AY207">
            <v>0</v>
          </cell>
          <cell r="AZ207">
            <v>0.13700000000000001</v>
          </cell>
          <cell r="BA207">
            <v>0</v>
          </cell>
          <cell r="BB207">
            <v>0.13700000000000001</v>
          </cell>
          <cell r="BC207">
            <v>0</v>
          </cell>
          <cell r="BD207">
            <v>0</v>
          </cell>
          <cell r="BE207">
            <v>0</v>
          </cell>
          <cell r="BF207">
            <v>0</v>
          </cell>
          <cell r="BG207">
            <v>1.1319999999999999</v>
          </cell>
          <cell r="BH207">
            <v>0</v>
          </cell>
          <cell r="BI207">
            <v>0</v>
          </cell>
          <cell r="BJ207">
            <v>1.1319999999999999</v>
          </cell>
          <cell r="BK207">
            <v>0</v>
          </cell>
          <cell r="BL207">
            <v>1.1319999999999999</v>
          </cell>
          <cell r="BM207">
            <v>2.1949999999999998</v>
          </cell>
          <cell r="BN207">
            <v>0</v>
          </cell>
          <cell r="BO207">
            <v>0.1</v>
          </cell>
          <cell r="BP207">
            <v>3.6999999999999998E-2</v>
          </cell>
          <cell r="BQ207">
            <v>0</v>
          </cell>
          <cell r="BR207">
            <v>0</v>
          </cell>
          <cell r="BS207">
            <v>10.895</v>
          </cell>
          <cell r="BT207">
            <v>0.39900000000000002</v>
          </cell>
          <cell r="BU207">
            <v>13.625999999999999</v>
          </cell>
          <cell r="BV207">
            <v>0.33900000000000002</v>
          </cell>
          <cell r="BW207">
            <v>13.965</v>
          </cell>
          <cell r="BX207">
            <v>0</v>
          </cell>
          <cell r="BY207">
            <v>4.8230000000000004</v>
          </cell>
          <cell r="BZ207">
            <v>0</v>
          </cell>
          <cell r="CA207">
            <v>3.9E-2</v>
          </cell>
          <cell r="CB207">
            <v>0</v>
          </cell>
          <cell r="CC207">
            <v>4.8620000000000001</v>
          </cell>
          <cell r="CD207">
            <v>0</v>
          </cell>
          <cell r="CE207">
            <v>4.8620000000000001</v>
          </cell>
          <cell r="CF207">
            <v>0</v>
          </cell>
          <cell r="CG207">
            <v>0</v>
          </cell>
          <cell r="CH207">
            <v>0</v>
          </cell>
          <cell r="CI207">
            <v>0</v>
          </cell>
          <cell r="CJ207">
            <v>18.827000000000002</v>
          </cell>
          <cell r="CK207">
            <v>0</v>
          </cell>
          <cell r="CL207">
            <v>0</v>
          </cell>
          <cell r="CM207">
            <v>18.827000000000002</v>
          </cell>
          <cell r="CN207">
            <v>0</v>
          </cell>
          <cell r="CO207">
            <v>18.827000000000002</v>
          </cell>
          <cell r="CP207">
            <v>3.609</v>
          </cell>
          <cell r="CQ207">
            <v>0</v>
          </cell>
          <cell r="CR207">
            <v>1E-3</v>
          </cell>
          <cell r="CS207">
            <v>7.6999999999999999E-2</v>
          </cell>
          <cell r="CT207">
            <v>3.0510000000000002</v>
          </cell>
          <cell r="CU207">
            <v>0</v>
          </cell>
          <cell r="CV207">
            <v>16.678000000000001</v>
          </cell>
          <cell r="CW207">
            <v>3.0550000000000002</v>
          </cell>
          <cell r="CX207">
            <v>26.471</v>
          </cell>
          <cell r="CY207">
            <v>0.84099999999999997</v>
          </cell>
          <cell r="CZ207">
            <v>27.312000000000001</v>
          </cell>
          <cell r="DA207">
            <v>11.169</v>
          </cell>
          <cell r="DB207">
            <v>8.9480000000000004</v>
          </cell>
          <cell r="DC207">
            <v>7.7679999999999998</v>
          </cell>
          <cell r="DD207">
            <v>2.1259999999999999</v>
          </cell>
          <cell r="DE207">
            <v>0.59199999999999997</v>
          </cell>
          <cell r="DF207">
            <v>30.603000000000002</v>
          </cell>
          <cell r="DG207">
            <v>0</v>
          </cell>
          <cell r="DH207">
            <v>30.603000000000002</v>
          </cell>
          <cell r="DI207">
            <v>2.88</v>
          </cell>
          <cell r="DJ207">
            <v>0</v>
          </cell>
          <cell r="DK207">
            <v>3.4550000000000001</v>
          </cell>
          <cell r="DL207">
            <v>3.4550000000000001</v>
          </cell>
          <cell r="DM207">
            <v>54.46</v>
          </cell>
          <cell r="DN207">
            <v>0</v>
          </cell>
          <cell r="DO207">
            <v>0</v>
          </cell>
          <cell r="DP207">
            <v>54.46</v>
          </cell>
          <cell r="DQ207">
            <v>0</v>
          </cell>
          <cell r="DR207">
            <v>54.46</v>
          </cell>
          <cell r="DS207">
            <v>5.9459999999999997</v>
          </cell>
          <cell r="DT207">
            <v>0</v>
          </cell>
          <cell r="DU207">
            <v>0.10800000000000001</v>
          </cell>
          <cell r="DV207">
            <v>0.11399999999999999</v>
          </cell>
          <cell r="DW207">
            <v>3.0750000000000002</v>
          </cell>
          <cell r="DX207">
            <v>0</v>
          </cell>
          <cell r="DY207">
            <v>28.254000000000001</v>
          </cell>
          <cell r="DZ207">
            <v>3.5950000000000002</v>
          </cell>
          <cell r="EA207">
            <v>41.091999999999999</v>
          </cell>
          <cell r="EB207">
            <v>1.18</v>
          </cell>
          <cell r="EC207">
            <v>42.271999999999998</v>
          </cell>
          <cell r="ED207">
            <v>11.193</v>
          </cell>
          <cell r="EE207">
            <v>13.881</v>
          </cell>
          <cell r="EF207">
            <v>7.7679999999999998</v>
          </cell>
          <cell r="EG207">
            <v>2.1679999999999997</v>
          </cell>
          <cell r="EH207">
            <v>0.59199999999999997</v>
          </cell>
          <cell r="EI207">
            <v>35.602000000000004</v>
          </cell>
          <cell r="EJ207">
            <v>0</v>
          </cell>
          <cell r="EK207">
            <v>35.602000000000004</v>
          </cell>
          <cell r="EL207">
            <v>2.88</v>
          </cell>
          <cell r="EM207">
            <v>0</v>
          </cell>
          <cell r="EN207">
            <v>3.4550000000000001</v>
          </cell>
          <cell r="EO207">
            <v>3.4550000000000001</v>
          </cell>
          <cell r="EP207">
            <v>74.419000000000011</v>
          </cell>
          <cell r="EQ207">
            <v>0</v>
          </cell>
          <cell r="ER207">
            <v>0</v>
          </cell>
          <cell r="ES207">
            <v>74.419000000000011</v>
          </cell>
          <cell r="ET207">
            <v>0</v>
          </cell>
          <cell r="EU207">
            <v>74.419000000000011</v>
          </cell>
          <cell r="EV207">
            <v>7.5179999999999998</v>
          </cell>
          <cell r="EW207">
            <v>0</v>
          </cell>
          <cell r="EX207">
            <v>3.1160000000000001</v>
          </cell>
          <cell r="EY207">
            <v>0.13100000000000001</v>
          </cell>
          <cell r="EZ207">
            <v>3.3079999999999998</v>
          </cell>
          <cell r="FA207">
            <v>0</v>
          </cell>
          <cell r="FB207">
            <v>33.607999999999997</v>
          </cell>
          <cell r="FC207">
            <v>4.9119999999999999</v>
          </cell>
          <cell r="FD207">
            <v>52.593000000000004</v>
          </cell>
          <cell r="FE207">
            <v>1.4510000000000001</v>
          </cell>
          <cell r="FF207">
            <v>54.043999999999997</v>
          </cell>
          <cell r="FG207">
            <v>11.831</v>
          </cell>
          <cell r="FH207">
            <v>15.173999999999999</v>
          </cell>
          <cell r="FI207">
            <v>8.2769999999999992</v>
          </cell>
          <cell r="FJ207">
            <v>3.089</v>
          </cell>
          <cell r="FK207">
            <v>0.59199999999999997</v>
          </cell>
          <cell r="FL207">
            <v>38.963000000000001</v>
          </cell>
          <cell r="FM207">
            <v>0</v>
          </cell>
          <cell r="FN207">
            <v>38.963000000000001</v>
          </cell>
          <cell r="FO207">
            <v>2.88</v>
          </cell>
          <cell r="FP207">
            <v>0</v>
          </cell>
          <cell r="FQ207">
            <v>3.4550000000000001</v>
          </cell>
          <cell r="FR207">
            <v>3.4550000000000001</v>
          </cell>
          <cell r="FS207">
            <v>89.552000000000007</v>
          </cell>
          <cell r="FT207">
            <v>0</v>
          </cell>
          <cell r="FU207">
            <v>0</v>
          </cell>
          <cell r="FV207">
            <v>89.552000000000007</v>
          </cell>
          <cell r="FW207">
            <v>0</v>
          </cell>
          <cell r="FX207">
            <v>89.552000000000007</v>
          </cell>
          <cell r="FY207">
            <v>2.1999999999999999E-2</v>
          </cell>
          <cell r="FZ207">
            <v>0</v>
          </cell>
          <cell r="GA207">
            <v>0.38100000000000001</v>
          </cell>
          <cell r="GB207" t="e">
            <v>#N/A</v>
          </cell>
          <cell r="GC207">
            <v>8.3000000000000004E-2</v>
          </cell>
          <cell r="GD207">
            <v>0.11</v>
          </cell>
          <cell r="GE207">
            <v>0</v>
          </cell>
          <cell r="GF207">
            <v>0</v>
          </cell>
          <cell r="GG207">
            <v>6.5000000000000002E-2</v>
          </cell>
          <cell r="GH207">
            <v>0</v>
          </cell>
          <cell r="GI207">
            <v>0</v>
          </cell>
          <cell r="GJ207">
            <v>0</v>
          </cell>
          <cell r="GK207">
            <v>0.69599999999999995</v>
          </cell>
          <cell r="GL207">
            <v>3.5830000000000002</v>
          </cell>
          <cell r="GM207">
            <v>2.028</v>
          </cell>
          <cell r="GN207">
            <v>9.1999999999999998E-2</v>
          </cell>
          <cell r="GO207">
            <v>2.3919999999999999</v>
          </cell>
          <cell r="GP207">
            <v>0.122</v>
          </cell>
          <cell r="GQ207">
            <v>0</v>
          </cell>
          <cell r="GR207">
            <v>0.32300000000000001</v>
          </cell>
          <cell r="GS207">
            <v>4.7E-2</v>
          </cell>
          <cell r="GT207" t="e">
            <v>#N/A</v>
          </cell>
          <cell r="GU207">
            <v>0.09</v>
          </cell>
          <cell r="GV207">
            <v>0</v>
          </cell>
          <cell r="GW207">
            <v>1.278</v>
          </cell>
          <cell r="GX207">
            <v>0.373</v>
          </cell>
          <cell r="GY207">
            <v>0</v>
          </cell>
          <cell r="GZ207">
            <v>0.29499999999999998</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t="e">
            <v>#N/A</v>
          </cell>
          <cell r="HO207">
            <v>89.552000000000007</v>
          </cell>
          <cell r="HP207">
            <v>89.552000000000007</v>
          </cell>
          <cell r="HQ207">
            <v>15.132999999999999</v>
          </cell>
          <cell r="HR207">
            <v>74.419000000000011</v>
          </cell>
          <cell r="HS207">
            <v>11.958</v>
          </cell>
          <cell r="HT207">
            <v>0</v>
          </cell>
          <cell r="HU207">
            <v>1.7829999999999999</v>
          </cell>
          <cell r="HV207">
            <v>1.2250000000000001</v>
          </cell>
          <cell r="HW207">
            <v>0</v>
          </cell>
          <cell r="HX207">
            <v>0</v>
          </cell>
          <cell r="HY207">
            <v>0</v>
          </cell>
          <cell r="HZ207">
            <v>0</v>
          </cell>
          <cell r="IA207">
            <v>7.0000000000000001E-3</v>
          </cell>
          <cell r="IB207">
            <v>0</v>
          </cell>
          <cell r="IC207">
            <v>0</v>
          </cell>
          <cell r="ID207">
            <v>0</v>
          </cell>
          <cell r="IE207">
            <v>0</v>
          </cell>
          <cell r="IF207">
            <v>0.1</v>
          </cell>
          <cell r="IG207">
            <v>0</v>
          </cell>
          <cell r="IH207">
            <v>0</v>
          </cell>
          <cell r="II207">
            <v>0.66200000000000003</v>
          </cell>
          <cell r="IJ207">
            <v>0</v>
          </cell>
          <cell r="IK207">
            <v>1E-3</v>
          </cell>
          <cell r="IL207">
            <v>0</v>
          </cell>
          <cell r="IM207">
            <v>0</v>
          </cell>
          <cell r="IN207">
            <v>0.66200000000000003</v>
          </cell>
          <cell r="IO207">
            <v>1.7829999999999999</v>
          </cell>
          <cell r="IP207">
            <v>1.333</v>
          </cell>
          <cell r="IQ207">
            <v>0</v>
          </cell>
          <cell r="IR207">
            <v>0</v>
          </cell>
          <cell r="IS207">
            <v>0</v>
          </cell>
          <cell r="IT207">
            <v>0</v>
          </cell>
          <cell r="IU207">
            <v>0</v>
          </cell>
          <cell r="IV207">
            <v>3.5830000000000002</v>
          </cell>
          <cell r="IW207">
            <v>3.5830000000000002</v>
          </cell>
          <cell r="IX207">
            <v>0</v>
          </cell>
          <cell r="IY207">
            <v>0</v>
          </cell>
          <cell r="IZ207">
            <v>0</v>
          </cell>
          <cell r="JA207">
            <v>2.028</v>
          </cell>
          <cell r="JB207">
            <v>2.028</v>
          </cell>
          <cell r="JC207">
            <v>0</v>
          </cell>
          <cell r="JD207">
            <v>0</v>
          </cell>
          <cell r="JE207">
            <v>0</v>
          </cell>
          <cell r="JF207">
            <v>0</v>
          </cell>
          <cell r="JG207">
            <v>0</v>
          </cell>
          <cell r="JH207">
            <v>0</v>
          </cell>
          <cell r="JI207">
            <v>0</v>
          </cell>
          <cell r="JJ207">
            <v>0</v>
          </cell>
          <cell r="JK207">
            <v>3.5830000000000002</v>
          </cell>
          <cell r="JL207">
            <v>3.5830000000000002</v>
          </cell>
          <cell r="JM207">
            <v>0</v>
          </cell>
          <cell r="JN207">
            <v>0</v>
          </cell>
          <cell r="JO207">
            <v>0</v>
          </cell>
          <cell r="JP207">
            <v>2.028</v>
          </cell>
          <cell r="JQ207">
            <v>2.028</v>
          </cell>
          <cell r="JR207">
            <v>0</v>
          </cell>
          <cell r="JS207">
            <v>0</v>
          </cell>
          <cell r="JT207">
            <v>0</v>
          </cell>
          <cell r="JU207">
            <v>0</v>
          </cell>
          <cell r="JV207">
            <v>0</v>
          </cell>
          <cell r="JW207">
            <v>9.1069999999999993</v>
          </cell>
          <cell r="JX207">
            <v>48.459000000000003</v>
          </cell>
          <cell r="JY207">
            <v>67.389999999999986</v>
          </cell>
          <cell r="JZ207">
            <v>76.496999999999986</v>
          </cell>
          <cell r="KA207">
            <v>28.037999999999982</v>
          </cell>
          <cell r="KB207" t="str">
            <v/>
          </cell>
          <cell r="KC207">
            <v>35.304000000000002</v>
          </cell>
          <cell r="KD207">
            <v>541.92899999999997</v>
          </cell>
          <cell r="KE207">
            <v>7010</v>
          </cell>
          <cell r="KF207">
            <v>0</v>
          </cell>
          <cell r="KG207">
            <v>0.16700000000000001</v>
          </cell>
          <cell r="KH207">
            <v>0</v>
          </cell>
          <cell r="KI207">
            <v>0</v>
          </cell>
          <cell r="KJ207">
            <v>0</v>
          </cell>
          <cell r="KK207">
            <v>0</v>
          </cell>
          <cell r="KL207">
            <v>0</v>
          </cell>
          <cell r="KM207">
            <v>0</v>
          </cell>
          <cell r="KN207">
            <v>25.25</v>
          </cell>
          <cell r="KO207">
            <v>207.06</v>
          </cell>
          <cell r="KP207">
            <v>0</v>
          </cell>
          <cell r="KQ207">
            <v>3.53</v>
          </cell>
          <cell r="KR207">
            <v>0</v>
          </cell>
          <cell r="KS207">
            <v>0</v>
          </cell>
          <cell r="KT207">
            <v>0</v>
          </cell>
          <cell r="KU207">
            <v>32.71</v>
          </cell>
          <cell r="KV207">
            <v>0</v>
          </cell>
          <cell r="KW207">
            <v>0</v>
          </cell>
          <cell r="KX207">
            <v>114</v>
          </cell>
          <cell r="KY207">
            <v>577233</v>
          </cell>
          <cell r="KZ207">
            <v>7010</v>
          </cell>
          <cell r="LA207">
            <v>98.685533420219684</v>
          </cell>
          <cell r="LB207">
            <v>265.02</v>
          </cell>
          <cell r="LC207">
            <v>268.55</v>
          </cell>
          <cell r="LD207">
            <v>5.7184509402345931</v>
          </cell>
          <cell r="LE207">
            <v>1.6262482168330955E-2</v>
          </cell>
          <cell r="LF207">
            <v>114</v>
          </cell>
          <cell r="LG207">
            <v>82.344222539229676</v>
          </cell>
          <cell r="LH207" t="str">
            <v/>
          </cell>
          <cell r="LI207" t="str">
            <v>Business plans (£m)</v>
          </cell>
          <cell r="LJ207" t="str">
            <v>PR19 (£m)</v>
          </cell>
        </row>
        <row r="208">
          <cell r="A208" t="str">
            <v>BWH12</v>
          </cell>
          <cell r="B208" t="str">
            <v>BWH</v>
          </cell>
          <cell r="C208" t="str">
            <v>2011-12</v>
          </cell>
          <cell r="D208" t="str">
            <v>SWB</v>
          </cell>
          <cell r="E208" t="str">
            <v>SWB12</v>
          </cell>
          <cell r="F208">
            <v>1.1050631792877967</v>
          </cell>
          <cell r="G208">
            <v>1.237403602671074</v>
          </cell>
          <cell r="H208">
            <v>0</v>
          </cell>
          <cell r="I208">
            <v>1.1846277281965181</v>
          </cell>
          <cell r="J208">
            <v>0</v>
          </cell>
          <cell r="K208">
            <v>0</v>
          </cell>
          <cell r="L208">
            <v>0</v>
          </cell>
          <cell r="M208">
            <v>0.71962524459858224</v>
          </cell>
          <cell r="N208">
            <v>6.8541101941902188E-2</v>
          </cell>
          <cell r="O208">
            <v>3.2101976774080674</v>
          </cell>
          <cell r="P208">
            <v>0</v>
          </cell>
          <cell r="Q208">
            <v>3.2101976774080674</v>
          </cell>
          <cell r="R208">
            <v>0</v>
          </cell>
          <cell r="S208">
            <v>0.31494300609702203</v>
          </cell>
          <cell r="T208">
            <v>0</v>
          </cell>
          <cell r="U208">
            <v>0</v>
          </cell>
          <cell r="V208">
            <v>0</v>
          </cell>
          <cell r="W208">
            <v>0.31494300609702203</v>
          </cell>
          <cell r="X208">
            <v>0</v>
          </cell>
          <cell r="Y208">
            <v>0.31494300609702203</v>
          </cell>
          <cell r="Z208">
            <v>0</v>
          </cell>
          <cell r="AA208">
            <v>0</v>
          </cell>
          <cell r="AB208">
            <v>0</v>
          </cell>
          <cell r="AC208">
            <v>0</v>
          </cell>
          <cell r="AD208">
            <v>3.5251406835050889</v>
          </cell>
          <cell r="AE208">
            <v>0</v>
          </cell>
          <cell r="AF208">
            <v>0</v>
          </cell>
          <cell r="AG208">
            <v>3.5251406835050889</v>
          </cell>
          <cell r="AH208">
            <v>0</v>
          </cell>
          <cell r="AI208">
            <v>3.5251406835050889</v>
          </cell>
          <cell r="AJ208">
            <v>0.9108392178644007</v>
          </cell>
          <cell r="AK208">
            <v>0</v>
          </cell>
          <cell r="AL208">
            <v>0</v>
          </cell>
          <cell r="AM208">
            <v>0</v>
          </cell>
          <cell r="AN208">
            <v>0</v>
          </cell>
          <cell r="AO208">
            <v>0</v>
          </cell>
          <cell r="AP208">
            <v>0.25374069318215969</v>
          </cell>
          <cell r="AQ208">
            <v>7.7559667986889291E-2</v>
          </cell>
          <cell r="AR208">
            <v>1.2421395790334402</v>
          </cell>
          <cell r="AS208">
            <v>0</v>
          </cell>
          <cell r="AT208">
            <v>1.2421395790334402</v>
          </cell>
          <cell r="AU208">
            <v>0</v>
          </cell>
          <cell r="AV208">
            <v>0.19559618273394</v>
          </cell>
          <cell r="AW208">
            <v>0</v>
          </cell>
          <cell r="AX208">
            <v>0</v>
          </cell>
          <cell r="AY208">
            <v>0</v>
          </cell>
          <cell r="AZ208">
            <v>0.19559618273394</v>
          </cell>
          <cell r="BA208">
            <v>0</v>
          </cell>
          <cell r="BB208">
            <v>0.19559618273394</v>
          </cell>
          <cell r="BC208">
            <v>0</v>
          </cell>
          <cell r="BD208">
            <v>0</v>
          </cell>
          <cell r="BE208">
            <v>0</v>
          </cell>
          <cell r="BF208">
            <v>0</v>
          </cell>
          <cell r="BG208">
            <v>1.4377357617673803</v>
          </cell>
          <cell r="BH208">
            <v>0</v>
          </cell>
          <cell r="BI208">
            <v>0</v>
          </cell>
          <cell r="BJ208">
            <v>1.4377357617673803</v>
          </cell>
          <cell r="BK208">
            <v>0</v>
          </cell>
          <cell r="BL208">
            <v>1.4377357617673803</v>
          </cell>
          <cell r="BM208">
            <v>0.31080404218914359</v>
          </cell>
          <cell r="BN208">
            <v>0</v>
          </cell>
          <cell r="BO208">
            <v>0</v>
          </cell>
          <cell r="BP208">
            <v>0</v>
          </cell>
          <cell r="BQ208">
            <v>0</v>
          </cell>
          <cell r="BR208">
            <v>0</v>
          </cell>
          <cell r="BS208">
            <v>4.6699380034836731</v>
          </cell>
          <cell r="BT208">
            <v>0.76838182703290303</v>
          </cell>
          <cell r="BU208">
            <v>5.7491238727057112</v>
          </cell>
          <cell r="BV208">
            <v>0</v>
          </cell>
          <cell r="BW208">
            <v>5.7491238727057112</v>
          </cell>
          <cell r="BX208">
            <v>0</v>
          </cell>
          <cell r="BY208">
            <v>2.3847263409030655</v>
          </cell>
          <cell r="BZ208">
            <v>0</v>
          </cell>
          <cell r="CA208">
            <v>0</v>
          </cell>
          <cell r="CB208">
            <v>0</v>
          </cell>
          <cell r="CC208">
            <v>2.3847263409030655</v>
          </cell>
          <cell r="CD208">
            <v>0</v>
          </cell>
          <cell r="CE208">
            <v>2.3847263409030655</v>
          </cell>
          <cell r="CF208">
            <v>0</v>
          </cell>
          <cell r="CG208">
            <v>0</v>
          </cell>
          <cell r="CH208">
            <v>0</v>
          </cell>
          <cell r="CI208">
            <v>0</v>
          </cell>
          <cell r="CJ208">
            <v>8.1338502136087776</v>
          </cell>
          <cell r="CK208">
            <v>0</v>
          </cell>
          <cell r="CL208">
            <v>0</v>
          </cell>
          <cell r="CM208">
            <v>8.1338502136087776</v>
          </cell>
          <cell r="CN208">
            <v>0</v>
          </cell>
          <cell r="CO208">
            <v>8.1338502136087776</v>
          </cell>
          <cell r="CP208">
            <v>0.24062248427546692</v>
          </cell>
          <cell r="CQ208">
            <v>0</v>
          </cell>
          <cell r="CR208">
            <v>0</v>
          </cell>
          <cell r="CS208">
            <v>0</v>
          </cell>
          <cell r="CT208">
            <v>0</v>
          </cell>
          <cell r="CU208">
            <v>0</v>
          </cell>
          <cell r="CV208">
            <v>6.8759568168870322</v>
          </cell>
          <cell r="CW208">
            <v>2.0183550808681225</v>
          </cell>
          <cell r="CX208">
            <v>9.1349343820306164</v>
          </cell>
          <cell r="CY208">
            <v>0.11824176018379425</v>
          </cell>
          <cell r="CZ208">
            <v>9.253176142214409</v>
          </cell>
          <cell r="DA208">
            <v>3.3892287708756728</v>
          </cell>
          <cell r="DB208">
            <v>1.7824669081912161</v>
          </cell>
          <cell r="DC208">
            <v>1.2862935406909952</v>
          </cell>
          <cell r="DD208">
            <v>0.55253158964389837</v>
          </cell>
          <cell r="DE208">
            <v>0</v>
          </cell>
          <cell r="DF208">
            <v>7.010520809401771</v>
          </cell>
          <cell r="DG208">
            <v>0</v>
          </cell>
          <cell r="DH208">
            <v>7.010520809401771</v>
          </cell>
          <cell r="DI208">
            <v>1.5150416188035694</v>
          </cell>
          <cell r="DJ208">
            <v>0</v>
          </cell>
          <cell r="DK208">
            <v>0</v>
          </cell>
          <cell r="DL208">
            <v>1.5150416188035694</v>
          </cell>
          <cell r="DM208">
            <v>14.748655332812568</v>
          </cell>
          <cell r="DN208">
            <v>0</v>
          </cell>
          <cell r="DO208">
            <v>0</v>
          </cell>
          <cell r="DP208">
            <v>14.748655332812568</v>
          </cell>
          <cell r="DQ208">
            <v>0</v>
          </cell>
          <cell r="DR208">
            <v>14.748655332812568</v>
          </cell>
          <cell r="DS208">
            <v>1.4622657443290112</v>
          </cell>
          <cell r="DT208">
            <v>0</v>
          </cell>
          <cell r="DU208">
            <v>0</v>
          </cell>
          <cell r="DV208">
            <v>0</v>
          </cell>
          <cell r="DW208">
            <v>0</v>
          </cell>
          <cell r="DX208">
            <v>0</v>
          </cell>
          <cell r="DY208">
            <v>11.799635513552865</v>
          </cell>
          <cell r="DZ208">
            <v>2.8642965758879151</v>
          </cell>
          <cell r="EA208">
            <v>16.126197833769769</v>
          </cell>
          <cell r="EB208">
            <v>0.11824176018379425</v>
          </cell>
          <cell r="EC208">
            <v>16.244439593953562</v>
          </cell>
          <cell r="ED208">
            <v>3.3892287708756728</v>
          </cell>
          <cell r="EE208">
            <v>4.3627894318282214</v>
          </cell>
          <cell r="EF208">
            <v>1.2862935406909952</v>
          </cell>
          <cell r="EG208">
            <v>0.55253158964389837</v>
          </cell>
          <cell r="EH208">
            <v>0</v>
          </cell>
          <cell r="EI208">
            <v>9.5908433330387766</v>
          </cell>
          <cell r="EJ208">
            <v>0</v>
          </cell>
          <cell r="EK208">
            <v>9.5908433330387766</v>
          </cell>
          <cell r="EL208">
            <v>1.5150416188035694</v>
          </cell>
          <cell r="EM208">
            <v>0</v>
          </cell>
          <cell r="EN208">
            <v>0</v>
          </cell>
          <cell r="EO208">
            <v>1.5150416188035694</v>
          </cell>
          <cell r="EP208">
            <v>24.320241308188724</v>
          </cell>
          <cell r="EQ208">
            <v>0</v>
          </cell>
          <cell r="ER208">
            <v>0</v>
          </cell>
          <cell r="ES208">
            <v>24.320241308188724</v>
          </cell>
          <cell r="ET208">
            <v>0</v>
          </cell>
          <cell r="EU208">
            <v>24.320241308188724</v>
          </cell>
          <cell r="EV208">
            <v>2.6996693470000763</v>
          </cell>
          <cell r="EW208">
            <v>0</v>
          </cell>
          <cell r="EX208">
            <v>1.1846277281965181</v>
          </cell>
          <cell r="EY208">
            <v>0</v>
          </cell>
          <cell r="EZ208">
            <v>0</v>
          </cell>
          <cell r="FA208">
            <v>0</v>
          </cell>
          <cell r="FB208">
            <v>12.519260758151338</v>
          </cell>
          <cell r="FC208">
            <v>2.9328376778298124</v>
          </cell>
          <cell r="FD208">
            <v>19.336395511177869</v>
          </cell>
          <cell r="FE208">
            <v>0.11824176018379425</v>
          </cell>
          <cell r="FF208">
            <v>19.454637271361662</v>
          </cell>
          <cell r="FG208">
            <v>3.3892287708756728</v>
          </cell>
          <cell r="FH208">
            <v>4.6777324379252434</v>
          </cell>
          <cell r="FI208">
            <v>1.2862935406909952</v>
          </cell>
          <cell r="FJ208">
            <v>0.55253158964389837</v>
          </cell>
          <cell r="FK208">
            <v>0</v>
          </cell>
          <cell r="FL208">
            <v>9.9057863391357994</v>
          </cell>
          <cell r="FM208">
            <v>0</v>
          </cell>
          <cell r="FN208">
            <v>9.9057863391357994</v>
          </cell>
          <cell r="FO208">
            <v>1.5150416188035694</v>
          </cell>
          <cell r="FP208">
            <v>0</v>
          </cell>
          <cell r="FQ208">
            <v>0</v>
          </cell>
          <cell r="FR208">
            <v>1.5150416188035694</v>
          </cell>
          <cell r="FS208">
            <v>27.845381991693902</v>
          </cell>
          <cell r="FT208">
            <v>0</v>
          </cell>
          <cell r="FU208">
            <v>0</v>
          </cell>
          <cell r="FV208">
            <v>27.845381991693902</v>
          </cell>
          <cell r="FW208">
            <v>0</v>
          </cell>
          <cell r="FX208">
            <v>27.845381991693902</v>
          </cell>
          <cell r="FY208">
            <v>0</v>
          </cell>
          <cell r="FZ208">
            <v>0</v>
          </cell>
          <cell r="GA208">
            <v>0</v>
          </cell>
          <cell r="GB208" t="e">
            <v>#N/A</v>
          </cell>
          <cell r="GC208" t="e">
            <v>#N/A</v>
          </cell>
          <cell r="GD208" t="e">
            <v>#N/A</v>
          </cell>
          <cell r="GE208">
            <v>0</v>
          </cell>
          <cell r="GF208">
            <v>0</v>
          </cell>
          <cell r="GG208">
            <v>0</v>
          </cell>
          <cell r="GH208">
            <v>0</v>
          </cell>
          <cell r="GI208">
            <v>0</v>
          </cell>
          <cell r="GJ208">
            <v>0</v>
          </cell>
          <cell r="GK208">
            <v>0</v>
          </cell>
          <cell r="GL208">
            <v>1.2862935406909952</v>
          </cell>
          <cell r="GM208">
            <v>0</v>
          </cell>
          <cell r="GN208">
            <v>0</v>
          </cell>
          <cell r="GO208">
            <v>0</v>
          </cell>
          <cell r="GP208">
            <v>0</v>
          </cell>
          <cell r="GQ208" t="e">
            <v>#N/A</v>
          </cell>
          <cell r="GR208" t="e">
            <v>#N/A</v>
          </cell>
          <cell r="GS208" t="e">
            <v>#N/A</v>
          </cell>
          <cell r="GT208" t="e">
            <v>#N/A</v>
          </cell>
          <cell r="GU208" t="e">
            <v>#N/A</v>
          </cell>
          <cell r="GV208">
            <v>0</v>
          </cell>
          <cell r="GW208">
            <v>0.55253158964389837</v>
          </cell>
          <cell r="GX208">
            <v>0</v>
          </cell>
          <cell r="GY208">
            <v>0</v>
          </cell>
          <cell r="GZ208">
            <v>0</v>
          </cell>
          <cell r="HA208">
            <v>0</v>
          </cell>
          <cell r="HB208">
            <v>0</v>
          </cell>
          <cell r="HC208">
            <v>0</v>
          </cell>
          <cell r="HD208">
            <v>0</v>
          </cell>
          <cell r="HE208">
            <v>0</v>
          </cell>
          <cell r="HF208">
            <v>0</v>
          </cell>
          <cell r="HG208">
            <v>0</v>
          </cell>
          <cell r="HH208">
            <v>0</v>
          </cell>
          <cell r="HI208" t="e">
            <v>#N/A</v>
          </cell>
          <cell r="HJ208" t="e">
            <v>#N/A</v>
          </cell>
          <cell r="HK208" t="e">
            <v>#N/A</v>
          </cell>
          <cell r="HL208" t="e">
            <v>#N/A</v>
          </cell>
          <cell r="HM208" t="e">
            <v>#N/A</v>
          </cell>
          <cell r="HN208" t="e">
            <v>#N/A</v>
          </cell>
          <cell r="HO208">
            <v>27.845381991693902</v>
          </cell>
          <cell r="HP208">
            <v>27.845381991693902</v>
          </cell>
          <cell r="HQ208">
            <v>3.5251406835050889</v>
          </cell>
          <cell r="HR208">
            <v>24.320241308188724</v>
          </cell>
          <cell r="HS208">
            <v>1.8388251303348937</v>
          </cell>
          <cell r="HT208">
            <v>0</v>
          </cell>
          <cell r="HU208">
            <v>0</v>
          </cell>
          <cell r="HV208">
            <v>1.1846277281965181</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1.1846277281965181</v>
          </cell>
          <cell r="IQ208">
            <v>0</v>
          </cell>
          <cell r="IR208">
            <v>0</v>
          </cell>
          <cell r="IS208">
            <v>0</v>
          </cell>
          <cell r="IT208">
            <v>0</v>
          </cell>
          <cell r="IU208">
            <v>0</v>
          </cell>
          <cell r="IV208">
            <v>1.2862935406909952</v>
          </cell>
          <cell r="IW208">
            <v>1.2862935406909952</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1.3122013857020316</v>
          </cell>
          <cell r="JL208">
            <v>1.3122013857020316</v>
          </cell>
          <cell r="JM208">
            <v>0</v>
          </cell>
          <cell r="JN208">
            <v>0</v>
          </cell>
          <cell r="JO208">
            <v>0</v>
          </cell>
          <cell r="JP208">
            <v>5.2021630615640404E-3</v>
          </cell>
          <cell r="JQ208">
            <v>5.2021630615640404E-3</v>
          </cell>
          <cell r="JR208">
            <v>0</v>
          </cell>
          <cell r="JS208">
            <v>0</v>
          </cell>
          <cell r="JT208">
            <v>0</v>
          </cell>
          <cell r="JU208">
            <v>0</v>
          </cell>
          <cell r="JV208">
            <v>0</v>
          </cell>
          <cell r="JW208">
            <v>2.2719718533666784</v>
          </cell>
          <cell r="JX208">
            <v>13.574568520920382</v>
          </cell>
          <cell r="JY208">
            <v>22.300213001276646</v>
          </cell>
          <cell r="JZ208">
            <v>24.572184854643325</v>
          </cell>
          <cell r="KA208">
            <v>10.997616333722943</v>
          </cell>
          <cell r="KB208">
            <v>499029.9</v>
          </cell>
          <cell r="KC208">
            <v>16.149999999999999</v>
          </cell>
          <cell r="KD208">
            <v>186.49487999999999</v>
          </cell>
          <cell r="KE208">
            <v>2806.27</v>
          </cell>
          <cell r="KF208">
            <v>0</v>
          </cell>
          <cell r="KG208">
            <v>0.14699999999999999</v>
          </cell>
          <cell r="KH208">
            <v>0</v>
          </cell>
          <cell r="KI208">
            <v>0</v>
          </cell>
          <cell r="KJ208">
            <v>0</v>
          </cell>
          <cell r="KK208">
            <v>0</v>
          </cell>
          <cell r="KL208">
            <v>0</v>
          </cell>
          <cell r="KM208">
            <v>0</v>
          </cell>
          <cell r="KN208">
            <v>124.32</v>
          </cell>
          <cell r="KO208">
            <v>0</v>
          </cell>
          <cell r="KP208">
            <v>0</v>
          </cell>
          <cell r="KQ208">
            <v>10.84</v>
          </cell>
          <cell r="KR208">
            <v>0</v>
          </cell>
          <cell r="KS208">
            <v>1.52</v>
          </cell>
          <cell r="KT208">
            <v>0</v>
          </cell>
          <cell r="KU208">
            <v>0</v>
          </cell>
          <cell r="KV208">
            <v>9.0299999999999994</v>
          </cell>
          <cell r="KW208">
            <v>0</v>
          </cell>
          <cell r="KX208">
            <v>24</v>
          </cell>
          <cell r="KY208">
            <v>202644.88</v>
          </cell>
          <cell r="KZ208">
            <v>2806.27</v>
          </cell>
          <cell r="LA208">
            <v>91.517397570516763</v>
          </cell>
          <cell r="LB208">
            <v>133.35</v>
          </cell>
          <cell r="LC208">
            <v>145.71</v>
          </cell>
          <cell r="LD208">
            <v>4.7435316725001702</v>
          </cell>
          <cell r="LE208">
            <v>8.5522775784226037E-3</v>
          </cell>
          <cell r="LF208">
            <v>24</v>
          </cell>
          <cell r="LG208">
            <v>72.211469316922461</v>
          </cell>
          <cell r="LH208">
            <v>1678.7876353701449</v>
          </cell>
          <cell r="LI208" t="str">
            <v>N/A</v>
          </cell>
          <cell r="LJ208" t="str">
            <v>PR09 (£m)</v>
          </cell>
        </row>
        <row r="209">
          <cell r="A209" t="str">
            <v>BWH13</v>
          </cell>
          <cell r="B209" t="str">
            <v>BWH</v>
          </cell>
          <cell r="C209" t="str">
            <v>2012-13</v>
          </cell>
          <cell r="D209" t="str">
            <v>SWB</v>
          </cell>
          <cell r="E209" t="str">
            <v>SWB13</v>
          </cell>
          <cell r="F209">
            <v>1.0790336496980155</v>
          </cell>
          <cell r="G209">
            <v>0.67871216566005177</v>
          </cell>
          <cell r="H209">
            <v>0</v>
          </cell>
          <cell r="I209">
            <v>1.0747175150992234</v>
          </cell>
          <cell r="J209">
            <v>0</v>
          </cell>
          <cell r="K209">
            <v>0</v>
          </cell>
          <cell r="L209">
            <v>0</v>
          </cell>
          <cell r="M209">
            <v>0.56001846419327006</v>
          </cell>
          <cell r="N209">
            <v>8.2006557377049177E-2</v>
          </cell>
          <cell r="O209">
            <v>2.3954547023295945</v>
          </cell>
          <cell r="P209">
            <v>0</v>
          </cell>
          <cell r="Q209">
            <v>2.3954547023295945</v>
          </cell>
          <cell r="R209">
            <v>0</v>
          </cell>
          <cell r="S209">
            <v>0.31723589301121652</v>
          </cell>
          <cell r="T209">
            <v>0</v>
          </cell>
          <cell r="U209">
            <v>0</v>
          </cell>
          <cell r="V209">
            <v>0</v>
          </cell>
          <cell r="W209">
            <v>0.31723589301121652</v>
          </cell>
          <cell r="X209">
            <v>0</v>
          </cell>
          <cell r="Y209">
            <v>0.31723589301121652</v>
          </cell>
          <cell r="Z209">
            <v>0</v>
          </cell>
          <cell r="AA209">
            <v>0</v>
          </cell>
          <cell r="AB209">
            <v>0</v>
          </cell>
          <cell r="AC209">
            <v>0</v>
          </cell>
          <cell r="AD209">
            <v>2.7126905953408107</v>
          </cell>
          <cell r="AE209">
            <v>0</v>
          </cell>
          <cell r="AF209">
            <v>0</v>
          </cell>
          <cell r="AG209">
            <v>2.7126905953408107</v>
          </cell>
          <cell r="AH209">
            <v>0</v>
          </cell>
          <cell r="AI209">
            <v>2.7126905953408107</v>
          </cell>
          <cell r="AJ209">
            <v>0.49959257981018124</v>
          </cell>
          <cell r="AK209">
            <v>0</v>
          </cell>
          <cell r="AL209">
            <v>0</v>
          </cell>
          <cell r="AM209">
            <v>0</v>
          </cell>
          <cell r="AN209">
            <v>0</v>
          </cell>
          <cell r="AO209">
            <v>0</v>
          </cell>
          <cell r="AP209">
            <v>0.19746315789473684</v>
          </cell>
          <cell r="AQ209">
            <v>9.2796893874029326E-2</v>
          </cell>
          <cell r="AR209">
            <v>0.78985263157894736</v>
          </cell>
          <cell r="AS209">
            <v>0</v>
          </cell>
          <cell r="AT209">
            <v>0.78985263157894736</v>
          </cell>
          <cell r="AU209">
            <v>0.22335996548748921</v>
          </cell>
          <cell r="AV209">
            <v>0.19638412424503882</v>
          </cell>
          <cell r="AW209">
            <v>3.4529076790336496E-2</v>
          </cell>
          <cell r="AX209">
            <v>0</v>
          </cell>
          <cell r="AY209">
            <v>0</v>
          </cell>
          <cell r="AZ209">
            <v>0.45427316652286454</v>
          </cell>
          <cell r="BA209">
            <v>0</v>
          </cell>
          <cell r="BB209">
            <v>0.45427316652286454</v>
          </cell>
          <cell r="BC209">
            <v>0</v>
          </cell>
          <cell r="BD209">
            <v>0</v>
          </cell>
          <cell r="BE209">
            <v>0</v>
          </cell>
          <cell r="BF209">
            <v>0</v>
          </cell>
          <cell r="BG209">
            <v>1.2441257981018119</v>
          </cell>
          <cell r="BH209">
            <v>0</v>
          </cell>
          <cell r="BI209">
            <v>0</v>
          </cell>
          <cell r="BJ209">
            <v>1.2441257981018119</v>
          </cell>
          <cell r="BK209">
            <v>0</v>
          </cell>
          <cell r="BL209">
            <v>1.2441257981018119</v>
          </cell>
          <cell r="BM209">
            <v>1.1373014667817085</v>
          </cell>
          <cell r="BN209">
            <v>0</v>
          </cell>
          <cell r="BO209">
            <v>0</v>
          </cell>
          <cell r="BP209">
            <v>0</v>
          </cell>
          <cell r="BQ209">
            <v>0</v>
          </cell>
          <cell r="BR209">
            <v>0</v>
          </cell>
          <cell r="BS209">
            <v>3.6341853321829163</v>
          </cell>
          <cell r="BT209">
            <v>0.91933666954270921</v>
          </cell>
          <cell r="BU209">
            <v>5.6908234685073342</v>
          </cell>
          <cell r="BV209">
            <v>0</v>
          </cell>
          <cell r="BW209">
            <v>5.6908234685073342</v>
          </cell>
          <cell r="BX209">
            <v>0</v>
          </cell>
          <cell r="BY209">
            <v>2.3986918032786884</v>
          </cell>
          <cell r="BZ209">
            <v>0</v>
          </cell>
          <cell r="CA209">
            <v>0</v>
          </cell>
          <cell r="CB209">
            <v>0</v>
          </cell>
          <cell r="CC209">
            <v>2.3986918032786884</v>
          </cell>
          <cell r="CD209">
            <v>0</v>
          </cell>
          <cell r="CE209">
            <v>2.3986918032786884</v>
          </cell>
          <cell r="CF209">
            <v>0</v>
          </cell>
          <cell r="CG209">
            <v>0</v>
          </cell>
          <cell r="CH209">
            <v>0</v>
          </cell>
          <cell r="CI209">
            <v>0</v>
          </cell>
          <cell r="CJ209">
            <v>8.0895152717860217</v>
          </cell>
          <cell r="CK209">
            <v>0</v>
          </cell>
          <cell r="CL209">
            <v>0</v>
          </cell>
          <cell r="CM209">
            <v>8.0895152717860217</v>
          </cell>
          <cell r="CN209">
            <v>0</v>
          </cell>
          <cell r="CO209">
            <v>8.0895152717860217</v>
          </cell>
          <cell r="CP209">
            <v>0.88049145815358065</v>
          </cell>
          <cell r="CQ209">
            <v>0</v>
          </cell>
          <cell r="CR209">
            <v>0</v>
          </cell>
          <cell r="CS209">
            <v>0</v>
          </cell>
          <cell r="CT209">
            <v>0</v>
          </cell>
          <cell r="CU209">
            <v>0</v>
          </cell>
          <cell r="CV209">
            <v>5.3509278688524589</v>
          </cell>
          <cell r="CW209">
            <v>2.4148773080241588</v>
          </cell>
          <cell r="CX209">
            <v>8.6462966350301986</v>
          </cell>
          <cell r="CY209">
            <v>3.5608110440034514E-2</v>
          </cell>
          <cell r="CZ209">
            <v>8.6819047454702325</v>
          </cell>
          <cell r="DA209">
            <v>2.8389375323554784</v>
          </cell>
          <cell r="DB209">
            <v>1.7933539257981017</v>
          </cell>
          <cell r="DC209">
            <v>1.5160422778257119</v>
          </cell>
          <cell r="DD209">
            <v>0.53951682484900776</v>
          </cell>
          <cell r="DE209">
            <v>0</v>
          </cell>
          <cell r="DF209">
            <v>6.6878505608282888</v>
          </cell>
          <cell r="DG209">
            <v>0</v>
          </cell>
          <cell r="DH209">
            <v>6.6878505608282888</v>
          </cell>
          <cell r="DI209">
            <v>1.2538371009490938</v>
          </cell>
          <cell r="DJ209">
            <v>0</v>
          </cell>
          <cell r="DK209">
            <v>0</v>
          </cell>
          <cell r="DL209">
            <v>1.2538371009490938</v>
          </cell>
          <cell r="DM209">
            <v>14.115918205349439</v>
          </cell>
          <cell r="DN209">
            <v>0</v>
          </cell>
          <cell r="DO209">
            <v>0</v>
          </cell>
          <cell r="DP209">
            <v>14.115918205349439</v>
          </cell>
          <cell r="DQ209">
            <v>0</v>
          </cell>
          <cell r="DR209">
            <v>14.115918205349439</v>
          </cell>
          <cell r="DS209">
            <v>2.5173855047454703</v>
          </cell>
          <cell r="DT209">
            <v>0</v>
          </cell>
          <cell r="DU209">
            <v>0</v>
          </cell>
          <cell r="DV209">
            <v>0</v>
          </cell>
          <cell r="DW209">
            <v>0</v>
          </cell>
          <cell r="DX209">
            <v>0</v>
          </cell>
          <cell r="DY209">
            <v>9.1825763589301115</v>
          </cell>
          <cell r="DZ209">
            <v>3.4270108714408973</v>
          </cell>
          <cell r="EA209">
            <v>15.12697273511648</v>
          </cell>
          <cell r="EB209">
            <v>3.5608110440034514E-2</v>
          </cell>
          <cell r="EC209">
            <v>15.162580845556514</v>
          </cell>
          <cell r="ED209">
            <v>3.0622974978429678</v>
          </cell>
          <cell r="EE209">
            <v>4.3884298533218296</v>
          </cell>
          <cell r="EF209">
            <v>1.5505713546160484</v>
          </cell>
          <cell r="EG209">
            <v>0.53951682484900776</v>
          </cell>
          <cell r="EH209">
            <v>0</v>
          </cell>
          <cell r="EI209">
            <v>9.5408155306298426</v>
          </cell>
          <cell r="EJ209">
            <v>0</v>
          </cell>
          <cell r="EK209">
            <v>9.5408155306298426</v>
          </cell>
          <cell r="EL209">
            <v>1.2538371009490938</v>
          </cell>
          <cell r="EM209">
            <v>0</v>
          </cell>
          <cell r="EN209">
            <v>0</v>
          </cell>
          <cell r="EO209">
            <v>1.2538371009490938</v>
          </cell>
          <cell r="EP209">
            <v>23.449559275237274</v>
          </cell>
          <cell r="EQ209">
            <v>0</v>
          </cell>
          <cell r="ER209">
            <v>0</v>
          </cell>
          <cell r="ES209">
            <v>23.449559275237274</v>
          </cell>
          <cell r="ET209">
            <v>0</v>
          </cell>
          <cell r="EU209">
            <v>23.449559275237274</v>
          </cell>
          <cell r="EV209">
            <v>3.1960976704055111</v>
          </cell>
          <cell r="EW209">
            <v>0</v>
          </cell>
          <cell r="EX209">
            <v>1.0747175150992234</v>
          </cell>
          <cell r="EY209">
            <v>0</v>
          </cell>
          <cell r="EZ209">
            <v>0</v>
          </cell>
          <cell r="FA209">
            <v>0</v>
          </cell>
          <cell r="FB209">
            <v>9.7425948231233814</v>
          </cell>
          <cell r="FC209">
            <v>3.5090174288179461</v>
          </cell>
          <cell r="FD209">
            <v>17.522427437445966</v>
          </cell>
          <cell r="FE209">
            <v>3.5608110440034514E-2</v>
          </cell>
          <cell r="FF209">
            <v>17.558035547886107</v>
          </cell>
          <cell r="FG209">
            <v>3.0622974978429571</v>
          </cell>
          <cell r="FH209">
            <v>4.7056657463330458</v>
          </cell>
          <cell r="FI209">
            <v>1.5505713546160484</v>
          </cell>
          <cell r="FJ209">
            <v>0.53951682484900776</v>
          </cell>
          <cell r="FK209">
            <v>0</v>
          </cell>
          <cell r="FL209">
            <v>9.8580514236410686</v>
          </cell>
          <cell r="FM209">
            <v>0</v>
          </cell>
          <cell r="FN209">
            <v>9.8580514236410686</v>
          </cell>
          <cell r="FO209">
            <v>1.2538371009490938</v>
          </cell>
          <cell r="FP209">
            <v>0</v>
          </cell>
          <cell r="FQ209">
            <v>0</v>
          </cell>
          <cell r="FR209">
            <v>1.2538371009490938</v>
          </cell>
          <cell r="FS209">
            <v>26.162249870578083</v>
          </cell>
          <cell r="FT209">
            <v>0</v>
          </cell>
          <cell r="FU209">
            <v>0</v>
          </cell>
          <cell r="FV209">
            <v>26.162249870578083</v>
          </cell>
          <cell r="FW209">
            <v>0</v>
          </cell>
          <cell r="FX209">
            <v>26.162249870578083</v>
          </cell>
          <cell r="FY209">
            <v>0</v>
          </cell>
          <cell r="FZ209">
            <v>0</v>
          </cell>
          <cell r="GA209">
            <v>0</v>
          </cell>
          <cell r="GB209" t="e">
            <v>#N/A</v>
          </cell>
          <cell r="GC209" t="e">
            <v>#N/A</v>
          </cell>
          <cell r="GD209" t="e">
            <v>#N/A</v>
          </cell>
          <cell r="GE209">
            <v>0</v>
          </cell>
          <cell r="GF209">
            <v>0</v>
          </cell>
          <cell r="GG209">
            <v>0</v>
          </cell>
          <cell r="GH209">
            <v>0</v>
          </cell>
          <cell r="GI209">
            <v>0</v>
          </cell>
          <cell r="GJ209">
            <v>0</v>
          </cell>
          <cell r="GK209">
            <v>0</v>
          </cell>
          <cell r="GL209">
            <v>1.5160422778257119</v>
          </cell>
          <cell r="GM209">
            <v>0</v>
          </cell>
          <cell r="GN209">
            <v>0</v>
          </cell>
          <cell r="GO209">
            <v>3.4529076790336496E-2</v>
          </cell>
          <cell r="GP209">
            <v>0</v>
          </cell>
          <cell r="GQ209" t="e">
            <v>#N/A</v>
          </cell>
          <cell r="GR209" t="e">
            <v>#N/A</v>
          </cell>
          <cell r="GS209" t="e">
            <v>#N/A</v>
          </cell>
          <cell r="GT209" t="e">
            <v>#N/A</v>
          </cell>
          <cell r="GU209" t="e">
            <v>#N/A</v>
          </cell>
          <cell r="GV209">
            <v>0</v>
          </cell>
          <cell r="GW209">
            <v>0.53951682484900776</v>
          </cell>
          <cell r="GX209">
            <v>0</v>
          </cell>
          <cell r="GY209">
            <v>0</v>
          </cell>
          <cell r="GZ209">
            <v>0</v>
          </cell>
          <cell r="HA209">
            <v>0</v>
          </cell>
          <cell r="HB209">
            <v>0</v>
          </cell>
          <cell r="HC209">
            <v>0</v>
          </cell>
          <cell r="HD209">
            <v>0</v>
          </cell>
          <cell r="HE209">
            <v>0</v>
          </cell>
          <cell r="HF209">
            <v>0</v>
          </cell>
          <cell r="HG209">
            <v>0</v>
          </cell>
          <cell r="HH209">
            <v>0</v>
          </cell>
          <cell r="HI209" t="e">
            <v>#N/A</v>
          </cell>
          <cell r="HJ209" t="e">
            <v>#N/A</v>
          </cell>
          <cell r="HK209" t="e">
            <v>#N/A</v>
          </cell>
          <cell r="HL209" t="e">
            <v>#N/A</v>
          </cell>
          <cell r="HM209" t="e">
            <v>#N/A</v>
          </cell>
          <cell r="HN209" t="e">
            <v>#N/A</v>
          </cell>
          <cell r="HO209">
            <v>26.162249870578083</v>
          </cell>
          <cell r="HP209">
            <v>26.162249870578083</v>
          </cell>
          <cell r="HQ209">
            <v>2.7126905953408107</v>
          </cell>
          <cell r="HR209">
            <v>23.449559275237274</v>
          </cell>
          <cell r="HS209">
            <v>2.0900881794650563</v>
          </cell>
          <cell r="HT209">
            <v>0</v>
          </cell>
          <cell r="HU209">
            <v>0</v>
          </cell>
          <cell r="HV209">
            <v>1.0747175150992234</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1.0747175150992234</v>
          </cell>
          <cell r="IQ209">
            <v>0</v>
          </cell>
          <cell r="IR209">
            <v>0</v>
          </cell>
          <cell r="IS209">
            <v>0</v>
          </cell>
          <cell r="IT209">
            <v>0</v>
          </cell>
          <cell r="IU209">
            <v>0</v>
          </cell>
          <cell r="IV209">
            <v>1.5160422778257119</v>
          </cell>
          <cell r="IW209">
            <v>1.5160422778257119</v>
          </cell>
          <cell r="IX209">
            <v>0</v>
          </cell>
          <cell r="IY209">
            <v>0</v>
          </cell>
          <cell r="IZ209">
            <v>0</v>
          </cell>
          <cell r="JA209">
            <v>0</v>
          </cell>
          <cell r="JB209">
            <v>0</v>
          </cell>
          <cell r="JC209">
            <v>0</v>
          </cell>
          <cell r="JD209">
            <v>0</v>
          </cell>
          <cell r="JE209">
            <v>0</v>
          </cell>
          <cell r="JF209">
            <v>0</v>
          </cell>
          <cell r="JG209">
            <v>0</v>
          </cell>
          <cell r="JH209">
            <v>0</v>
          </cell>
          <cell r="JI209">
            <v>0</v>
          </cell>
          <cell r="JJ209">
            <v>0</v>
          </cell>
          <cell r="JK209">
            <v>1.3122013857020316</v>
          </cell>
          <cell r="JL209">
            <v>1.3122013857020316</v>
          </cell>
          <cell r="JM209">
            <v>0</v>
          </cell>
          <cell r="JN209">
            <v>0</v>
          </cell>
          <cell r="JO209">
            <v>0</v>
          </cell>
          <cell r="JP209">
            <v>5.2021630615640404E-3</v>
          </cell>
          <cell r="JQ209">
            <v>5.2021630615640404E-3</v>
          </cell>
          <cell r="JR209">
            <v>0</v>
          </cell>
          <cell r="JS209">
            <v>0</v>
          </cell>
          <cell r="JT209">
            <v>0</v>
          </cell>
          <cell r="JU209">
            <v>0</v>
          </cell>
          <cell r="JV209">
            <v>0</v>
          </cell>
          <cell r="JW209">
            <v>1.5559665228645383</v>
          </cell>
          <cell r="JX209">
            <v>12.37975306298533</v>
          </cell>
          <cell r="JY209">
            <v>20.66673149266607</v>
          </cell>
          <cell r="JZ209">
            <v>22.222698015530607</v>
          </cell>
          <cell r="KA209">
            <v>9.8429449525452775</v>
          </cell>
          <cell r="KB209">
            <v>503081.08</v>
          </cell>
          <cell r="KC209">
            <v>16.100000000000001</v>
          </cell>
          <cell r="KD209">
            <v>186.79</v>
          </cell>
          <cell r="KE209">
            <v>2812.93</v>
          </cell>
          <cell r="KF209">
            <v>0</v>
          </cell>
          <cell r="KG209">
            <v>0.14699999999999999</v>
          </cell>
          <cell r="KH209">
            <v>0</v>
          </cell>
          <cell r="KI209">
            <v>0</v>
          </cell>
          <cell r="KJ209">
            <v>0</v>
          </cell>
          <cell r="KK209">
            <v>0</v>
          </cell>
          <cell r="KL209">
            <v>0</v>
          </cell>
          <cell r="KM209">
            <v>0</v>
          </cell>
          <cell r="KN209">
            <v>124.32</v>
          </cell>
          <cell r="KO209">
            <v>0</v>
          </cell>
          <cell r="KP209">
            <v>0</v>
          </cell>
          <cell r="KQ209">
            <v>10.84</v>
          </cell>
          <cell r="KR209">
            <v>0</v>
          </cell>
          <cell r="KS209">
            <v>1.52</v>
          </cell>
          <cell r="KT209">
            <v>0</v>
          </cell>
          <cell r="KU209">
            <v>0</v>
          </cell>
          <cell r="KV209">
            <v>9.0299999999999994</v>
          </cell>
          <cell r="KW209">
            <v>0</v>
          </cell>
          <cell r="KX209">
            <v>24</v>
          </cell>
          <cell r="KY209">
            <v>202890</v>
          </cell>
          <cell r="KZ209">
            <v>2812.93</v>
          </cell>
          <cell r="LA209">
            <v>91.517397570516763</v>
          </cell>
          <cell r="LB209">
            <v>133.35</v>
          </cell>
          <cell r="LC209">
            <v>145.71</v>
          </cell>
          <cell r="LD209">
            <v>4.7435316725001702</v>
          </cell>
          <cell r="LE209">
            <v>8.5320288809177629E-3</v>
          </cell>
          <cell r="LF209">
            <v>24</v>
          </cell>
          <cell r="LG209">
            <v>72.127639152058535</v>
          </cell>
          <cell r="LH209">
            <v>1711.8684375091188</v>
          </cell>
          <cell r="LI209" t="str">
            <v>N/A</v>
          </cell>
          <cell r="LJ209" t="str">
            <v>PR09 (£m)</v>
          </cell>
        </row>
        <row r="210">
          <cell r="A210" t="str">
            <v>BWH14</v>
          </cell>
          <cell r="B210" t="str">
            <v>BWH</v>
          </cell>
          <cell r="C210" t="str">
            <v>2013-14</v>
          </cell>
          <cell r="D210" t="str">
            <v>SWB</v>
          </cell>
          <cell r="E210" t="str">
            <v>SWB14</v>
          </cell>
          <cell r="F210">
            <v>1.0569641649763351</v>
          </cell>
          <cell r="G210">
            <v>0.90476132521974284</v>
          </cell>
          <cell r="H210">
            <v>0</v>
          </cell>
          <cell r="I210">
            <v>1.0537932724814061</v>
          </cell>
          <cell r="J210">
            <v>0</v>
          </cell>
          <cell r="K210">
            <v>0</v>
          </cell>
          <cell r="L210">
            <v>0</v>
          </cell>
          <cell r="M210">
            <v>0.50311494252873545</v>
          </cell>
          <cell r="N210">
            <v>8.350016903313047E-2</v>
          </cell>
          <cell r="O210">
            <v>2.5451697092630146</v>
          </cell>
          <cell r="P210">
            <v>0</v>
          </cell>
          <cell r="Q210">
            <v>2.5451697092630146</v>
          </cell>
          <cell r="R210">
            <v>0</v>
          </cell>
          <cell r="S210">
            <v>0.27903853955375246</v>
          </cell>
          <cell r="T210">
            <v>0</v>
          </cell>
          <cell r="U210">
            <v>0</v>
          </cell>
          <cell r="V210">
            <v>0</v>
          </cell>
          <cell r="W210">
            <v>0.27903853955375246</v>
          </cell>
          <cell r="X210">
            <v>0</v>
          </cell>
          <cell r="Y210">
            <v>0.27903853955375246</v>
          </cell>
          <cell r="Z210">
            <v>0</v>
          </cell>
          <cell r="AA210">
            <v>0</v>
          </cell>
          <cell r="AB210">
            <v>0</v>
          </cell>
          <cell r="AC210">
            <v>0</v>
          </cell>
          <cell r="AD210">
            <v>2.8242082488167566</v>
          </cell>
          <cell r="AE210">
            <v>0</v>
          </cell>
          <cell r="AF210">
            <v>0</v>
          </cell>
          <cell r="AG210">
            <v>2.8242082488167566</v>
          </cell>
          <cell r="AH210">
            <v>0</v>
          </cell>
          <cell r="AI210">
            <v>2.8242082488167566</v>
          </cell>
          <cell r="AJ210">
            <v>0.51579851250845155</v>
          </cell>
          <cell r="AK210">
            <v>0</v>
          </cell>
          <cell r="AL210">
            <v>0</v>
          </cell>
          <cell r="AM210">
            <v>0</v>
          </cell>
          <cell r="AN210">
            <v>0</v>
          </cell>
          <cell r="AO210">
            <v>0</v>
          </cell>
          <cell r="AP210">
            <v>0.23147515212981737</v>
          </cell>
          <cell r="AQ210">
            <v>9.3012846517917483E-2</v>
          </cell>
          <cell r="AR210">
            <v>0.84028651115618536</v>
          </cell>
          <cell r="AS210">
            <v>0</v>
          </cell>
          <cell r="AT210">
            <v>0.84028651115618536</v>
          </cell>
          <cell r="AU210">
            <v>0</v>
          </cell>
          <cell r="AV210">
            <v>0.15325980392156857</v>
          </cell>
          <cell r="AW210">
            <v>0</v>
          </cell>
          <cell r="AX210">
            <v>4.2278566599053399E-3</v>
          </cell>
          <cell r="AY210">
            <v>0</v>
          </cell>
          <cell r="AZ210">
            <v>0.15748766058147393</v>
          </cell>
          <cell r="BA210">
            <v>0</v>
          </cell>
          <cell r="BB210">
            <v>0.15748766058147393</v>
          </cell>
          <cell r="BC210">
            <v>0</v>
          </cell>
          <cell r="BD210">
            <v>0</v>
          </cell>
          <cell r="BE210">
            <v>0</v>
          </cell>
          <cell r="BF210">
            <v>0</v>
          </cell>
          <cell r="BG210">
            <v>0.99777417173766025</v>
          </cell>
          <cell r="BH210">
            <v>0</v>
          </cell>
          <cell r="BI210">
            <v>0</v>
          </cell>
          <cell r="BJ210">
            <v>0.99777417173766025</v>
          </cell>
          <cell r="BK210">
            <v>0</v>
          </cell>
          <cell r="BL210">
            <v>0.99777417173766025</v>
          </cell>
          <cell r="BM210">
            <v>1.0981857674104121</v>
          </cell>
          <cell r="BN210">
            <v>0</v>
          </cell>
          <cell r="BO210">
            <v>0</v>
          </cell>
          <cell r="BP210">
            <v>0</v>
          </cell>
          <cell r="BQ210">
            <v>0</v>
          </cell>
          <cell r="BR210">
            <v>0</v>
          </cell>
          <cell r="BS210">
            <v>3.7173429682217702</v>
          </cell>
          <cell r="BT210">
            <v>0.92590060851926947</v>
          </cell>
          <cell r="BU210">
            <v>5.7414293441514523</v>
          </cell>
          <cell r="BV210">
            <v>0</v>
          </cell>
          <cell r="BW210">
            <v>5.7414293441514523</v>
          </cell>
          <cell r="BX210">
            <v>0</v>
          </cell>
          <cell r="BY210">
            <v>5.43913759296822</v>
          </cell>
          <cell r="BZ210">
            <v>0</v>
          </cell>
          <cell r="CA210">
            <v>0</v>
          </cell>
          <cell r="CB210">
            <v>0</v>
          </cell>
          <cell r="CC210">
            <v>5.43913759296822</v>
          </cell>
          <cell r="CD210">
            <v>0</v>
          </cell>
          <cell r="CE210">
            <v>5.43913759296822</v>
          </cell>
          <cell r="CF210">
            <v>0</v>
          </cell>
          <cell r="CG210">
            <v>0</v>
          </cell>
          <cell r="CH210">
            <v>0</v>
          </cell>
          <cell r="CI210">
            <v>0</v>
          </cell>
          <cell r="CJ210">
            <v>11.180566937119671</v>
          </cell>
          <cell r="CK210">
            <v>0</v>
          </cell>
          <cell r="CL210">
            <v>0</v>
          </cell>
          <cell r="CM210">
            <v>11.180566937119671</v>
          </cell>
          <cell r="CN210">
            <v>0</v>
          </cell>
          <cell r="CO210">
            <v>11.180566937119671</v>
          </cell>
          <cell r="CP210">
            <v>0.7652420554428665</v>
          </cell>
          <cell r="CQ210">
            <v>0</v>
          </cell>
          <cell r="CR210">
            <v>0</v>
          </cell>
          <cell r="CS210">
            <v>0</v>
          </cell>
          <cell r="CT210">
            <v>0</v>
          </cell>
          <cell r="CU210">
            <v>0</v>
          </cell>
          <cell r="CV210">
            <v>5.3778336713995927</v>
          </cell>
          <cell r="CW210">
            <v>2.4320745436105473</v>
          </cell>
          <cell r="CX210">
            <v>8.5751502704530065</v>
          </cell>
          <cell r="CY210">
            <v>2.11392832995267E-2</v>
          </cell>
          <cell r="CZ210">
            <v>8.5962895537525323</v>
          </cell>
          <cell r="DA210">
            <v>3.1846330290736975</v>
          </cell>
          <cell r="DB210">
            <v>3.3262662271805263</v>
          </cell>
          <cell r="DC210">
            <v>0.87728025693035805</v>
          </cell>
          <cell r="DD210">
            <v>0.78955223123732232</v>
          </cell>
          <cell r="DE210">
            <v>0</v>
          </cell>
          <cell r="DF210">
            <v>8.1777317444219051</v>
          </cell>
          <cell r="DG210">
            <v>0</v>
          </cell>
          <cell r="DH210">
            <v>8.1777317444219051</v>
          </cell>
          <cell r="DI210">
            <v>1.511458755916159</v>
          </cell>
          <cell r="DJ210">
            <v>0</v>
          </cell>
          <cell r="DK210">
            <v>0</v>
          </cell>
          <cell r="DL210">
            <v>1.511458755916159</v>
          </cell>
          <cell r="DM210">
            <v>15.262562542258278</v>
          </cell>
          <cell r="DN210">
            <v>0</v>
          </cell>
          <cell r="DO210">
            <v>0</v>
          </cell>
          <cell r="DP210">
            <v>15.262562542258278</v>
          </cell>
          <cell r="DQ210">
            <v>0</v>
          </cell>
          <cell r="DR210">
            <v>15.262562542258278</v>
          </cell>
          <cell r="DS210">
            <v>2.37922633536173</v>
          </cell>
          <cell r="DT210">
            <v>0</v>
          </cell>
          <cell r="DU210">
            <v>0</v>
          </cell>
          <cell r="DV210">
            <v>0</v>
          </cell>
          <cell r="DW210">
            <v>0</v>
          </cell>
          <cell r="DX210">
            <v>0</v>
          </cell>
          <cell r="DY210">
            <v>9.3266517917511802</v>
          </cell>
          <cell r="DZ210">
            <v>3.4509879986477339</v>
          </cell>
          <cell r="EA210">
            <v>15.156866125760644</v>
          </cell>
          <cell r="EB210">
            <v>2.11392832995267E-2</v>
          </cell>
          <cell r="EC210">
            <v>15.178005409060171</v>
          </cell>
          <cell r="ED210">
            <v>3.1846330290736975</v>
          </cell>
          <cell r="EE210">
            <v>8.9186636240703141</v>
          </cell>
          <cell r="EF210">
            <v>0.87728025693035805</v>
          </cell>
          <cell r="EG210">
            <v>0.79378008789722765</v>
          </cell>
          <cell r="EH210">
            <v>0</v>
          </cell>
          <cell r="EI210">
            <v>13.774356997971598</v>
          </cell>
          <cell r="EJ210">
            <v>0</v>
          </cell>
          <cell r="EK210">
            <v>13.774356997971598</v>
          </cell>
          <cell r="EL210">
            <v>1.511458755916159</v>
          </cell>
          <cell r="EM210">
            <v>0</v>
          </cell>
          <cell r="EN210">
            <v>0</v>
          </cell>
          <cell r="EO210">
            <v>1.511458755916159</v>
          </cell>
          <cell r="EP210">
            <v>27.440903651115608</v>
          </cell>
          <cell r="EQ210">
            <v>0</v>
          </cell>
          <cell r="ER210">
            <v>0</v>
          </cell>
          <cell r="ES210">
            <v>27.440903651115608</v>
          </cell>
          <cell r="ET210">
            <v>0</v>
          </cell>
          <cell r="EU210">
            <v>27.440903651115608</v>
          </cell>
          <cell r="EV210">
            <v>3.2839876605814733</v>
          </cell>
          <cell r="EW210">
            <v>0</v>
          </cell>
          <cell r="EX210">
            <v>1.0537932724814061</v>
          </cell>
          <cell r="EY210">
            <v>0</v>
          </cell>
          <cell r="EZ210">
            <v>0</v>
          </cell>
          <cell r="FA210">
            <v>0</v>
          </cell>
          <cell r="FB210">
            <v>9.8297667342799162</v>
          </cell>
          <cell r="FC210">
            <v>3.5344881676808644</v>
          </cell>
          <cell r="FD210">
            <v>17.702035835023555</v>
          </cell>
          <cell r="FE210">
            <v>2.11392832995267E-2</v>
          </cell>
          <cell r="FF210">
            <v>17.723175118323187</v>
          </cell>
          <cell r="FG210">
            <v>3.1846330290736975</v>
          </cell>
          <cell r="FH210">
            <v>9.1977021636240668</v>
          </cell>
          <cell r="FI210">
            <v>0.87728025693035805</v>
          </cell>
          <cell r="FJ210">
            <v>0.79378008789722765</v>
          </cell>
          <cell r="FK210">
            <v>0</v>
          </cell>
          <cell r="FL210">
            <v>14.053395537525351</v>
          </cell>
          <cell r="FM210">
            <v>0</v>
          </cell>
          <cell r="FN210">
            <v>14.053395537525351</v>
          </cell>
          <cell r="FO210">
            <v>1.511458755916159</v>
          </cell>
          <cell r="FP210">
            <v>0</v>
          </cell>
          <cell r="FQ210">
            <v>0</v>
          </cell>
          <cell r="FR210">
            <v>1.511458755916159</v>
          </cell>
          <cell r="FS210">
            <v>30.265111899932378</v>
          </cell>
          <cell r="FT210">
            <v>0</v>
          </cell>
          <cell r="FU210">
            <v>0</v>
          </cell>
          <cell r="FV210">
            <v>30.265111899932378</v>
          </cell>
          <cell r="FW210">
            <v>0</v>
          </cell>
          <cell r="FX210">
            <v>30.265111899932378</v>
          </cell>
          <cell r="FY210">
            <v>0</v>
          </cell>
          <cell r="FZ210">
            <v>0</v>
          </cell>
          <cell r="GA210">
            <v>0</v>
          </cell>
          <cell r="GB210" t="e">
            <v>#N/A</v>
          </cell>
          <cell r="GC210" t="e">
            <v>#N/A</v>
          </cell>
          <cell r="GD210" t="e">
            <v>#N/A</v>
          </cell>
          <cell r="GE210">
            <v>0</v>
          </cell>
          <cell r="GF210">
            <v>0</v>
          </cell>
          <cell r="GG210">
            <v>0</v>
          </cell>
          <cell r="GH210">
            <v>0</v>
          </cell>
          <cell r="GI210">
            <v>0</v>
          </cell>
          <cell r="GJ210">
            <v>0</v>
          </cell>
          <cell r="GK210">
            <v>0</v>
          </cell>
          <cell r="GL210">
            <v>0.97029310344827557</v>
          </cell>
          <cell r="GM210">
            <v>0</v>
          </cell>
          <cell r="GN210">
            <v>0</v>
          </cell>
          <cell r="GO210">
            <v>0</v>
          </cell>
          <cell r="GP210">
            <v>5.2848208248816751E-3</v>
          </cell>
          <cell r="GQ210" t="e">
            <v>#N/A</v>
          </cell>
          <cell r="GR210" t="e">
            <v>#N/A</v>
          </cell>
          <cell r="GS210" t="e">
            <v>#N/A</v>
          </cell>
          <cell r="GT210" t="e">
            <v>#N/A</v>
          </cell>
          <cell r="GU210" t="e">
            <v>#N/A</v>
          </cell>
          <cell r="GV210">
            <v>0</v>
          </cell>
          <cell r="GW210">
            <v>0.69548242055442855</v>
          </cell>
          <cell r="GX210">
            <v>0</v>
          </cell>
          <cell r="GY210">
            <v>0</v>
          </cell>
          <cell r="GZ210">
            <v>0</v>
          </cell>
          <cell r="HA210">
            <v>0</v>
          </cell>
          <cell r="HB210">
            <v>0</v>
          </cell>
          <cell r="HC210">
            <v>0</v>
          </cell>
          <cell r="HD210">
            <v>0</v>
          </cell>
          <cell r="HE210">
            <v>0</v>
          </cell>
          <cell r="HF210">
            <v>0</v>
          </cell>
          <cell r="HG210">
            <v>0</v>
          </cell>
          <cell r="HH210">
            <v>0</v>
          </cell>
          <cell r="HI210" t="e">
            <v>#N/A</v>
          </cell>
          <cell r="HJ210" t="e">
            <v>#N/A</v>
          </cell>
          <cell r="HK210" t="e">
            <v>#N/A</v>
          </cell>
          <cell r="HL210" t="e">
            <v>#N/A</v>
          </cell>
          <cell r="HM210" t="e">
            <v>#N/A</v>
          </cell>
          <cell r="HN210" t="e">
            <v>#N/A</v>
          </cell>
          <cell r="HO210">
            <v>30.265111899932378</v>
          </cell>
          <cell r="HP210">
            <v>30.265111899932378</v>
          </cell>
          <cell r="HQ210">
            <v>2.8242082488167566</v>
          </cell>
          <cell r="HR210">
            <v>27.440903651115608</v>
          </cell>
          <cell r="HS210">
            <v>1.6710603448275856</v>
          </cell>
          <cell r="HT210">
            <v>0</v>
          </cell>
          <cell r="HU210">
            <v>0</v>
          </cell>
          <cell r="HV210">
            <v>1.0537932724814061</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1.0537932724814061</v>
          </cell>
          <cell r="IQ210">
            <v>0</v>
          </cell>
          <cell r="IR210">
            <v>0</v>
          </cell>
          <cell r="IS210">
            <v>0</v>
          </cell>
          <cell r="IT210">
            <v>0</v>
          </cell>
          <cell r="IU210">
            <v>0</v>
          </cell>
          <cell r="IV210">
            <v>0.97029310344827557</v>
          </cell>
          <cell r="IW210">
            <v>0.97029310344827557</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1.3122013857020316</v>
          </cell>
          <cell r="JL210">
            <v>1.3122013857020316</v>
          </cell>
          <cell r="JM210">
            <v>0</v>
          </cell>
          <cell r="JN210">
            <v>0</v>
          </cell>
          <cell r="JO210">
            <v>0</v>
          </cell>
          <cell r="JP210">
            <v>5.2021630615640404E-3</v>
          </cell>
          <cell r="JQ210">
            <v>5.2021630615640404E-3</v>
          </cell>
          <cell r="JR210">
            <v>0</v>
          </cell>
          <cell r="JS210">
            <v>0</v>
          </cell>
          <cell r="JT210">
            <v>0</v>
          </cell>
          <cell r="JU210">
            <v>0</v>
          </cell>
          <cell r="JV210">
            <v>0</v>
          </cell>
          <cell r="JW210">
            <v>1.6869148073022309</v>
          </cell>
          <cell r="JX210">
            <v>13.62426808654496</v>
          </cell>
          <cell r="JY210">
            <v>24.779467883705202</v>
          </cell>
          <cell r="JZ210">
            <v>26.466382691007432</v>
          </cell>
          <cell r="KA210">
            <v>12.842114604462472</v>
          </cell>
          <cell r="KB210">
            <v>506122.45600000001</v>
          </cell>
          <cell r="KC210">
            <v>16.075902002376299</v>
          </cell>
          <cell r="KD210">
            <v>187.92509799762399</v>
          </cell>
          <cell r="KE210">
            <v>2815.5</v>
          </cell>
          <cell r="KF210">
            <v>0</v>
          </cell>
          <cell r="KG210">
            <v>0.14899999999999999</v>
          </cell>
          <cell r="KH210">
            <v>0</v>
          </cell>
          <cell r="KI210">
            <v>0</v>
          </cell>
          <cell r="KJ210">
            <v>0</v>
          </cell>
          <cell r="KK210">
            <v>0</v>
          </cell>
          <cell r="KL210">
            <v>0</v>
          </cell>
          <cell r="KM210">
            <v>0</v>
          </cell>
          <cell r="KN210">
            <v>124.26</v>
          </cell>
          <cell r="KO210">
            <v>0</v>
          </cell>
          <cell r="KP210">
            <v>0</v>
          </cell>
          <cell r="KQ210">
            <v>11.26</v>
          </cell>
          <cell r="KR210">
            <v>0</v>
          </cell>
          <cell r="KS210">
            <v>1.8</v>
          </cell>
          <cell r="KT210">
            <v>0</v>
          </cell>
          <cell r="KU210">
            <v>0</v>
          </cell>
          <cell r="KV210">
            <v>9.2799999999999994</v>
          </cell>
          <cell r="KW210">
            <v>0</v>
          </cell>
          <cell r="KX210">
            <v>24</v>
          </cell>
          <cell r="KY210">
            <v>204001.00000000029</v>
          </cell>
          <cell r="KZ210">
            <v>2815.5</v>
          </cell>
          <cell r="LA210">
            <v>91.091405184174604</v>
          </cell>
          <cell r="LB210">
            <v>133.54</v>
          </cell>
          <cell r="LC210">
            <v>146.60000000000002</v>
          </cell>
          <cell r="LD210">
            <v>4.731514324693042</v>
          </cell>
          <cell r="LE210">
            <v>8.5242408098028764E-3</v>
          </cell>
          <cell r="LF210">
            <v>24</v>
          </cell>
          <cell r="LG210">
            <v>72.456402060024971</v>
          </cell>
          <cell r="LH210">
            <v>1730.0689803971077</v>
          </cell>
          <cell r="LI210" t="str">
            <v>N/A</v>
          </cell>
          <cell r="LJ210" t="str">
            <v>PR09 (£m)</v>
          </cell>
        </row>
        <row r="211">
          <cell r="A211" t="str">
            <v>BWH15</v>
          </cell>
          <cell r="B211" t="str">
            <v>BWH</v>
          </cell>
          <cell r="C211" t="str">
            <v>2014-15</v>
          </cell>
          <cell r="D211" t="str">
            <v>SWB</v>
          </cell>
          <cell r="E211" t="str">
            <v>SWB15</v>
          </cell>
          <cell r="F211">
            <v>1.0450405281189941</v>
          </cell>
          <cell r="G211">
            <v>0.96143728586947452</v>
          </cell>
          <cell r="H211">
            <v>0</v>
          </cell>
          <cell r="I211">
            <v>1.0607161360407789</v>
          </cell>
          <cell r="J211">
            <v>0</v>
          </cell>
          <cell r="K211">
            <v>0</v>
          </cell>
          <cell r="L211">
            <v>0</v>
          </cell>
          <cell r="M211">
            <v>0.63956480320882436</v>
          </cell>
          <cell r="N211">
            <v>8.3603242249519524E-2</v>
          </cell>
          <cell r="O211">
            <v>2.7453214673685973</v>
          </cell>
          <cell r="P211">
            <v>0</v>
          </cell>
          <cell r="Q211">
            <v>2.7453214673685973</v>
          </cell>
          <cell r="R211">
            <v>0</v>
          </cell>
          <cell r="S211">
            <v>0.2633502130859865</v>
          </cell>
          <cell r="T211">
            <v>0</v>
          </cell>
          <cell r="U211">
            <v>0</v>
          </cell>
          <cell r="V211">
            <v>0</v>
          </cell>
          <cell r="W211">
            <v>0.2633502130859865</v>
          </cell>
          <cell r="X211">
            <v>0</v>
          </cell>
          <cell r="Y211">
            <v>0.2633502130859865</v>
          </cell>
          <cell r="Z211">
            <v>0</v>
          </cell>
          <cell r="AA211">
            <v>0</v>
          </cell>
          <cell r="AB211">
            <v>0</v>
          </cell>
          <cell r="AC211">
            <v>0</v>
          </cell>
          <cell r="AD211">
            <v>3.0086716804545839</v>
          </cell>
          <cell r="AE211">
            <v>0</v>
          </cell>
          <cell r="AF211">
            <v>0</v>
          </cell>
          <cell r="AG211">
            <v>3.0086716804545839</v>
          </cell>
          <cell r="AH211">
            <v>0</v>
          </cell>
          <cell r="AI211">
            <v>3.0086716804545839</v>
          </cell>
          <cell r="AJ211">
            <v>0.54342107462187694</v>
          </cell>
          <cell r="AK211">
            <v>0</v>
          </cell>
          <cell r="AL211">
            <v>0</v>
          </cell>
          <cell r="AM211">
            <v>0</v>
          </cell>
          <cell r="AN211">
            <v>0</v>
          </cell>
          <cell r="AO211">
            <v>0</v>
          </cell>
          <cell r="AP211">
            <v>0.30828695579510323</v>
          </cell>
          <cell r="AQ211">
            <v>9.4053647530709467E-2</v>
          </cell>
          <cell r="AR211">
            <v>0.94576167794768862</v>
          </cell>
          <cell r="AS211">
            <v>0</v>
          </cell>
          <cell r="AT211">
            <v>0.94576167794768862</v>
          </cell>
          <cell r="AU211">
            <v>0</v>
          </cell>
          <cell r="AV211">
            <v>0.25185476727667755</v>
          </cell>
          <cell r="AW211">
            <v>0</v>
          </cell>
          <cell r="AX211">
            <v>0</v>
          </cell>
          <cell r="AY211">
            <v>0</v>
          </cell>
          <cell r="AZ211">
            <v>0.25185476727667755</v>
          </cell>
          <cell r="BA211">
            <v>0</v>
          </cell>
          <cell r="BB211">
            <v>0.25185476727667755</v>
          </cell>
          <cell r="BC211">
            <v>0</v>
          </cell>
          <cell r="BD211">
            <v>0</v>
          </cell>
          <cell r="BE211">
            <v>0</v>
          </cell>
          <cell r="BF211">
            <v>0</v>
          </cell>
          <cell r="BG211">
            <v>1.1976164452243672</v>
          </cell>
          <cell r="BH211">
            <v>0</v>
          </cell>
          <cell r="BI211">
            <v>0</v>
          </cell>
          <cell r="BJ211">
            <v>1.1976164452243672</v>
          </cell>
          <cell r="BK211">
            <v>0</v>
          </cell>
          <cell r="BL211">
            <v>1.1976164452243672</v>
          </cell>
          <cell r="BM211">
            <v>1.2780845658895299</v>
          </cell>
          <cell r="BN211">
            <v>0</v>
          </cell>
          <cell r="BO211">
            <v>0</v>
          </cell>
          <cell r="BP211">
            <v>0</v>
          </cell>
          <cell r="BQ211">
            <v>0</v>
          </cell>
          <cell r="BR211">
            <v>0</v>
          </cell>
          <cell r="BS211">
            <v>3.723479401687976</v>
          </cell>
          <cell r="BT211">
            <v>0.93635631319461865</v>
          </cell>
          <cell r="BU211">
            <v>5.9379202807721247</v>
          </cell>
          <cell r="BV211">
            <v>0</v>
          </cell>
          <cell r="BW211">
            <v>5.9379202807721247</v>
          </cell>
          <cell r="BX211">
            <v>0</v>
          </cell>
          <cell r="BY211">
            <v>4.6096737695328827</v>
          </cell>
          <cell r="BZ211">
            <v>0</v>
          </cell>
          <cell r="CA211">
            <v>3.7621459012283781E-2</v>
          </cell>
          <cell r="CB211">
            <v>0</v>
          </cell>
          <cell r="CC211">
            <v>4.6472952285451568</v>
          </cell>
          <cell r="CD211">
            <v>0</v>
          </cell>
          <cell r="CE211">
            <v>4.6472952285451568</v>
          </cell>
          <cell r="CF211">
            <v>0</v>
          </cell>
          <cell r="CG211">
            <v>0</v>
          </cell>
          <cell r="CH211">
            <v>0</v>
          </cell>
          <cell r="CI211">
            <v>0</v>
          </cell>
          <cell r="CJ211">
            <v>10.58521550931729</v>
          </cell>
          <cell r="CK211">
            <v>0</v>
          </cell>
          <cell r="CL211">
            <v>0</v>
          </cell>
          <cell r="CM211">
            <v>10.58521550931729</v>
          </cell>
          <cell r="CN211">
            <v>0</v>
          </cell>
          <cell r="CO211">
            <v>10.58521550931729</v>
          </cell>
          <cell r="CP211">
            <v>0.74720397760508073</v>
          </cell>
          <cell r="CQ211">
            <v>0</v>
          </cell>
          <cell r="CR211">
            <v>0</v>
          </cell>
          <cell r="CS211">
            <v>0</v>
          </cell>
          <cell r="CT211">
            <v>0</v>
          </cell>
          <cell r="CU211">
            <v>0</v>
          </cell>
          <cell r="CV211">
            <v>5.9159744296816248</v>
          </cell>
          <cell r="CW211">
            <v>2.4610704437202311</v>
          </cell>
          <cell r="CX211">
            <v>9.1242488510069375</v>
          </cell>
          <cell r="CY211">
            <v>1.3585526865546923E-2</v>
          </cell>
          <cell r="CZ211">
            <v>9.1378343778724833</v>
          </cell>
          <cell r="DA211">
            <v>2.4109084983705191</v>
          </cell>
          <cell r="DB211">
            <v>1.1861209994150583</v>
          </cell>
          <cell r="DC211">
            <v>1.1568598646277264</v>
          </cell>
          <cell r="DD211">
            <v>0.53297066934068693</v>
          </cell>
          <cell r="DE211">
            <v>0.97920297484749752</v>
          </cell>
          <cell r="DF211">
            <v>6.2660630066014891</v>
          </cell>
          <cell r="DG211">
            <v>0</v>
          </cell>
          <cell r="DH211">
            <v>6.2660630066014891</v>
          </cell>
          <cell r="DI211">
            <v>1.8068750731177408</v>
          </cell>
          <cell r="DJ211">
            <v>0</v>
          </cell>
          <cell r="DK211">
            <v>0</v>
          </cell>
          <cell r="DL211">
            <v>1.8068750731177408</v>
          </cell>
          <cell r="DM211">
            <v>13.597022311356231</v>
          </cell>
          <cell r="DN211">
            <v>0</v>
          </cell>
          <cell r="DO211">
            <v>0</v>
          </cell>
          <cell r="DP211">
            <v>13.597022311356231</v>
          </cell>
          <cell r="DQ211">
            <v>0</v>
          </cell>
          <cell r="DR211">
            <v>13.597022311356231</v>
          </cell>
          <cell r="DS211">
            <v>2.5687096181164875</v>
          </cell>
          <cell r="DT211">
            <v>0</v>
          </cell>
          <cell r="DU211">
            <v>0</v>
          </cell>
          <cell r="DV211">
            <v>0</v>
          </cell>
          <cell r="DW211">
            <v>0</v>
          </cell>
          <cell r="DX211">
            <v>0</v>
          </cell>
          <cell r="DY211">
            <v>9.9477407871647046</v>
          </cell>
          <cell r="DZ211">
            <v>3.4914804044455594</v>
          </cell>
          <cell r="EA211">
            <v>16.007930809726751</v>
          </cell>
          <cell r="EB211">
            <v>1.3585526865546923E-2</v>
          </cell>
          <cell r="EC211">
            <v>16.021516336592299</v>
          </cell>
          <cell r="ED211">
            <v>2.4109084983705191</v>
          </cell>
          <cell r="EE211">
            <v>6.0476495362246174</v>
          </cell>
          <cell r="EF211">
            <v>1.1568598646277264</v>
          </cell>
          <cell r="EG211">
            <v>0.5705921283529708</v>
          </cell>
          <cell r="EH211">
            <v>0.97920297484749752</v>
          </cell>
          <cell r="EI211">
            <v>11.165213002423323</v>
          </cell>
          <cell r="EJ211">
            <v>0</v>
          </cell>
          <cell r="EK211">
            <v>11.165213002423323</v>
          </cell>
          <cell r="EL211">
            <v>1.8068750731177408</v>
          </cell>
          <cell r="EM211">
            <v>0</v>
          </cell>
          <cell r="EN211">
            <v>0</v>
          </cell>
          <cell r="EO211">
            <v>1.8068750731177408</v>
          </cell>
          <cell r="EP211">
            <v>25.379854265897887</v>
          </cell>
          <cell r="EQ211">
            <v>0</v>
          </cell>
          <cell r="ER211">
            <v>0</v>
          </cell>
          <cell r="ES211">
            <v>25.379854265897887</v>
          </cell>
          <cell r="ET211">
            <v>0</v>
          </cell>
          <cell r="EU211">
            <v>25.379854265897887</v>
          </cell>
          <cell r="EV211">
            <v>3.5301469039859619</v>
          </cell>
          <cell r="EW211">
            <v>0</v>
          </cell>
          <cell r="EX211">
            <v>1.0607161360407789</v>
          </cell>
          <cell r="EY211">
            <v>0</v>
          </cell>
          <cell r="EZ211">
            <v>0</v>
          </cell>
          <cell r="FA211">
            <v>0</v>
          </cell>
          <cell r="FB211">
            <v>10.587305590373528</v>
          </cell>
          <cell r="FC211">
            <v>3.5750836466950786</v>
          </cell>
          <cell r="FD211">
            <v>18.753252277095349</v>
          </cell>
          <cell r="FE211">
            <v>1.3585526865546923E-2</v>
          </cell>
          <cell r="FF211">
            <v>18.766837803960893</v>
          </cell>
          <cell r="FG211">
            <v>2.4109084983705191</v>
          </cell>
          <cell r="FH211">
            <v>6.3109997493106045</v>
          </cell>
          <cell r="FI211">
            <v>1.1568598646277264</v>
          </cell>
          <cell r="FJ211">
            <v>0.5705921283529708</v>
          </cell>
          <cell r="FK211">
            <v>0.97920297484749752</v>
          </cell>
          <cell r="FL211">
            <v>11.428563215509319</v>
          </cell>
          <cell r="FM211">
            <v>0</v>
          </cell>
          <cell r="FN211">
            <v>11.428563215509319</v>
          </cell>
          <cell r="FO211">
            <v>1.8068750731177408</v>
          </cell>
          <cell r="FP211">
            <v>0</v>
          </cell>
          <cell r="FQ211">
            <v>0</v>
          </cell>
          <cell r="FR211">
            <v>1.8068750731177408</v>
          </cell>
          <cell r="FS211">
            <v>28.388525946352473</v>
          </cell>
          <cell r="FT211">
            <v>0</v>
          </cell>
          <cell r="FU211">
            <v>0</v>
          </cell>
          <cell r="FV211">
            <v>28.388525946352473</v>
          </cell>
          <cell r="FW211">
            <v>0</v>
          </cell>
          <cell r="FX211">
            <v>28.388525946352473</v>
          </cell>
          <cell r="FY211">
            <v>0</v>
          </cell>
          <cell r="FZ211">
            <v>0</v>
          </cell>
          <cell r="GA211">
            <v>0</v>
          </cell>
          <cell r="GB211" t="e">
            <v>#N/A</v>
          </cell>
          <cell r="GC211" t="e">
            <v>#N/A</v>
          </cell>
          <cell r="GD211" t="e">
            <v>#N/A</v>
          </cell>
          <cell r="GE211">
            <v>0</v>
          </cell>
          <cell r="GF211">
            <v>0</v>
          </cell>
          <cell r="GG211">
            <v>0</v>
          </cell>
          <cell r="GH211">
            <v>0</v>
          </cell>
          <cell r="GI211">
            <v>0</v>
          </cell>
          <cell r="GJ211">
            <v>0</v>
          </cell>
          <cell r="GK211">
            <v>0</v>
          </cell>
          <cell r="GL211">
            <v>1.1840309183588202</v>
          </cell>
          <cell r="GM211">
            <v>0</v>
          </cell>
          <cell r="GN211">
            <v>0</v>
          </cell>
          <cell r="GO211">
            <v>0.97920297484749752</v>
          </cell>
          <cell r="GP211">
            <v>6.4792512743377634E-2</v>
          </cell>
          <cell r="GQ211" t="e">
            <v>#N/A</v>
          </cell>
          <cell r="GR211" t="e">
            <v>#N/A</v>
          </cell>
          <cell r="GS211" t="e">
            <v>#N/A</v>
          </cell>
          <cell r="GT211" t="e">
            <v>#N/A</v>
          </cell>
          <cell r="GU211" t="e">
            <v>#N/A</v>
          </cell>
          <cell r="GV211">
            <v>0</v>
          </cell>
          <cell r="GW211">
            <v>0.47862856187849928</v>
          </cell>
          <cell r="GX211">
            <v>0</v>
          </cell>
          <cell r="GY211">
            <v>0</v>
          </cell>
          <cell r="GZ211">
            <v>0</v>
          </cell>
          <cell r="HA211">
            <v>0</v>
          </cell>
          <cell r="HB211">
            <v>0</v>
          </cell>
          <cell r="HC211">
            <v>0</v>
          </cell>
          <cell r="HD211">
            <v>0</v>
          </cell>
          <cell r="HE211">
            <v>0</v>
          </cell>
          <cell r="HF211">
            <v>0</v>
          </cell>
          <cell r="HG211">
            <v>0</v>
          </cell>
          <cell r="HH211">
            <v>0</v>
          </cell>
          <cell r="HI211" t="e">
            <v>#N/A</v>
          </cell>
          <cell r="HJ211" t="e">
            <v>#N/A</v>
          </cell>
          <cell r="HK211" t="e">
            <v>#N/A</v>
          </cell>
          <cell r="HL211" t="e">
            <v>#N/A</v>
          </cell>
          <cell r="HM211" t="e">
            <v>#N/A</v>
          </cell>
          <cell r="HN211" t="e">
            <v>#N/A</v>
          </cell>
          <cell r="HO211">
            <v>28.388525946352473</v>
          </cell>
          <cell r="HP211">
            <v>28.388525946352473</v>
          </cell>
          <cell r="HQ211">
            <v>3.0086716804545839</v>
          </cell>
          <cell r="HR211">
            <v>25.379854265897887</v>
          </cell>
          <cell r="HS211">
            <v>2.7066549678281944</v>
          </cell>
          <cell r="HT211">
            <v>0</v>
          </cell>
          <cell r="HU211">
            <v>0</v>
          </cell>
          <cell r="HV211">
            <v>1.0607161360407789</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1.0607161360407789</v>
          </cell>
          <cell r="IQ211">
            <v>0</v>
          </cell>
          <cell r="IR211">
            <v>0</v>
          </cell>
          <cell r="IS211">
            <v>0</v>
          </cell>
          <cell r="IT211">
            <v>0</v>
          </cell>
          <cell r="IU211">
            <v>0</v>
          </cell>
          <cell r="IV211">
            <v>1.1840309183588202</v>
          </cell>
          <cell r="IW211">
            <v>1.1840309183588202</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1.3122013857020316</v>
          </cell>
          <cell r="JL211">
            <v>1.3122013857020316</v>
          </cell>
          <cell r="JM211">
            <v>0</v>
          </cell>
          <cell r="JN211">
            <v>0</v>
          </cell>
          <cell r="JO211">
            <v>0</v>
          </cell>
          <cell r="JP211">
            <v>5.2021630615640404E-3</v>
          </cell>
          <cell r="JQ211">
            <v>5.2021630615640404E-3</v>
          </cell>
          <cell r="JR211">
            <v>0</v>
          </cell>
          <cell r="JS211">
            <v>0</v>
          </cell>
          <cell r="JT211">
            <v>0</v>
          </cell>
          <cell r="JU211">
            <v>0</v>
          </cell>
          <cell r="JV211">
            <v>0</v>
          </cell>
          <cell r="JW211">
            <v>1.8643523021642854</v>
          </cell>
          <cell r="JX211">
            <v>11.444238823431103</v>
          </cell>
          <cell r="JY211">
            <v>22.159039358235148</v>
          </cell>
          <cell r="JZ211">
            <v>24.023391660399433</v>
          </cell>
          <cell r="KA211">
            <v>12.57915283696833</v>
          </cell>
          <cell r="KB211">
            <v>509486.76400000002</v>
          </cell>
          <cell r="KC211">
            <v>16.016001069749102</v>
          </cell>
          <cell r="KD211">
            <v>188.81799893025101</v>
          </cell>
          <cell r="KE211">
            <v>2824.8</v>
          </cell>
          <cell r="KF211">
            <v>0</v>
          </cell>
          <cell r="KG211">
            <v>0.14299999999999999</v>
          </cell>
          <cell r="KH211">
            <v>0</v>
          </cell>
          <cell r="KI211">
            <v>0</v>
          </cell>
          <cell r="KJ211">
            <v>0</v>
          </cell>
          <cell r="KK211">
            <v>0</v>
          </cell>
          <cell r="KL211">
            <v>0</v>
          </cell>
          <cell r="KM211">
            <v>0</v>
          </cell>
          <cell r="KN211">
            <v>75.8</v>
          </cell>
          <cell r="KO211">
            <v>50.22</v>
          </cell>
          <cell r="KP211">
            <v>0</v>
          </cell>
          <cell r="KQ211">
            <v>10.64</v>
          </cell>
          <cell r="KR211">
            <v>0</v>
          </cell>
          <cell r="KS211">
            <v>1.64</v>
          </cell>
          <cell r="KT211">
            <v>0</v>
          </cell>
          <cell r="KU211">
            <v>0</v>
          </cell>
          <cell r="KV211">
            <v>9.24</v>
          </cell>
          <cell r="KW211">
            <v>0</v>
          </cell>
          <cell r="KX211">
            <v>24</v>
          </cell>
          <cell r="KY211">
            <v>204834.00000000012</v>
          </cell>
          <cell r="KZ211">
            <v>2824.8</v>
          </cell>
          <cell r="LA211">
            <v>91.676833401111551</v>
          </cell>
          <cell r="LB211">
            <v>135.26</v>
          </cell>
          <cell r="LC211">
            <v>147.54</v>
          </cell>
          <cell r="LD211">
            <v>5.0923139487596583</v>
          </cell>
          <cell r="LE211">
            <v>8.4961767204757861E-3</v>
          </cell>
          <cell r="LF211">
            <v>24</v>
          </cell>
          <cell r="LG211">
            <v>72.512744265080755</v>
          </cell>
          <cell r="LH211">
            <v>1749.6616792423679</v>
          </cell>
          <cell r="LI211" t="str">
            <v>Historical (£m)</v>
          </cell>
          <cell r="LJ211" t="str">
            <v>PR09 (£m)</v>
          </cell>
        </row>
        <row r="212">
          <cell r="A212" t="str">
            <v>BWH16</v>
          </cell>
          <cell r="B212" t="str">
            <v>BWH</v>
          </cell>
          <cell r="C212" t="str">
            <v>2015-16</v>
          </cell>
          <cell r="D212" t="str">
            <v>SWB</v>
          </cell>
          <cell r="E212" t="str">
            <v>SWB16</v>
          </cell>
          <cell r="F212">
            <v>1.0404326123128118</v>
          </cell>
          <cell r="G212">
            <v>0.93118718801996658</v>
          </cell>
          <cell r="H212">
            <v>0</v>
          </cell>
          <cell r="I212">
            <v>1.0570795341098169</v>
          </cell>
          <cell r="J212">
            <v>0</v>
          </cell>
          <cell r="K212">
            <v>0</v>
          </cell>
          <cell r="L212">
            <v>0</v>
          </cell>
          <cell r="M212">
            <v>0.64922995008319462</v>
          </cell>
          <cell r="N212">
            <v>8.5315474209650577E-2</v>
          </cell>
          <cell r="O212">
            <v>2.7228121464226285</v>
          </cell>
          <cell r="P212">
            <v>0</v>
          </cell>
          <cell r="Q212">
            <v>2.7228121464226285</v>
          </cell>
          <cell r="R212">
            <v>0</v>
          </cell>
          <cell r="S212">
            <v>7.1789850249584022E-2</v>
          </cell>
          <cell r="T212">
            <v>0</v>
          </cell>
          <cell r="U212">
            <v>0</v>
          </cell>
          <cell r="V212">
            <v>5.2021630615640595E-3</v>
          </cell>
          <cell r="W212">
            <v>7.6992013311148064E-2</v>
          </cell>
          <cell r="X212">
            <v>0</v>
          </cell>
          <cell r="Y212">
            <v>7.6992013311148064E-2</v>
          </cell>
          <cell r="Z212">
            <v>0</v>
          </cell>
          <cell r="AA212">
            <v>0</v>
          </cell>
          <cell r="AB212">
            <v>0</v>
          </cell>
          <cell r="AC212">
            <v>0</v>
          </cell>
          <cell r="AD212">
            <v>2.7998041597337764</v>
          </cell>
          <cell r="AE212">
            <v>0</v>
          </cell>
          <cell r="AF212">
            <v>0</v>
          </cell>
          <cell r="AG212">
            <v>2.7998041597337764</v>
          </cell>
          <cell r="AH212">
            <v>-0.30380632279534103</v>
          </cell>
          <cell r="AI212">
            <v>2.4959978369384355</v>
          </cell>
          <cell r="AJ212">
            <v>0.64298735440931765</v>
          </cell>
          <cell r="AK212">
            <v>0</v>
          </cell>
          <cell r="AL212">
            <v>0</v>
          </cell>
          <cell r="AM212">
            <v>0</v>
          </cell>
          <cell r="AN212">
            <v>0</v>
          </cell>
          <cell r="AO212">
            <v>0</v>
          </cell>
          <cell r="AP212">
            <v>0.3256554076539101</v>
          </cell>
          <cell r="AQ212">
            <v>9.5719800332778687E-2</v>
          </cell>
          <cell r="AR212">
            <v>1.0643625623960065</v>
          </cell>
          <cell r="AS212">
            <v>0</v>
          </cell>
          <cell r="AT212">
            <v>1.0643625623960065</v>
          </cell>
          <cell r="AU212">
            <v>0</v>
          </cell>
          <cell r="AV212">
            <v>9.3638935108153049E-3</v>
          </cell>
          <cell r="AW212">
            <v>0</v>
          </cell>
          <cell r="AX212">
            <v>0</v>
          </cell>
          <cell r="AY212">
            <v>0</v>
          </cell>
          <cell r="AZ212">
            <v>9.3638935108153049E-3</v>
          </cell>
          <cell r="BA212">
            <v>0</v>
          </cell>
          <cell r="BB212">
            <v>9.3638935108153049E-3</v>
          </cell>
          <cell r="BC212">
            <v>0</v>
          </cell>
          <cell r="BD212">
            <v>0</v>
          </cell>
          <cell r="BE212">
            <v>0</v>
          </cell>
          <cell r="BF212">
            <v>0</v>
          </cell>
          <cell r="BG212">
            <v>1.0737264559068218</v>
          </cell>
          <cell r="BH212">
            <v>0</v>
          </cell>
          <cell r="BI212">
            <v>0</v>
          </cell>
          <cell r="BJ212">
            <v>1.0737264559068218</v>
          </cell>
          <cell r="BK212">
            <v>0</v>
          </cell>
          <cell r="BL212">
            <v>1.0737264559068218</v>
          </cell>
          <cell r="BM212">
            <v>1.2901364392678867</v>
          </cell>
          <cell r="BN212">
            <v>0</v>
          </cell>
          <cell r="BO212">
            <v>0</v>
          </cell>
          <cell r="BP212">
            <v>0</v>
          </cell>
          <cell r="BQ212">
            <v>0</v>
          </cell>
          <cell r="BR212">
            <v>0</v>
          </cell>
          <cell r="BS212">
            <v>3.6092607321131442</v>
          </cell>
          <cell r="BT212">
            <v>0.95407670549084844</v>
          </cell>
          <cell r="BU212">
            <v>5.8534738768718686</v>
          </cell>
          <cell r="BV212">
            <v>0</v>
          </cell>
          <cell r="BW212">
            <v>5.8534738768718686</v>
          </cell>
          <cell r="BX212">
            <v>0</v>
          </cell>
          <cell r="BY212">
            <v>2.0985525790349415</v>
          </cell>
          <cell r="BZ212">
            <v>0</v>
          </cell>
          <cell r="CA212">
            <v>4.1617304492512471E-3</v>
          </cell>
          <cell r="CB212">
            <v>0</v>
          </cell>
          <cell r="CC212">
            <v>2.1027143094841927</v>
          </cell>
          <cell r="CD212">
            <v>0</v>
          </cell>
          <cell r="CE212">
            <v>2.1027143094841927</v>
          </cell>
          <cell r="CF212">
            <v>0</v>
          </cell>
          <cell r="CG212">
            <v>0</v>
          </cell>
          <cell r="CH212">
            <v>0</v>
          </cell>
          <cell r="CI212">
            <v>0</v>
          </cell>
          <cell r="CJ212">
            <v>7.9561881863560613</v>
          </cell>
          <cell r="CK212">
            <v>0.18415657237936769</v>
          </cell>
          <cell r="CL212">
            <v>0</v>
          </cell>
          <cell r="CM212">
            <v>8.140344758735429</v>
          </cell>
          <cell r="CN212">
            <v>0</v>
          </cell>
          <cell r="CO212">
            <v>8.140344758735429</v>
          </cell>
          <cell r="CP212">
            <v>0.83962911813643915</v>
          </cell>
          <cell r="CQ212">
            <v>0</v>
          </cell>
          <cell r="CR212">
            <v>0</v>
          </cell>
          <cell r="CS212">
            <v>0</v>
          </cell>
          <cell r="CT212">
            <v>0</v>
          </cell>
          <cell r="CU212">
            <v>0</v>
          </cell>
          <cell r="CV212">
            <v>4.7891113144758721</v>
          </cell>
          <cell r="CW212">
            <v>2.5064021630615634</v>
          </cell>
          <cell r="CX212">
            <v>8.1351425956738748</v>
          </cell>
          <cell r="CY212">
            <v>0</v>
          </cell>
          <cell r="CZ212">
            <v>8.1351425956738748</v>
          </cell>
          <cell r="DA212">
            <v>2.6863970049916799</v>
          </cell>
          <cell r="DB212">
            <v>2.0756630615640597</v>
          </cell>
          <cell r="DC212">
            <v>1.6490856905158067</v>
          </cell>
          <cell r="DD212">
            <v>0.70749417637271206</v>
          </cell>
          <cell r="DE212">
            <v>0.13733710482529116</v>
          </cell>
          <cell r="DF212">
            <v>7.2559770382695392</v>
          </cell>
          <cell r="DG212">
            <v>0</v>
          </cell>
          <cell r="DH212">
            <v>7.2559770382695392</v>
          </cell>
          <cell r="DI212">
            <v>1.4545247920133109</v>
          </cell>
          <cell r="DJ212">
            <v>0</v>
          </cell>
          <cell r="DK212">
            <v>0</v>
          </cell>
          <cell r="DL212">
            <v>1.4545247920133109</v>
          </cell>
          <cell r="DM212">
            <v>13.936594841930114</v>
          </cell>
          <cell r="DN212">
            <v>0.38912179700499161</v>
          </cell>
          <cell r="DO212">
            <v>0</v>
          </cell>
          <cell r="DP212">
            <v>14.325716638935106</v>
          </cell>
          <cell r="DQ212">
            <v>0</v>
          </cell>
          <cell r="DR212">
            <v>14.325716638935106</v>
          </cell>
          <cell r="DS212">
            <v>2.7727529118136434</v>
          </cell>
          <cell r="DT212">
            <v>0</v>
          </cell>
          <cell r="DU212">
            <v>0</v>
          </cell>
          <cell r="DV212">
            <v>0</v>
          </cell>
          <cell r="DW212">
            <v>0</v>
          </cell>
          <cell r="DX212">
            <v>0</v>
          </cell>
          <cell r="DY212">
            <v>8.7240274542429272</v>
          </cell>
          <cell r="DZ212">
            <v>3.556198668885191</v>
          </cell>
          <cell r="EA212">
            <v>15.05297903494175</v>
          </cell>
          <cell r="EB212">
            <v>0</v>
          </cell>
          <cell r="EC212">
            <v>15.05297903494175</v>
          </cell>
          <cell r="ED212">
            <v>2.6863970049916799</v>
          </cell>
          <cell r="EE212">
            <v>4.1835795341098159</v>
          </cell>
          <cell r="EF212">
            <v>1.6490856905158067</v>
          </cell>
          <cell r="EG212">
            <v>0.71165590682196334</v>
          </cell>
          <cell r="EH212">
            <v>0.13733710482529116</v>
          </cell>
          <cell r="EI212">
            <v>9.3680552412645479</v>
          </cell>
          <cell r="EJ212">
            <v>0</v>
          </cell>
          <cell r="EK212">
            <v>9.3680552412645479</v>
          </cell>
          <cell r="EL212">
            <v>1.4545247920133109</v>
          </cell>
          <cell r="EM212">
            <v>0</v>
          </cell>
          <cell r="EN212">
            <v>0</v>
          </cell>
          <cell r="EO212">
            <v>1.4545247920133109</v>
          </cell>
          <cell r="EP212">
            <v>22.966509484192997</v>
          </cell>
          <cell r="EQ212">
            <v>0.57327836938435928</v>
          </cell>
          <cell r="ER212">
            <v>0</v>
          </cell>
          <cell r="ES212">
            <v>23.539787853577359</v>
          </cell>
          <cell r="ET212">
            <v>0</v>
          </cell>
          <cell r="EU212">
            <v>23.539787853577359</v>
          </cell>
          <cell r="EV212">
            <v>3.7039400998336101</v>
          </cell>
          <cell r="EW212">
            <v>0</v>
          </cell>
          <cell r="EX212">
            <v>1.0570795341098169</v>
          </cell>
          <cell r="EY212">
            <v>0</v>
          </cell>
          <cell r="EZ212">
            <v>0</v>
          </cell>
          <cell r="FA212">
            <v>0</v>
          </cell>
          <cell r="FB212">
            <v>9.3732574043261216</v>
          </cell>
          <cell r="FC212">
            <v>3.6415141430948412</v>
          </cell>
          <cell r="FD212">
            <v>17.77579118136439</v>
          </cell>
          <cell r="FE212">
            <v>0</v>
          </cell>
          <cell r="FF212">
            <v>17.77579118136439</v>
          </cell>
          <cell r="FG212">
            <v>2.6863970049916799</v>
          </cell>
          <cell r="FH212">
            <v>4.2553693843594003</v>
          </cell>
          <cell r="FI212">
            <v>1.6490856905158067</v>
          </cell>
          <cell r="FJ212">
            <v>0.71165590682196334</v>
          </cell>
          <cell r="FK212">
            <v>0.14253926788685523</v>
          </cell>
          <cell r="FL212">
            <v>9.4450472545757052</v>
          </cell>
          <cell r="FM212">
            <v>0</v>
          </cell>
          <cell r="FN212">
            <v>9.4450472545757052</v>
          </cell>
          <cell r="FO212">
            <v>1.4545247920133109</v>
          </cell>
          <cell r="FP212">
            <v>0</v>
          </cell>
          <cell r="FQ212">
            <v>0</v>
          </cell>
          <cell r="FR212">
            <v>1.4545247920133109</v>
          </cell>
          <cell r="FS212">
            <v>25.766313643926786</v>
          </cell>
          <cell r="FT212">
            <v>0.57327836938435828</v>
          </cell>
          <cell r="FU212">
            <v>0</v>
          </cell>
          <cell r="FV212">
            <v>26.339592013311144</v>
          </cell>
          <cell r="FW212">
            <v>-0.30380632279534103</v>
          </cell>
          <cell r="FX212">
            <v>26.035785690515805</v>
          </cell>
          <cell r="FY212">
            <v>0</v>
          </cell>
          <cell r="FZ212">
            <v>0</v>
          </cell>
          <cell r="GA212">
            <v>0</v>
          </cell>
          <cell r="GB212" t="e">
            <v>#N/A</v>
          </cell>
          <cell r="GC212" t="e">
            <v>#N/A</v>
          </cell>
          <cell r="GD212" t="e">
            <v>#N/A</v>
          </cell>
          <cell r="GE212">
            <v>0</v>
          </cell>
          <cell r="GF212">
            <v>0</v>
          </cell>
          <cell r="GG212">
            <v>0</v>
          </cell>
          <cell r="GH212">
            <v>0</v>
          </cell>
          <cell r="GI212">
            <v>0</v>
          </cell>
          <cell r="GJ212">
            <v>0</v>
          </cell>
          <cell r="GK212">
            <v>5.2021630615640595E-3</v>
          </cell>
          <cell r="GL212">
            <v>1.6043470881863557</v>
          </cell>
          <cell r="GM212">
            <v>2.6010815307820203E-2</v>
          </cell>
          <cell r="GN212">
            <v>0</v>
          </cell>
          <cell r="GO212">
            <v>0.13733710482529116</v>
          </cell>
          <cell r="GP212">
            <v>4.0576871880199664E-2</v>
          </cell>
          <cell r="GQ212" t="e">
            <v>#N/A</v>
          </cell>
          <cell r="GR212" t="e">
            <v>#N/A</v>
          </cell>
          <cell r="GS212" t="e">
            <v>#N/A</v>
          </cell>
          <cell r="GT212" t="e">
            <v>#N/A</v>
          </cell>
          <cell r="GU212" t="e">
            <v>#N/A</v>
          </cell>
          <cell r="GV212">
            <v>0</v>
          </cell>
          <cell r="GW212">
            <v>0.68980682196339427</v>
          </cell>
          <cell r="GX212">
            <v>0</v>
          </cell>
          <cell r="GY212">
            <v>0</v>
          </cell>
          <cell r="GZ212">
            <v>2.6010815307820193E-2</v>
          </cell>
          <cell r="HA212">
            <v>0</v>
          </cell>
          <cell r="HB212">
            <v>0</v>
          </cell>
          <cell r="HC212">
            <v>0</v>
          </cell>
          <cell r="HD212">
            <v>0</v>
          </cell>
          <cell r="HE212">
            <v>0</v>
          </cell>
          <cell r="HF212">
            <v>0</v>
          </cell>
          <cell r="HG212">
            <v>0</v>
          </cell>
          <cell r="HH212">
            <v>0</v>
          </cell>
          <cell r="HI212" t="e">
            <v>#N/A</v>
          </cell>
          <cell r="HJ212" t="e">
            <v>#N/A</v>
          </cell>
          <cell r="HK212" t="e">
            <v>#N/A</v>
          </cell>
          <cell r="HL212" t="e">
            <v>#N/A</v>
          </cell>
          <cell r="HM212" t="e">
            <v>#N/A</v>
          </cell>
          <cell r="HN212" t="e">
            <v>#N/A</v>
          </cell>
          <cell r="HO212">
            <v>25.766313643926786</v>
          </cell>
          <cell r="HP212">
            <v>26.035785690515805</v>
          </cell>
          <cell r="HQ212">
            <v>2.7998041597337764</v>
          </cell>
          <cell r="HR212">
            <v>23.539787853577359</v>
          </cell>
          <cell r="HS212">
            <v>2.5032808652246148</v>
          </cell>
          <cell r="HT212">
            <v>0</v>
          </cell>
          <cell r="HU212">
            <v>0</v>
          </cell>
          <cell r="HV212">
            <v>1.0570795341098169</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1.0570795341098169</v>
          </cell>
          <cell r="IQ212">
            <v>0</v>
          </cell>
          <cell r="IR212">
            <v>0</v>
          </cell>
          <cell r="IS212">
            <v>0</v>
          </cell>
          <cell r="IT212">
            <v>0</v>
          </cell>
          <cell r="IU212">
            <v>0</v>
          </cell>
          <cell r="IV212">
            <v>1.6043470881863557</v>
          </cell>
          <cell r="IW212">
            <v>1.6043470881863557</v>
          </cell>
          <cell r="IX212">
            <v>0</v>
          </cell>
          <cell r="IY212">
            <v>0</v>
          </cell>
          <cell r="IZ212">
            <v>0</v>
          </cell>
          <cell r="JA212">
            <v>2.6010815307820203E-2</v>
          </cell>
          <cell r="JB212">
            <v>2.6010815307820203E-2</v>
          </cell>
          <cell r="JC212">
            <v>0</v>
          </cell>
          <cell r="JD212">
            <v>0</v>
          </cell>
          <cell r="JE212">
            <v>0</v>
          </cell>
          <cell r="JF212">
            <v>0</v>
          </cell>
          <cell r="JG212">
            <v>0</v>
          </cell>
          <cell r="JH212">
            <v>0</v>
          </cell>
          <cell r="JI212">
            <v>0</v>
          </cell>
          <cell r="JJ212">
            <v>0</v>
          </cell>
          <cell r="JK212">
            <v>1.3122013857020316</v>
          </cell>
          <cell r="JL212">
            <v>1.3122013857020316</v>
          </cell>
          <cell r="JM212">
            <v>0</v>
          </cell>
          <cell r="JN212">
            <v>0</v>
          </cell>
          <cell r="JO212">
            <v>0</v>
          </cell>
          <cell r="JP212">
            <v>5.2021630615640404E-3</v>
          </cell>
          <cell r="JQ212">
            <v>5.2021630615640404E-3</v>
          </cell>
          <cell r="JR212">
            <v>0</v>
          </cell>
          <cell r="JS212">
            <v>0</v>
          </cell>
          <cell r="JT212">
            <v>0</v>
          </cell>
          <cell r="JU212">
            <v>0</v>
          </cell>
          <cell r="JV212">
            <v>0</v>
          </cell>
          <cell r="JW212">
            <v>1.652206988352745</v>
          </cell>
          <cell r="JX212">
            <v>12.021158402662227</v>
          </cell>
          <cell r="JY212">
            <v>19.997114808652242</v>
          </cell>
          <cell r="JZ212">
            <v>21.649321797004987</v>
          </cell>
          <cell r="KA212">
            <v>9.62816339434276</v>
          </cell>
          <cell r="KB212">
            <v>512501.42800000001</v>
          </cell>
          <cell r="KC212">
            <v>16.516999999999999</v>
          </cell>
          <cell r="KD212">
            <v>189.15700000000001</v>
          </cell>
          <cell r="KE212">
            <v>2830.83</v>
          </cell>
          <cell r="KF212">
            <v>0</v>
          </cell>
          <cell r="KG212">
            <v>0.14699999999999999</v>
          </cell>
          <cell r="KH212">
            <v>0</v>
          </cell>
          <cell r="KI212">
            <v>0</v>
          </cell>
          <cell r="KJ212">
            <v>0</v>
          </cell>
          <cell r="KK212">
            <v>0</v>
          </cell>
          <cell r="KL212">
            <v>0</v>
          </cell>
          <cell r="KM212">
            <v>0</v>
          </cell>
          <cell r="KN212">
            <v>0</v>
          </cell>
          <cell r="KO212">
            <v>121.16</v>
          </cell>
          <cell r="KP212">
            <v>0</v>
          </cell>
          <cell r="KQ212">
            <v>11.15</v>
          </cell>
          <cell r="KR212">
            <v>0</v>
          </cell>
          <cell r="KS212">
            <v>1.48</v>
          </cell>
          <cell r="KT212">
            <v>0</v>
          </cell>
          <cell r="KU212">
            <v>0</v>
          </cell>
          <cell r="KV212">
            <v>9.42</v>
          </cell>
          <cell r="KW212">
            <v>0</v>
          </cell>
          <cell r="KX212">
            <v>25</v>
          </cell>
          <cell r="KY212">
            <v>205674</v>
          </cell>
          <cell r="KZ212">
            <v>2830.83</v>
          </cell>
          <cell r="LA212">
            <v>91.180783464841838</v>
          </cell>
          <cell r="LB212">
            <v>130.57999999999998</v>
          </cell>
          <cell r="LC212">
            <v>143.20999999999998</v>
          </cell>
          <cell r="LD212">
            <v>5.5797081209412749</v>
          </cell>
          <cell r="LE212">
            <v>8.8313321534673576E-3</v>
          </cell>
          <cell r="LF212">
            <v>25</v>
          </cell>
          <cell r="LG212">
            <v>72.655016373289811</v>
          </cell>
          <cell r="LH212">
            <v>1773.4520201258833</v>
          </cell>
          <cell r="LI212" t="str">
            <v>Historical (£m)</v>
          </cell>
          <cell r="LJ212" t="str">
            <v>PR14 (£m)</v>
          </cell>
        </row>
        <row r="213">
          <cell r="A213" t="str">
            <v>BWH17</v>
          </cell>
          <cell r="B213" t="str">
            <v>BWH</v>
          </cell>
          <cell r="C213" t="str">
            <v>2016-17</v>
          </cell>
          <cell r="D213" t="str">
            <v>SWB</v>
          </cell>
          <cell r="E213" t="str">
            <v>SWB17</v>
          </cell>
          <cell r="F213">
            <v>1.0263438654082888</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LI213" t="str">
            <v>Historical (£m)</v>
          </cell>
          <cell r="LJ213" t="str">
            <v>PR14 (£m)</v>
          </cell>
        </row>
        <row r="214">
          <cell r="A214" t="str">
            <v>BWH18</v>
          </cell>
          <cell r="B214" t="str">
            <v>BWH</v>
          </cell>
          <cell r="C214" t="str">
            <v>2017-18</v>
          </cell>
          <cell r="D214" t="str">
            <v>SWB</v>
          </cell>
          <cell r="E214" t="str">
            <v>SWB18</v>
          </cell>
          <cell r="F214">
            <v>1</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LI214" t="str">
            <v>Historical (£m)</v>
          </cell>
          <cell r="LJ214" t="str">
            <v>PR14 (£m)</v>
          </cell>
        </row>
        <row r="215">
          <cell r="A215" t="str">
            <v>BWH19</v>
          </cell>
          <cell r="B215" t="str">
            <v>BWH</v>
          </cell>
          <cell r="C215" t="str">
            <v>2018-19</v>
          </cell>
          <cell r="D215" t="str">
            <v>SWB</v>
          </cell>
          <cell r="E215" t="str">
            <v>SWB19</v>
          </cell>
          <cell r="F215">
            <v>0.97917319135609127</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LI215" t="str">
            <v>Historical (£m)</v>
          </cell>
          <cell r="LJ215" t="str">
            <v>PR14 (£m)</v>
          </cell>
        </row>
        <row r="216">
          <cell r="A216" t="str">
            <v>BWH19BP</v>
          </cell>
          <cell r="B216" t="str">
            <v>BWH</v>
          </cell>
          <cell r="C216" t="str">
            <v>BP2018-19</v>
          </cell>
          <cell r="D216" t="str">
            <v>SWB</v>
          </cell>
          <cell r="E216" t="str">
            <v>SWB19BP</v>
          </cell>
          <cell r="F216">
            <v>0.97917319135609127</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LI216" t="e">
            <v>#N/A</v>
          </cell>
          <cell r="LJ216" t="e">
            <v>#N/A</v>
          </cell>
        </row>
        <row r="217">
          <cell r="A217" t="str">
            <v>BWH20BP</v>
          </cell>
          <cell r="B217" t="str">
            <v>BWH</v>
          </cell>
          <cell r="C217" t="str">
            <v>BP2019-20</v>
          </cell>
          <cell r="D217" t="str">
            <v>SWB</v>
          </cell>
          <cell r="E217" t="str">
            <v>SWB20BP</v>
          </cell>
          <cell r="F217">
            <v>0.96281468935252923</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LI217" t="e">
            <v>#N/A</v>
          </cell>
          <cell r="LJ217" t="e">
            <v>#N/A</v>
          </cell>
        </row>
        <row r="218">
          <cell r="A218" t="str">
            <v>BWH20</v>
          </cell>
          <cell r="B218" t="str">
            <v>BWH</v>
          </cell>
          <cell r="C218" t="str">
            <v>2019-20</v>
          </cell>
          <cell r="D218" t="str">
            <v>SWB</v>
          </cell>
          <cell r="E218" t="str">
            <v>SWB20</v>
          </cell>
          <cell r="F218">
            <v>0.96281468935252923</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LI218" t="str">
            <v>N/A</v>
          </cell>
          <cell r="LJ218" t="str">
            <v>PR14 (£m)</v>
          </cell>
        </row>
        <row r="219">
          <cell r="A219" t="str">
            <v>BWH21</v>
          </cell>
          <cell r="B219" t="str">
            <v>BWH</v>
          </cell>
          <cell r="C219" t="str">
            <v>2020-21</v>
          </cell>
          <cell r="D219" t="str">
            <v>SWB</v>
          </cell>
          <cell r="E219" t="str">
            <v>SWB21</v>
          </cell>
          <cell r="F219">
            <v>1</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LI219" t="str">
            <v>Business plans (£m)</v>
          </cell>
          <cell r="LJ219" t="str">
            <v>PR19 (£m)</v>
          </cell>
        </row>
        <row r="220">
          <cell r="A220" t="str">
            <v>BWH22</v>
          </cell>
          <cell r="B220" t="str">
            <v>BWH</v>
          </cell>
          <cell r="C220" t="str">
            <v>2021-22</v>
          </cell>
          <cell r="D220" t="str">
            <v>SWB</v>
          </cell>
          <cell r="E220" t="str">
            <v>SWB22</v>
          </cell>
          <cell r="F220">
            <v>1</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LI220" t="str">
            <v>Business plans (£m)</v>
          </cell>
          <cell r="LJ220" t="str">
            <v>PR19 (£m)</v>
          </cell>
        </row>
        <row r="221">
          <cell r="A221" t="str">
            <v>BWH23</v>
          </cell>
          <cell r="B221" t="str">
            <v>BWH</v>
          </cell>
          <cell r="C221" t="str">
            <v>2022-23</v>
          </cell>
          <cell r="D221" t="str">
            <v>SWB</v>
          </cell>
          <cell r="E221" t="str">
            <v>SWB23</v>
          </cell>
          <cell r="F221">
            <v>1</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cell r="FJ221" t="str">
            <v/>
          </cell>
          <cell r="FK221" t="str">
            <v/>
          </cell>
          <cell r="FL221" t="str">
            <v/>
          </cell>
          <cell r="FM221" t="str">
            <v/>
          </cell>
          <cell r="FN221" t="str">
            <v/>
          </cell>
          <cell r="FO221" t="str">
            <v/>
          </cell>
          <cell r="FP221" t="str">
            <v/>
          </cell>
          <cell r="FQ221" t="str">
            <v/>
          </cell>
          <cell r="FR221" t="str">
            <v/>
          </cell>
          <cell r="FS221" t="str">
            <v/>
          </cell>
          <cell r="FT221" t="str">
            <v/>
          </cell>
          <cell r="FU221" t="str">
            <v/>
          </cell>
          <cell r="FV221" t="str">
            <v/>
          </cell>
          <cell r="FW221" t="str">
            <v/>
          </cell>
          <cell r="FX221" t="str">
            <v/>
          </cell>
          <cell r="FY221" t="str">
            <v/>
          </cell>
          <cell r="FZ221" t="str">
            <v/>
          </cell>
          <cell r="GA221" t="str">
            <v/>
          </cell>
          <cell r="GB221" t="str">
            <v/>
          </cell>
          <cell r="GC221" t="str">
            <v/>
          </cell>
          <cell r="GD221" t="str">
            <v/>
          </cell>
          <cell r="GE221" t="str">
            <v/>
          </cell>
          <cell r="GF221" t="str">
            <v/>
          </cell>
          <cell r="GG221" t="str">
            <v/>
          </cell>
          <cell r="GH221" t="str">
            <v/>
          </cell>
          <cell r="GI221" t="str">
            <v/>
          </cell>
          <cell r="GJ221" t="str">
            <v/>
          </cell>
          <cell r="GK221" t="str">
            <v/>
          </cell>
          <cell r="GL221" t="str">
            <v/>
          </cell>
          <cell r="GM221" t="str">
            <v/>
          </cell>
          <cell r="GN221" t="str">
            <v/>
          </cell>
          <cell r="GO221" t="str">
            <v/>
          </cell>
          <cell r="GP221" t="str">
            <v/>
          </cell>
          <cell r="GQ221" t="str">
            <v/>
          </cell>
          <cell r="GR221" t="str">
            <v/>
          </cell>
          <cell r="GS221" t="str">
            <v/>
          </cell>
          <cell r="GT221" t="str">
            <v/>
          </cell>
          <cell r="GU221" t="str">
            <v/>
          </cell>
          <cell r="GV221" t="str">
            <v/>
          </cell>
          <cell r="GW221" t="str">
            <v/>
          </cell>
          <cell r="GX221" t="str">
            <v/>
          </cell>
          <cell r="GY221" t="str">
            <v/>
          </cell>
          <cell r="GZ221" t="str">
            <v/>
          </cell>
          <cell r="HA221" t="str">
            <v/>
          </cell>
          <cell r="HB221" t="str">
            <v/>
          </cell>
          <cell r="HC221" t="str">
            <v/>
          </cell>
          <cell r="HD221" t="str">
            <v/>
          </cell>
          <cell r="HE221" t="str">
            <v/>
          </cell>
          <cell r="HF221" t="str">
            <v/>
          </cell>
          <cell r="HG221" t="str">
            <v/>
          </cell>
          <cell r="HH221" t="str">
            <v/>
          </cell>
          <cell r="HI221" t="str">
            <v/>
          </cell>
          <cell r="HJ221" t="str">
            <v/>
          </cell>
          <cell r="HK221" t="str">
            <v/>
          </cell>
          <cell r="HL221" t="str">
            <v/>
          </cell>
          <cell r="HM221" t="str">
            <v/>
          </cell>
          <cell r="HN221" t="str">
            <v/>
          </cell>
          <cell r="HO221" t="str">
            <v/>
          </cell>
          <cell r="HP221" t="str">
            <v/>
          </cell>
          <cell r="HQ221" t="str">
            <v/>
          </cell>
          <cell r="HR221" t="str">
            <v/>
          </cell>
          <cell r="HS221" t="str">
            <v/>
          </cell>
          <cell r="HT221" t="str">
            <v/>
          </cell>
          <cell r="HU221" t="str">
            <v/>
          </cell>
          <cell r="HV221" t="str">
            <v/>
          </cell>
          <cell r="HW221" t="str">
            <v/>
          </cell>
          <cell r="HX221" t="str">
            <v/>
          </cell>
          <cell r="HY221" t="str">
            <v/>
          </cell>
          <cell r="HZ221" t="str">
            <v/>
          </cell>
          <cell r="IA221" t="str">
            <v/>
          </cell>
          <cell r="IB221" t="str">
            <v/>
          </cell>
          <cell r="IC221" t="str">
            <v/>
          </cell>
          <cell r="ID221" t="str">
            <v/>
          </cell>
          <cell r="IE221" t="str">
            <v/>
          </cell>
          <cell r="IF221" t="str">
            <v/>
          </cell>
          <cell r="IG221" t="str">
            <v/>
          </cell>
          <cell r="IH221" t="str">
            <v/>
          </cell>
          <cell r="II221" t="str">
            <v/>
          </cell>
          <cell r="IJ221" t="str">
            <v/>
          </cell>
          <cell r="IK221" t="str">
            <v/>
          </cell>
          <cell r="IL221" t="str">
            <v/>
          </cell>
          <cell r="IM221" t="str">
            <v/>
          </cell>
          <cell r="IN221" t="str">
            <v/>
          </cell>
          <cell r="IO221" t="str">
            <v/>
          </cell>
          <cell r="IP221" t="str">
            <v/>
          </cell>
          <cell r="IQ221" t="str">
            <v/>
          </cell>
          <cell r="IR221" t="str">
            <v/>
          </cell>
          <cell r="IS221" t="str">
            <v/>
          </cell>
          <cell r="IT221" t="str">
            <v/>
          </cell>
          <cell r="IU221" t="str">
            <v/>
          </cell>
          <cell r="IV221" t="str">
            <v/>
          </cell>
          <cell r="IW221" t="str">
            <v/>
          </cell>
          <cell r="IX221" t="str">
            <v/>
          </cell>
          <cell r="IY221" t="str">
            <v/>
          </cell>
          <cell r="IZ221" t="str">
            <v/>
          </cell>
          <cell r="JA221" t="str">
            <v/>
          </cell>
          <cell r="JB221" t="str">
            <v/>
          </cell>
          <cell r="JC221" t="str">
            <v/>
          </cell>
          <cell r="JD221" t="str">
            <v/>
          </cell>
          <cell r="JE221" t="str">
            <v/>
          </cell>
          <cell r="JF221" t="str">
            <v/>
          </cell>
          <cell r="JG221" t="str">
            <v/>
          </cell>
          <cell r="JH221" t="str">
            <v/>
          </cell>
          <cell r="JI221" t="str">
            <v/>
          </cell>
          <cell r="JJ221" t="str">
            <v/>
          </cell>
          <cell r="JK221" t="str">
            <v/>
          </cell>
          <cell r="JL221" t="str">
            <v/>
          </cell>
          <cell r="JM221" t="str">
            <v/>
          </cell>
          <cell r="JN221" t="str">
            <v/>
          </cell>
          <cell r="JO221" t="str">
            <v/>
          </cell>
          <cell r="JP221" t="str">
            <v/>
          </cell>
          <cell r="JQ221" t="str">
            <v/>
          </cell>
          <cell r="JR221" t="str">
            <v/>
          </cell>
          <cell r="JS221" t="str">
            <v/>
          </cell>
          <cell r="JT221" t="str">
            <v/>
          </cell>
          <cell r="JU221" t="str">
            <v/>
          </cell>
          <cell r="JV221" t="str">
            <v/>
          </cell>
          <cell r="LI221" t="str">
            <v>Business plans (£m)</v>
          </cell>
          <cell r="LJ221" t="str">
            <v>PR19 (£m)</v>
          </cell>
        </row>
        <row r="222">
          <cell r="A222" t="str">
            <v>BWH24</v>
          </cell>
          <cell r="B222" t="str">
            <v>BWH</v>
          </cell>
          <cell r="C222" t="str">
            <v>2023-24</v>
          </cell>
          <cell r="D222" t="str">
            <v>SWB</v>
          </cell>
          <cell r="E222" t="str">
            <v>SWB24</v>
          </cell>
          <cell r="F222">
            <v>1</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LI222" t="str">
            <v>Business plans (£m)</v>
          </cell>
          <cell r="LJ222" t="str">
            <v>PR19 (£m)</v>
          </cell>
        </row>
        <row r="223">
          <cell r="A223" t="str">
            <v>BWH25</v>
          </cell>
          <cell r="B223" t="str">
            <v>BWH</v>
          </cell>
          <cell r="C223" t="str">
            <v>2024-25</v>
          </cell>
          <cell r="D223" t="str">
            <v>SWB</v>
          </cell>
          <cell r="E223" t="str">
            <v>SWB25</v>
          </cell>
          <cell r="F223">
            <v>1</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LI223" t="str">
            <v>Business plans (£m)</v>
          </cell>
          <cell r="LJ223" t="str">
            <v>PR19 (£m)</v>
          </cell>
        </row>
        <row r="224">
          <cell r="A224" t="str">
            <v>DVW12</v>
          </cell>
          <cell r="B224" t="str">
            <v>DVW</v>
          </cell>
          <cell r="C224" t="str">
            <v>2011-12</v>
          </cell>
          <cell r="D224" t="str">
            <v>SVH</v>
          </cell>
          <cell r="E224" t="str">
            <v>SVH12</v>
          </cell>
          <cell r="F224">
            <v>1.1050631792877967</v>
          </cell>
          <cell r="G224">
            <v>0.49285817796235737</v>
          </cell>
          <cell r="H224">
            <v>0</v>
          </cell>
          <cell r="I224">
            <v>0.85531890076875472</v>
          </cell>
          <cell r="J224">
            <v>0</v>
          </cell>
          <cell r="K224">
            <v>1.6647809865213942E-2</v>
          </cell>
          <cell r="L224">
            <v>7.0300695113337886E-3</v>
          </cell>
          <cell r="M224">
            <v>0.7874384942206949</v>
          </cell>
          <cell r="N224">
            <v>0.1005607493151895</v>
          </cell>
          <cell r="O224">
            <v>2.2598542016435443</v>
          </cell>
          <cell r="P224">
            <v>9.9455686135901701E-3</v>
          </cell>
          <cell r="Q224">
            <v>2.2697997702571344</v>
          </cell>
          <cell r="R224">
            <v>3.6519032761275175E-4</v>
          </cell>
          <cell r="S224">
            <v>0.10162489918327448</v>
          </cell>
          <cell r="T224">
            <v>0</v>
          </cell>
          <cell r="U224">
            <v>7.7213387379209981E-3</v>
          </cell>
          <cell r="V224">
            <v>0</v>
          </cell>
          <cell r="W224">
            <v>0.10971142824880817</v>
          </cell>
          <cell r="X224">
            <v>0</v>
          </cell>
          <cell r="Y224">
            <v>0.10971142824880817</v>
          </cell>
          <cell r="Z224">
            <v>0</v>
          </cell>
          <cell r="AA224">
            <v>0</v>
          </cell>
          <cell r="AB224">
            <v>0</v>
          </cell>
          <cell r="AC224">
            <v>0</v>
          </cell>
          <cell r="AD224">
            <v>2.3795111985059374</v>
          </cell>
          <cell r="AE224">
            <v>0</v>
          </cell>
          <cell r="AF224">
            <v>0</v>
          </cell>
          <cell r="AG224">
            <v>2.3795111985059374</v>
          </cell>
          <cell r="AH224">
            <v>0</v>
          </cell>
          <cell r="AI224">
            <v>2.3795111985059374</v>
          </cell>
          <cell r="AJ224">
            <v>9.0615180701599338E-2</v>
          </cell>
          <cell r="AK224">
            <v>0</v>
          </cell>
          <cell r="AL224">
            <v>0</v>
          </cell>
          <cell r="AM224">
            <v>0</v>
          </cell>
          <cell r="AN224">
            <v>2.2373856583366269E-4</v>
          </cell>
          <cell r="AO224">
            <v>1.0047233856163033E-3</v>
          </cell>
          <cell r="AP224">
            <v>8.9386718750149377E-2</v>
          </cell>
          <cell r="AQ224">
            <v>2.5416453123619325E-2</v>
          </cell>
          <cell r="AR224">
            <v>0.20664681452681799</v>
          </cell>
          <cell r="AS224">
            <v>0</v>
          </cell>
          <cell r="AT224">
            <v>0.20664681452681799</v>
          </cell>
          <cell r="AU224">
            <v>5.9678417518989675E-2</v>
          </cell>
          <cell r="AV224">
            <v>3.9440835905529929E-2</v>
          </cell>
          <cell r="AW224">
            <v>0</v>
          </cell>
          <cell r="AX224">
            <v>1.2129464548449595E-4</v>
          </cell>
          <cell r="AY224">
            <v>0</v>
          </cell>
          <cell r="AZ224">
            <v>9.9240548070004056E-2</v>
          </cell>
          <cell r="BA224">
            <v>0</v>
          </cell>
          <cell r="BB224">
            <v>9.9240548070004056E-2</v>
          </cell>
          <cell r="BC224">
            <v>0</v>
          </cell>
          <cell r="BD224">
            <v>0</v>
          </cell>
          <cell r="BE224">
            <v>0</v>
          </cell>
          <cell r="BF224">
            <v>0</v>
          </cell>
          <cell r="BG224">
            <v>0.30588736259682159</v>
          </cell>
          <cell r="BH224">
            <v>0</v>
          </cell>
          <cell r="BI224">
            <v>0</v>
          </cell>
          <cell r="BJ224">
            <v>0.30588736259682159</v>
          </cell>
          <cell r="BK224">
            <v>0</v>
          </cell>
          <cell r="BL224">
            <v>0.30588736259682159</v>
          </cell>
          <cell r="BM224">
            <v>0.21217213042325697</v>
          </cell>
          <cell r="BN224">
            <v>0</v>
          </cell>
          <cell r="BO224">
            <v>5.083290624723865E-2</v>
          </cell>
          <cell r="BP224">
            <v>3.5362021737209495E-2</v>
          </cell>
          <cell r="BQ224">
            <v>0.14995022209904416</v>
          </cell>
          <cell r="BR224">
            <v>6.791641601261085E-2</v>
          </cell>
          <cell r="BS224">
            <v>1.9425318773959908</v>
          </cell>
          <cell r="BT224">
            <v>0.10608606521162849</v>
          </cell>
          <cell r="BU224">
            <v>2.5648516391269762</v>
          </cell>
          <cell r="BV224">
            <v>0</v>
          </cell>
          <cell r="BW224">
            <v>2.5648516391269762</v>
          </cell>
          <cell r="BX224">
            <v>0</v>
          </cell>
          <cell r="BY224">
            <v>5.6891525634001923</v>
          </cell>
          <cell r="BZ224">
            <v>0</v>
          </cell>
          <cell r="CA224">
            <v>9.2828622249712778E-2</v>
          </cell>
          <cell r="CB224">
            <v>0</v>
          </cell>
          <cell r="CC224">
            <v>5.7819811856499053</v>
          </cell>
          <cell r="CD224">
            <v>0</v>
          </cell>
          <cell r="CE224">
            <v>5.7819811856499053</v>
          </cell>
          <cell r="CF224">
            <v>0</v>
          </cell>
          <cell r="CG224">
            <v>0</v>
          </cell>
          <cell r="CH224">
            <v>0</v>
          </cell>
          <cell r="CI224">
            <v>0</v>
          </cell>
          <cell r="CJ224">
            <v>8.3468328247768824</v>
          </cell>
          <cell r="CK224">
            <v>0</v>
          </cell>
          <cell r="CL224">
            <v>0</v>
          </cell>
          <cell r="CM224">
            <v>8.3468328247768824</v>
          </cell>
          <cell r="CN224">
            <v>0</v>
          </cell>
          <cell r="CO224">
            <v>8.3468328247768824</v>
          </cell>
          <cell r="CP224">
            <v>0.66966828664840483</v>
          </cell>
          <cell r="CQ224">
            <v>0</v>
          </cell>
          <cell r="CR224">
            <v>0</v>
          </cell>
          <cell r="CS224">
            <v>0</v>
          </cell>
          <cell r="CT224">
            <v>0.6596750111495634</v>
          </cell>
          <cell r="CU224">
            <v>3.6952250941157179E-2</v>
          </cell>
          <cell r="CV224">
            <v>2.3710281236122031</v>
          </cell>
          <cell r="CW224">
            <v>0.83100751082442315</v>
          </cell>
          <cell r="CX224">
            <v>4.5683311831757525</v>
          </cell>
          <cell r="CY224">
            <v>0</v>
          </cell>
          <cell r="CZ224">
            <v>4.5683311831757525</v>
          </cell>
          <cell r="DA224">
            <v>1.6000928063974544</v>
          </cell>
          <cell r="DB224">
            <v>1.2106972736590964</v>
          </cell>
          <cell r="DC224">
            <v>-0.1148602668551736</v>
          </cell>
          <cell r="DD224">
            <v>0.6077692777237782</v>
          </cell>
          <cell r="DE224">
            <v>0.62285670531059445</v>
          </cell>
          <cell r="DF224">
            <v>3.9265557962357502</v>
          </cell>
          <cell r="DG224">
            <v>0</v>
          </cell>
          <cell r="DH224">
            <v>3.9265557962357502</v>
          </cell>
          <cell r="DI224">
            <v>1.1263897935848719</v>
          </cell>
          <cell r="DJ224">
            <v>0</v>
          </cell>
          <cell r="DK224">
            <v>0</v>
          </cell>
          <cell r="DL224">
            <v>1.1263897935848719</v>
          </cell>
          <cell r="DM224">
            <v>7.3684971858266302</v>
          </cell>
          <cell r="DN224">
            <v>0</v>
          </cell>
          <cell r="DO224">
            <v>0</v>
          </cell>
          <cell r="DP224">
            <v>7.3684971858266302</v>
          </cell>
          <cell r="DQ224">
            <v>0</v>
          </cell>
          <cell r="DR224">
            <v>7.3684971858266302</v>
          </cell>
          <cell r="DS224">
            <v>0.97245559777326118</v>
          </cell>
          <cell r="DT224">
            <v>0</v>
          </cell>
          <cell r="DU224">
            <v>5.083290624723865E-2</v>
          </cell>
          <cell r="DV224">
            <v>3.5362021737209495E-2</v>
          </cell>
          <cell r="DW224">
            <v>0.80984897181444127</v>
          </cell>
          <cell r="DX224">
            <v>0.10587339033938432</v>
          </cell>
          <cell r="DY224">
            <v>4.4029467197583436</v>
          </cell>
          <cell r="DZ224">
            <v>0.96251002915967099</v>
          </cell>
          <cell r="EA224">
            <v>7.3398296368295464</v>
          </cell>
          <cell r="EB224">
            <v>0</v>
          </cell>
          <cell r="EC224">
            <v>7.3398296368295464</v>
          </cell>
          <cell r="ED224">
            <v>1.6597712239164442</v>
          </cell>
          <cell r="EE224">
            <v>6.9392906729648187</v>
          </cell>
          <cell r="EF224">
            <v>-0.1148602668551736</v>
          </cell>
          <cell r="EG224">
            <v>0.70071919461897547</v>
          </cell>
          <cell r="EH224">
            <v>0.62285670531059445</v>
          </cell>
          <cell r="EI224">
            <v>9.8077775299556595</v>
          </cell>
          <cell r="EJ224">
            <v>0</v>
          </cell>
          <cell r="EK224">
            <v>9.8077775299556595</v>
          </cell>
          <cell r="EL224">
            <v>1.1263897935848719</v>
          </cell>
          <cell r="EM224">
            <v>0</v>
          </cell>
          <cell r="EN224">
            <v>0</v>
          </cell>
          <cell r="EO224">
            <v>1.1263897935848719</v>
          </cell>
          <cell r="EP224">
            <v>16.021217373200333</v>
          </cell>
          <cell r="EQ224">
            <v>0</v>
          </cell>
          <cell r="ER224">
            <v>0</v>
          </cell>
          <cell r="ES224">
            <v>16.021217373200333</v>
          </cell>
          <cell r="ET224">
            <v>0</v>
          </cell>
          <cell r="EU224">
            <v>16.021217373200333</v>
          </cell>
          <cell r="EV224">
            <v>1.4653137757356185</v>
          </cell>
          <cell r="EW224">
            <v>0</v>
          </cell>
          <cell r="EX224">
            <v>0.90615180701599329</v>
          </cell>
          <cell r="EY224">
            <v>3.5362021737209495E-2</v>
          </cell>
          <cell r="EZ224">
            <v>0.82649678167965457</v>
          </cell>
          <cell r="FA224">
            <v>0.11290345985071706</v>
          </cell>
          <cell r="FB224">
            <v>5.1903852139790292</v>
          </cell>
          <cell r="FC224">
            <v>1.0630707784748605</v>
          </cell>
          <cell r="FD224">
            <v>9.5996838384730889</v>
          </cell>
          <cell r="FE224">
            <v>9.9455686135901701E-3</v>
          </cell>
          <cell r="FF224">
            <v>9.6096294070866808</v>
          </cell>
          <cell r="FG224">
            <v>1.6601364142440571</v>
          </cell>
          <cell r="FH224">
            <v>7.0409155721480827</v>
          </cell>
          <cell r="FI224">
            <v>-0.1148602668551736</v>
          </cell>
          <cell r="FJ224">
            <v>0.70844053335689539</v>
          </cell>
          <cell r="FK224">
            <v>0.62285670531059445</v>
          </cell>
          <cell r="FL224">
            <v>9.9174889582044674</v>
          </cell>
          <cell r="FM224">
            <v>0</v>
          </cell>
          <cell r="FN224">
            <v>9.9174889582044674</v>
          </cell>
          <cell r="FO224">
            <v>1.1263897935848719</v>
          </cell>
          <cell r="FP224">
            <v>0</v>
          </cell>
          <cell r="FQ224">
            <v>0</v>
          </cell>
          <cell r="FR224">
            <v>1.1263897935848719</v>
          </cell>
          <cell r="FS224">
            <v>18.400728571706278</v>
          </cell>
          <cell r="FT224">
            <v>0</v>
          </cell>
          <cell r="FU224">
            <v>0</v>
          </cell>
          <cell r="FV224">
            <v>18.400728571706278</v>
          </cell>
          <cell r="FW224">
            <v>0</v>
          </cell>
          <cell r="FX224">
            <v>18.400728571706278</v>
          </cell>
          <cell r="FY224">
            <v>0.20773748135954415</v>
          </cell>
          <cell r="FZ224">
            <v>0</v>
          </cell>
          <cell r="GA224">
            <v>0</v>
          </cell>
          <cell r="GB224" t="e">
            <v>#N/A</v>
          </cell>
          <cell r="GC224" t="e">
            <v>#N/A</v>
          </cell>
          <cell r="GD224" t="e">
            <v>#N/A</v>
          </cell>
          <cell r="GE224">
            <v>0</v>
          </cell>
          <cell r="GF224">
            <v>0</v>
          </cell>
          <cell r="GG224">
            <v>0</v>
          </cell>
          <cell r="GH224">
            <v>0</v>
          </cell>
          <cell r="GI224">
            <v>0</v>
          </cell>
          <cell r="GJ224">
            <v>0</v>
          </cell>
          <cell r="GK224">
            <v>0</v>
          </cell>
          <cell r="GL224">
            <v>0.44841737147182226</v>
          </cell>
          <cell r="GM224">
            <v>0.1745999823274719</v>
          </cell>
          <cell r="GN224">
            <v>0</v>
          </cell>
          <cell r="GO224">
            <v>2.4730817845432213E-2</v>
          </cell>
          <cell r="GP224">
            <v>1.4523941489225351E-2</v>
          </cell>
          <cell r="GQ224" t="e">
            <v>#N/A</v>
          </cell>
          <cell r="GR224" t="e">
            <v>#N/A</v>
          </cell>
          <cell r="GS224" t="e">
            <v>#N/A</v>
          </cell>
          <cell r="GT224" t="e">
            <v>#N/A</v>
          </cell>
          <cell r="GU224" t="e">
            <v>#N/A</v>
          </cell>
          <cell r="GV224">
            <v>0</v>
          </cell>
          <cell r="GW224">
            <v>0.5543266180336287</v>
          </cell>
          <cell r="GX224">
            <v>0</v>
          </cell>
          <cell r="GY224">
            <v>0</v>
          </cell>
          <cell r="GZ224">
            <v>0.1745999823274719</v>
          </cell>
          <cell r="HA224">
            <v>-1.1050631792877967E-3</v>
          </cell>
          <cell r="HB224">
            <v>0</v>
          </cell>
          <cell r="HC224">
            <v>0</v>
          </cell>
          <cell r="HD224">
            <v>0</v>
          </cell>
          <cell r="HE224">
            <v>0</v>
          </cell>
          <cell r="HF224">
            <v>0</v>
          </cell>
          <cell r="HG224">
            <v>0</v>
          </cell>
          <cell r="HH224">
            <v>0</v>
          </cell>
          <cell r="HI224" t="e">
            <v>#N/A</v>
          </cell>
          <cell r="HJ224" t="e">
            <v>#N/A</v>
          </cell>
          <cell r="HK224" t="e">
            <v>#N/A</v>
          </cell>
          <cell r="HL224" t="e">
            <v>#N/A</v>
          </cell>
          <cell r="HM224" t="e">
            <v>#N/A</v>
          </cell>
          <cell r="HN224" t="e">
            <v>#N/A</v>
          </cell>
          <cell r="HO224">
            <v>18.400728571706278</v>
          </cell>
          <cell r="HP224">
            <v>18.400728571706278</v>
          </cell>
          <cell r="HQ224">
            <v>2.3795111985059374</v>
          </cell>
          <cell r="HR224">
            <v>16.021217373200333</v>
          </cell>
          <cell r="HS224">
            <v>1.2154936679882915</v>
          </cell>
          <cell r="HT224">
            <v>0</v>
          </cell>
          <cell r="HU224">
            <v>0</v>
          </cell>
          <cell r="HV224">
            <v>0.85531890076875472</v>
          </cell>
          <cell r="HW224">
            <v>0</v>
          </cell>
          <cell r="HX224">
            <v>0</v>
          </cell>
          <cell r="HY224">
            <v>0</v>
          </cell>
          <cell r="HZ224">
            <v>0</v>
          </cell>
          <cell r="IA224">
            <v>0</v>
          </cell>
          <cell r="IB224">
            <v>0</v>
          </cell>
          <cell r="IC224">
            <v>0</v>
          </cell>
          <cell r="ID224">
            <v>0</v>
          </cell>
          <cell r="IE224">
            <v>0</v>
          </cell>
          <cell r="IF224">
            <v>5.083290624723865E-2</v>
          </cell>
          <cell r="IG224">
            <v>0</v>
          </cell>
          <cell r="IH224">
            <v>0</v>
          </cell>
          <cell r="II224">
            <v>0</v>
          </cell>
          <cell r="IJ224">
            <v>0</v>
          </cell>
          <cell r="IK224">
            <v>0</v>
          </cell>
          <cell r="IL224">
            <v>0</v>
          </cell>
          <cell r="IM224">
            <v>0</v>
          </cell>
          <cell r="IN224">
            <v>0</v>
          </cell>
          <cell r="IO224">
            <v>0</v>
          </cell>
          <cell r="IP224">
            <v>0.90615180701599329</v>
          </cell>
          <cell r="IQ224">
            <v>0</v>
          </cell>
          <cell r="IR224">
            <v>0</v>
          </cell>
          <cell r="IS224">
            <v>0</v>
          </cell>
          <cell r="IT224">
            <v>0</v>
          </cell>
          <cell r="IU224">
            <v>0</v>
          </cell>
          <cell r="IV224">
            <v>0.44841737147182226</v>
          </cell>
          <cell r="IW224">
            <v>0.44841737147182226</v>
          </cell>
          <cell r="IX224">
            <v>0</v>
          </cell>
          <cell r="IY224">
            <v>0</v>
          </cell>
          <cell r="IZ224">
            <v>0</v>
          </cell>
          <cell r="JA224">
            <v>0.1745999823274719</v>
          </cell>
          <cell r="JB224">
            <v>0.1745999823274719</v>
          </cell>
          <cell r="JC224">
            <v>0</v>
          </cell>
          <cell r="JD224">
            <v>0</v>
          </cell>
          <cell r="JE224">
            <v>0</v>
          </cell>
          <cell r="JF224">
            <v>0</v>
          </cell>
          <cell r="JG224">
            <v>0</v>
          </cell>
          <cell r="JH224">
            <v>0</v>
          </cell>
          <cell r="JI224">
            <v>0</v>
          </cell>
          <cell r="JJ224">
            <v>0</v>
          </cell>
          <cell r="JK224">
            <v>0.49820474789026753</v>
          </cell>
          <cell r="JL224">
            <v>0.49820474789026753</v>
          </cell>
          <cell r="JM224">
            <v>0</v>
          </cell>
          <cell r="JN224">
            <v>0</v>
          </cell>
          <cell r="JO224">
            <v>0</v>
          </cell>
          <cell r="JP224">
            <v>0.24095595409522702</v>
          </cell>
          <cell r="JQ224">
            <v>0.24095595409522702</v>
          </cell>
          <cell r="JR224">
            <v>0</v>
          </cell>
          <cell r="JS224">
            <v>0</v>
          </cell>
          <cell r="JT224">
            <v>0</v>
          </cell>
          <cell r="JU224">
            <v>4.1805087714403603E-2</v>
          </cell>
          <cell r="JV224">
            <v>4.1805087714403603E-2</v>
          </cell>
          <cell r="JW224">
            <v>1.4059646410704871</v>
          </cell>
          <cell r="JX224">
            <v>6.9633936248476287</v>
          </cell>
          <cell r="JY224">
            <v>15.340828470743634</v>
          </cell>
          <cell r="JZ224">
            <v>16.746793111814121</v>
          </cell>
          <cell r="KA224">
            <v>9.7833994869664913</v>
          </cell>
          <cell r="KB224">
            <v>254575.22000000003</v>
          </cell>
          <cell r="KC224">
            <v>9.7929999999999993</v>
          </cell>
          <cell r="KD224">
            <v>113.628</v>
          </cell>
          <cell r="KE224">
            <v>1969.8</v>
          </cell>
          <cell r="KF224">
            <v>26.76</v>
          </cell>
          <cell r="KG224">
            <v>6.4000000000000001E-2</v>
          </cell>
          <cell r="KH224">
            <v>0</v>
          </cell>
          <cell r="KI224">
            <v>0</v>
          </cell>
          <cell r="KJ224">
            <v>0</v>
          </cell>
          <cell r="KK224">
            <v>0</v>
          </cell>
          <cell r="KL224">
            <v>0</v>
          </cell>
          <cell r="KM224">
            <v>2.15</v>
          </cell>
          <cell r="KN224">
            <v>58.3</v>
          </cell>
          <cell r="KO224">
            <v>0</v>
          </cell>
          <cell r="KP224">
            <v>0</v>
          </cell>
          <cell r="KQ224">
            <v>2.73</v>
          </cell>
          <cell r="KR224">
            <v>0</v>
          </cell>
          <cell r="KS224">
            <v>0</v>
          </cell>
          <cell r="KT224">
            <v>0</v>
          </cell>
          <cell r="KU224">
            <v>1.36</v>
          </cell>
          <cell r="KV224">
            <v>0</v>
          </cell>
          <cell r="KW224">
            <v>0</v>
          </cell>
          <cell r="KX224">
            <v>34.876404494382022</v>
          </cell>
          <cell r="KY224">
            <v>123420.99999999999</v>
          </cell>
          <cell r="KZ224">
            <v>1996.56</v>
          </cell>
          <cell r="LA224">
            <v>95.77006507592192</v>
          </cell>
          <cell r="LB224">
            <v>61.809999999999995</v>
          </cell>
          <cell r="LC224">
            <v>64.539999999999992</v>
          </cell>
          <cell r="LD224">
            <v>4.797489928726371</v>
          </cell>
          <cell r="LE224">
            <v>1.7468247633119979E-2</v>
          </cell>
          <cell r="LF224">
            <v>34.876404494382022</v>
          </cell>
          <cell r="LG224">
            <v>61.816824938894896</v>
          </cell>
          <cell r="LH224">
            <v>309.51874255475451</v>
          </cell>
          <cell r="LI224" t="str">
            <v>N/A</v>
          </cell>
          <cell r="LJ224" t="str">
            <v>PR09 (£m)</v>
          </cell>
        </row>
        <row r="225">
          <cell r="A225" t="str">
            <v>DVW13</v>
          </cell>
          <cell r="B225" t="str">
            <v>DVW</v>
          </cell>
          <cell r="C225" t="str">
            <v>2012-13</v>
          </cell>
          <cell r="D225" t="str">
            <v>SVH</v>
          </cell>
          <cell r="E225" t="str">
            <v>SVH13</v>
          </cell>
          <cell r="F225">
            <v>1.0790336496980155</v>
          </cell>
          <cell r="G225">
            <v>0.56109749784296814</v>
          </cell>
          <cell r="H225">
            <v>0</v>
          </cell>
          <cell r="I225">
            <v>0.87401725625539262</v>
          </cell>
          <cell r="J225">
            <v>0</v>
          </cell>
          <cell r="K225">
            <v>1.8625370601562753E-2</v>
          </cell>
          <cell r="L225">
            <v>7.8651577032325948E-3</v>
          </cell>
          <cell r="M225">
            <v>0.88097677109123562</v>
          </cell>
          <cell r="N225">
            <v>0.10250819672131148</v>
          </cell>
          <cell r="O225">
            <v>2.4450902502157033</v>
          </cell>
          <cell r="P225">
            <v>9.7113028472821383E-3</v>
          </cell>
          <cell r="Q225">
            <v>2.4548015530629854</v>
          </cell>
          <cell r="R225">
            <v>1.0194173379908535E-3</v>
          </cell>
          <cell r="S225">
            <v>7.5006949752771571E-2</v>
          </cell>
          <cell r="T225">
            <v>0</v>
          </cell>
          <cell r="U225">
            <v>1.985231307090345E-2</v>
          </cell>
          <cell r="V225">
            <v>0</v>
          </cell>
          <cell r="W225">
            <v>9.5878680161665869E-2</v>
          </cell>
          <cell r="X225">
            <v>0</v>
          </cell>
          <cell r="Y225">
            <v>9.5878680161665869E-2</v>
          </cell>
          <cell r="Z225">
            <v>0</v>
          </cell>
          <cell r="AA225">
            <v>0</v>
          </cell>
          <cell r="AB225">
            <v>0</v>
          </cell>
          <cell r="AC225">
            <v>0</v>
          </cell>
          <cell r="AD225">
            <v>2.5506802332246457</v>
          </cell>
          <cell r="AE225">
            <v>0</v>
          </cell>
          <cell r="AF225">
            <v>0</v>
          </cell>
          <cell r="AG225">
            <v>2.5506802332246457</v>
          </cell>
          <cell r="AH225">
            <v>0</v>
          </cell>
          <cell r="AI225">
            <v>2.5506802332246457</v>
          </cell>
          <cell r="AJ225">
            <v>8.2006557377049177E-2</v>
          </cell>
          <cell r="AK225">
            <v>0</v>
          </cell>
          <cell r="AL225">
            <v>0</v>
          </cell>
          <cell r="AM225">
            <v>0</v>
          </cell>
          <cell r="AN225">
            <v>2.983959333618466E-4</v>
          </cell>
          <cell r="AO225">
            <v>1.3399807552370703E-3</v>
          </cell>
          <cell r="AP225">
            <v>0.11921339207757857</v>
          </cell>
          <cell r="AQ225">
            <v>2.5896807592752372E-2</v>
          </cell>
          <cell r="AR225">
            <v>0.22875513373597819</v>
          </cell>
          <cell r="AS225">
            <v>0</v>
          </cell>
          <cell r="AT225">
            <v>0.22875513373597819</v>
          </cell>
          <cell r="AU225">
            <v>0.16659042949030919</v>
          </cell>
          <cell r="AV225">
            <v>2.9110354064294863E-2</v>
          </cell>
          <cell r="AW225">
            <v>0</v>
          </cell>
          <cell r="AX225">
            <v>3.1186033377300333E-4</v>
          </cell>
          <cell r="AY225">
            <v>0</v>
          </cell>
          <cell r="AZ225">
            <v>0.1960126438883763</v>
          </cell>
          <cell r="BA225">
            <v>0</v>
          </cell>
          <cell r="BB225">
            <v>0.1960126438883763</v>
          </cell>
          <cell r="BC225">
            <v>0</v>
          </cell>
          <cell r="BD225">
            <v>0</v>
          </cell>
          <cell r="BE225">
            <v>0</v>
          </cell>
          <cell r="BF225">
            <v>0</v>
          </cell>
          <cell r="BG225">
            <v>0.42476777762435558</v>
          </cell>
          <cell r="BH225">
            <v>0</v>
          </cell>
          <cell r="BI225">
            <v>0</v>
          </cell>
          <cell r="BJ225">
            <v>0.42476777762435558</v>
          </cell>
          <cell r="BK225">
            <v>0</v>
          </cell>
          <cell r="BL225">
            <v>0.42476777762435558</v>
          </cell>
          <cell r="BM225">
            <v>0.24170353753235549</v>
          </cell>
          <cell r="BN225">
            <v>0</v>
          </cell>
          <cell r="BO225">
            <v>4.9635547886108716E-2</v>
          </cell>
          <cell r="BP225">
            <v>4.3161345987920624E-2</v>
          </cell>
          <cell r="BQ225">
            <v>0.16454257461116109</v>
          </cell>
          <cell r="BR225">
            <v>7.4525677872596507E-2</v>
          </cell>
          <cell r="BS225">
            <v>2.131568675902777</v>
          </cell>
          <cell r="BT225">
            <v>0.12624693701466783</v>
          </cell>
          <cell r="BU225">
            <v>2.831384296807582</v>
          </cell>
          <cell r="BV225">
            <v>0</v>
          </cell>
          <cell r="BW225">
            <v>2.831384296807582</v>
          </cell>
          <cell r="BX225">
            <v>0</v>
          </cell>
          <cell r="BY225">
            <v>10.460286569669176</v>
          </cell>
          <cell r="BZ225">
            <v>0</v>
          </cell>
          <cell r="CA225">
            <v>0.18000878767336118</v>
          </cell>
          <cell r="CB225">
            <v>0</v>
          </cell>
          <cell r="CC225">
            <v>10.640295357342538</v>
          </cell>
          <cell r="CD225">
            <v>0</v>
          </cell>
          <cell r="CE225">
            <v>10.640295357342538</v>
          </cell>
          <cell r="CF225">
            <v>0</v>
          </cell>
          <cell r="CG225">
            <v>0</v>
          </cell>
          <cell r="CH225">
            <v>0</v>
          </cell>
          <cell r="CI225">
            <v>0</v>
          </cell>
          <cell r="CJ225">
            <v>13.471679654150021</v>
          </cell>
          <cell r="CK225">
            <v>0</v>
          </cell>
          <cell r="CL225">
            <v>0</v>
          </cell>
          <cell r="CM225">
            <v>13.471679654150021</v>
          </cell>
          <cell r="CN225">
            <v>0</v>
          </cell>
          <cell r="CO225">
            <v>13.471679654150021</v>
          </cell>
          <cell r="CP225">
            <v>0.71971544434857637</v>
          </cell>
          <cell r="CQ225">
            <v>0</v>
          </cell>
          <cell r="CR225">
            <v>0</v>
          </cell>
          <cell r="CS225">
            <v>0</v>
          </cell>
          <cell r="CT225">
            <v>0.68659939495535749</v>
          </cell>
          <cell r="CU225">
            <v>3.8460442959972536E-2</v>
          </cell>
          <cell r="CV225">
            <v>2.467800731541097</v>
          </cell>
          <cell r="CW225">
            <v>0.85243658326143235</v>
          </cell>
          <cell r="CX225">
            <v>4.7650125970664252</v>
          </cell>
          <cell r="CY225">
            <v>0</v>
          </cell>
          <cell r="CZ225">
            <v>4.7650125970664252</v>
          </cell>
          <cell r="DA225">
            <v>1.8180235592113891</v>
          </cell>
          <cell r="DB225">
            <v>1.1756712792303261</v>
          </cell>
          <cell r="DC225">
            <v>-1.767467984074202E-2</v>
          </cell>
          <cell r="DD225">
            <v>0.52666732646389991</v>
          </cell>
          <cell r="DE225">
            <v>0.72511061259706644</v>
          </cell>
          <cell r="DF225">
            <v>4.2277980976619283</v>
          </cell>
          <cell r="DG225">
            <v>0</v>
          </cell>
          <cell r="DH225">
            <v>4.2277980976619283</v>
          </cell>
          <cell r="DI225">
            <v>1.1997771162883866</v>
          </cell>
          <cell r="DJ225">
            <v>0</v>
          </cell>
          <cell r="DK225">
            <v>0</v>
          </cell>
          <cell r="DL225">
            <v>1.1997771162883866</v>
          </cell>
          <cell r="DM225">
            <v>7.7930335784399789</v>
          </cell>
          <cell r="DN225">
            <v>0</v>
          </cell>
          <cell r="DO225">
            <v>0</v>
          </cell>
          <cell r="DP225">
            <v>7.7930335784399789</v>
          </cell>
          <cell r="DQ225">
            <v>0</v>
          </cell>
          <cell r="DR225">
            <v>7.7930335784399789</v>
          </cell>
          <cell r="DS225">
            <v>1.043425539257981</v>
          </cell>
          <cell r="DT225">
            <v>0</v>
          </cell>
          <cell r="DU225">
            <v>4.9635547886108716E-2</v>
          </cell>
          <cell r="DV225">
            <v>4.3161345987920624E-2</v>
          </cell>
          <cell r="DW225">
            <v>0.85144036549988034</v>
          </cell>
          <cell r="DX225">
            <v>0.11432610158780612</v>
          </cell>
          <cell r="DY225">
            <v>4.7185827995214522</v>
          </cell>
          <cell r="DZ225">
            <v>1.0045803278688525</v>
          </cell>
          <cell r="EA225">
            <v>7.8251520276099855</v>
          </cell>
          <cell r="EB225">
            <v>0</v>
          </cell>
          <cell r="EC225">
            <v>7.8251520276099855</v>
          </cell>
          <cell r="ED225">
            <v>1.9846139887016983</v>
          </cell>
          <cell r="EE225">
            <v>11.665068202963797</v>
          </cell>
          <cell r="EF225">
            <v>-1.767467984074202E-2</v>
          </cell>
          <cell r="EG225">
            <v>0.70698797447103401</v>
          </cell>
          <cell r="EH225">
            <v>0.72511061259706644</v>
          </cell>
          <cell r="EI225">
            <v>15.064106098892843</v>
          </cell>
          <cell r="EJ225">
            <v>0</v>
          </cell>
          <cell r="EK225">
            <v>15.064106098892843</v>
          </cell>
          <cell r="EL225">
            <v>1.1997771162883866</v>
          </cell>
          <cell r="EM225">
            <v>0</v>
          </cell>
          <cell r="EN225">
            <v>0</v>
          </cell>
          <cell r="EO225">
            <v>1.1997771162883866</v>
          </cell>
          <cell r="EP225">
            <v>21.689481010214358</v>
          </cell>
          <cell r="EQ225">
            <v>0</v>
          </cell>
          <cell r="ER225">
            <v>0</v>
          </cell>
          <cell r="ES225">
            <v>21.689481010214358</v>
          </cell>
          <cell r="ET225">
            <v>0</v>
          </cell>
          <cell r="EU225">
            <v>21.689481010214358</v>
          </cell>
          <cell r="EV225">
            <v>1.6045230371009491</v>
          </cell>
          <cell r="EW225">
            <v>0</v>
          </cell>
          <cell r="EX225">
            <v>0.9236528041415013</v>
          </cell>
          <cell r="EY225">
            <v>4.3161345987920624E-2</v>
          </cell>
          <cell r="EZ225">
            <v>0.87006573610144233</v>
          </cell>
          <cell r="FA225">
            <v>0.12219125929103768</v>
          </cell>
          <cell r="FB225">
            <v>5.5995595706126799</v>
          </cell>
          <cell r="FC225">
            <v>1.107088524590164</v>
          </cell>
          <cell r="FD225">
            <v>10.270242277825702</v>
          </cell>
          <cell r="FE225">
            <v>9.7113028472821383E-3</v>
          </cell>
          <cell r="FF225">
            <v>10.279953580672984</v>
          </cell>
          <cell r="FG225">
            <v>1.9856334060396785</v>
          </cell>
          <cell r="FH225">
            <v>11.740075152716567</v>
          </cell>
          <cell r="FI225">
            <v>-1.767467984074202E-2</v>
          </cell>
          <cell r="FJ225">
            <v>0.72684028754193752</v>
          </cell>
          <cell r="FK225">
            <v>0.72511061259706644</v>
          </cell>
          <cell r="FL225">
            <v>15.15998477905452</v>
          </cell>
          <cell r="FM225">
            <v>0</v>
          </cell>
          <cell r="FN225">
            <v>15.15998477905452</v>
          </cell>
          <cell r="FO225">
            <v>1.1997771162883866</v>
          </cell>
          <cell r="FP225">
            <v>0</v>
          </cell>
          <cell r="FQ225">
            <v>0</v>
          </cell>
          <cell r="FR225">
            <v>1.1997771162883866</v>
          </cell>
          <cell r="FS225">
            <v>24.240161243439019</v>
          </cell>
          <cell r="FT225">
            <v>0</v>
          </cell>
          <cell r="FU225">
            <v>0</v>
          </cell>
          <cell r="FV225">
            <v>24.240161243439019</v>
          </cell>
          <cell r="FW225">
            <v>0</v>
          </cell>
          <cell r="FX225">
            <v>24.240161243439019</v>
          </cell>
          <cell r="FY225">
            <v>0.20351773905826315</v>
          </cell>
          <cell r="FZ225">
            <v>0</v>
          </cell>
          <cell r="GA225">
            <v>0</v>
          </cell>
          <cell r="GB225" t="e">
            <v>#N/A</v>
          </cell>
          <cell r="GC225" t="e">
            <v>#N/A</v>
          </cell>
          <cell r="GD225" t="e">
            <v>#N/A</v>
          </cell>
          <cell r="GE225">
            <v>0</v>
          </cell>
          <cell r="GF225">
            <v>0</v>
          </cell>
          <cell r="GG225">
            <v>0</v>
          </cell>
          <cell r="GH225">
            <v>0</v>
          </cell>
          <cell r="GI225">
            <v>0</v>
          </cell>
          <cell r="GJ225">
            <v>0</v>
          </cell>
          <cell r="GK225">
            <v>0</v>
          </cell>
          <cell r="GL225">
            <v>0.52203370719908782</v>
          </cell>
          <cell r="GM225">
            <v>0.20285832614322691</v>
          </cell>
          <cell r="GN225">
            <v>0</v>
          </cell>
          <cell r="GO225">
            <v>4.3809159797915734E-2</v>
          </cell>
          <cell r="GP225">
            <v>0.29384795397961361</v>
          </cell>
          <cell r="GQ225" t="e">
            <v>#N/A</v>
          </cell>
          <cell r="GR225" t="e">
            <v>#N/A</v>
          </cell>
          <cell r="GS225" t="e">
            <v>#N/A</v>
          </cell>
          <cell r="GT225" t="e">
            <v>#N/A</v>
          </cell>
          <cell r="GU225" t="e">
            <v>#N/A</v>
          </cell>
          <cell r="GV225">
            <v>0</v>
          </cell>
          <cell r="GW225">
            <v>0.35831964019657175</v>
          </cell>
          <cell r="GX225">
            <v>0</v>
          </cell>
          <cell r="GY225">
            <v>0</v>
          </cell>
          <cell r="GZ225">
            <v>0.20285832614322691</v>
          </cell>
          <cell r="HA225">
            <v>0</v>
          </cell>
          <cell r="HB225">
            <v>0</v>
          </cell>
          <cell r="HC225">
            <v>1.2948403796376186E-2</v>
          </cell>
          <cell r="HD225">
            <v>0</v>
          </cell>
          <cell r="HE225">
            <v>0</v>
          </cell>
          <cell r="HF225">
            <v>0</v>
          </cell>
          <cell r="HG225">
            <v>0</v>
          </cell>
          <cell r="HH225">
            <v>0</v>
          </cell>
          <cell r="HI225" t="e">
            <v>#N/A</v>
          </cell>
          <cell r="HJ225" t="e">
            <v>#N/A</v>
          </cell>
          <cell r="HK225" t="e">
            <v>#N/A</v>
          </cell>
          <cell r="HL225" t="e">
            <v>#N/A</v>
          </cell>
          <cell r="HM225" t="e">
            <v>#N/A</v>
          </cell>
          <cell r="HN225" t="e">
            <v>#N/A</v>
          </cell>
          <cell r="HO225">
            <v>24.240161243439019</v>
          </cell>
          <cell r="HP225">
            <v>24.240161243439019</v>
          </cell>
          <cell r="HQ225">
            <v>2.5506802332246457</v>
          </cell>
          <cell r="HR225">
            <v>21.689481010214358</v>
          </cell>
          <cell r="HS225">
            <v>1.4338171911127904</v>
          </cell>
          <cell r="HT225">
            <v>0</v>
          </cell>
          <cell r="HU225">
            <v>0</v>
          </cell>
          <cell r="HV225">
            <v>0.87401725625539262</v>
          </cell>
          <cell r="HW225">
            <v>0</v>
          </cell>
          <cell r="HX225">
            <v>0</v>
          </cell>
          <cell r="HY225">
            <v>0</v>
          </cell>
          <cell r="HZ225">
            <v>0</v>
          </cell>
          <cell r="IA225">
            <v>0</v>
          </cell>
          <cell r="IB225">
            <v>0</v>
          </cell>
          <cell r="IC225">
            <v>0</v>
          </cell>
          <cell r="ID225">
            <v>0</v>
          </cell>
          <cell r="IE225">
            <v>0</v>
          </cell>
          <cell r="IF225">
            <v>4.9635547886108716E-2</v>
          </cell>
          <cell r="IG225">
            <v>0</v>
          </cell>
          <cell r="IH225">
            <v>0</v>
          </cell>
          <cell r="II225">
            <v>0</v>
          </cell>
          <cell r="IJ225">
            <v>0</v>
          </cell>
          <cell r="IK225">
            <v>0</v>
          </cell>
          <cell r="IL225">
            <v>0</v>
          </cell>
          <cell r="IM225">
            <v>0</v>
          </cell>
          <cell r="IN225">
            <v>0</v>
          </cell>
          <cell r="IO225">
            <v>0</v>
          </cell>
          <cell r="IP225">
            <v>0.9236528041415013</v>
          </cell>
          <cell r="IQ225">
            <v>0</v>
          </cell>
          <cell r="IR225">
            <v>0</v>
          </cell>
          <cell r="IS225">
            <v>0</v>
          </cell>
          <cell r="IT225">
            <v>0</v>
          </cell>
          <cell r="IU225">
            <v>0</v>
          </cell>
          <cell r="IV225">
            <v>0.52203370719908782</v>
          </cell>
          <cell r="IW225">
            <v>0.52203370719908782</v>
          </cell>
          <cell r="IX225">
            <v>0</v>
          </cell>
          <cell r="IY225">
            <v>0</v>
          </cell>
          <cell r="IZ225">
            <v>0</v>
          </cell>
          <cell r="JA225">
            <v>0.20285832614322691</v>
          </cell>
          <cell r="JB225">
            <v>0.20285832614322691</v>
          </cell>
          <cell r="JC225">
            <v>0</v>
          </cell>
          <cell r="JD225">
            <v>0</v>
          </cell>
          <cell r="JE225">
            <v>0</v>
          </cell>
          <cell r="JF225">
            <v>0</v>
          </cell>
          <cell r="JG225">
            <v>0</v>
          </cell>
          <cell r="JH225">
            <v>0</v>
          </cell>
          <cell r="JI225">
            <v>0</v>
          </cell>
          <cell r="JJ225">
            <v>0</v>
          </cell>
          <cell r="JK225">
            <v>0.49820474789026753</v>
          </cell>
          <cell r="JL225">
            <v>0.49820474789026753</v>
          </cell>
          <cell r="JM225">
            <v>0</v>
          </cell>
          <cell r="JN225">
            <v>0</v>
          </cell>
          <cell r="JO225">
            <v>0</v>
          </cell>
          <cell r="JP225">
            <v>0.24095595409522702</v>
          </cell>
          <cell r="JQ225">
            <v>0.24095595409522702</v>
          </cell>
          <cell r="JR225">
            <v>0</v>
          </cell>
          <cell r="JS225">
            <v>0</v>
          </cell>
          <cell r="JT225">
            <v>0</v>
          </cell>
          <cell r="JU225">
            <v>4.1805087714403603E-2</v>
          </cell>
          <cell r="JV225">
            <v>4.1805087714403603E-2</v>
          </cell>
          <cell r="JW225">
            <v>1.5445911643297616</v>
          </cell>
          <cell r="JX225">
            <v>7.4276451465307716</v>
          </cell>
          <cell r="JY225">
            <v>20.941992637804564</v>
          </cell>
          <cell r="JZ225">
            <v>22.486583802134327</v>
          </cell>
          <cell r="KA225">
            <v>15.058938655603555</v>
          </cell>
          <cell r="KB225">
            <v>255213.68000000002</v>
          </cell>
          <cell r="KC225">
            <v>9.8030000000000008</v>
          </cell>
          <cell r="KD225">
            <v>114.282</v>
          </cell>
          <cell r="KE225">
            <v>1976.34</v>
          </cell>
          <cell r="KF225">
            <v>26.76</v>
          </cell>
          <cell r="KG225">
            <v>6.7000000000000004E-2</v>
          </cell>
          <cell r="KH225">
            <v>0</v>
          </cell>
          <cell r="KI225">
            <v>0</v>
          </cell>
          <cell r="KJ225">
            <v>0</v>
          </cell>
          <cell r="KK225">
            <v>0</v>
          </cell>
          <cell r="KL225">
            <v>0</v>
          </cell>
          <cell r="KM225">
            <v>2.57</v>
          </cell>
          <cell r="KN225">
            <v>57.28</v>
          </cell>
          <cell r="KO225">
            <v>0</v>
          </cell>
          <cell r="KP225">
            <v>0</v>
          </cell>
          <cell r="KQ225">
            <v>2.84</v>
          </cell>
          <cell r="KR225">
            <v>0</v>
          </cell>
          <cell r="KS225">
            <v>0</v>
          </cell>
          <cell r="KT225">
            <v>0</v>
          </cell>
          <cell r="KU225">
            <v>1.39</v>
          </cell>
          <cell r="KV225">
            <v>0</v>
          </cell>
          <cell r="KW225">
            <v>0</v>
          </cell>
          <cell r="KX225">
            <v>34.868347338935571</v>
          </cell>
          <cell r="KY225">
            <v>124085</v>
          </cell>
          <cell r="KZ225">
            <v>2003.1</v>
          </cell>
          <cell r="LA225">
            <v>95.568039950062428</v>
          </cell>
          <cell r="LB225">
            <v>61.24</v>
          </cell>
          <cell r="LC225">
            <v>64.08</v>
          </cell>
          <cell r="LD225">
            <v>4.7826154806491887</v>
          </cell>
          <cell r="LE225">
            <v>1.7407192521060145E-2</v>
          </cell>
          <cell r="LF225">
            <v>34.868347338935571</v>
          </cell>
          <cell r="LG225">
            <v>61.946482951425295</v>
          </cell>
          <cell r="LH225">
            <v>310.36933286648269</v>
          </cell>
          <cell r="LI225" t="str">
            <v>N/A</v>
          </cell>
          <cell r="LJ225" t="str">
            <v>PR09 (£m)</v>
          </cell>
        </row>
        <row r="226">
          <cell r="A226" t="str">
            <v>DVW14</v>
          </cell>
          <cell r="B226" t="str">
            <v>DVW</v>
          </cell>
          <cell r="C226" t="str">
            <v>2013-14</v>
          </cell>
          <cell r="D226" t="str">
            <v>SVH</v>
          </cell>
          <cell r="E226" t="str">
            <v>SVH14</v>
          </cell>
          <cell r="F226">
            <v>1.0569641649763351</v>
          </cell>
          <cell r="G226">
            <v>0.56019100743745764</v>
          </cell>
          <cell r="H226">
            <v>0</v>
          </cell>
          <cell r="I226">
            <v>0.90159043272481376</v>
          </cell>
          <cell r="J226">
            <v>0</v>
          </cell>
          <cell r="K226">
            <v>1.7094658118376311E-2</v>
          </cell>
          <cell r="L226">
            <v>7.2187654603014344E-3</v>
          </cell>
          <cell r="M226">
            <v>0.80857433842267457</v>
          </cell>
          <cell r="N226">
            <v>0.10252552400270451</v>
          </cell>
          <cell r="O226">
            <v>2.3971947261663278</v>
          </cell>
          <cell r="P226">
            <v>1.7968390804597698E-2</v>
          </cell>
          <cell r="Q226">
            <v>2.4151631169709256</v>
          </cell>
          <cell r="R226">
            <v>0</v>
          </cell>
          <cell r="S226">
            <v>6.1310263353617292E-2</v>
          </cell>
          <cell r="T226">
            <v>0</v>
          </cell>
          <cell r="U226">
            <v>0.14440455814739683</v>
          </cell>
          <cell r="V226">
            <v>0</v>
          </cell>
          <cell r="W226">
            <v>0.20571482150101414</v>
          </cell>
          <cell r="X226">
            <v>0</v>
          </cell>
          <cell r="Y226">
            <v>0.20571482150101414</v>
          </cell>
          <cell r="Z226">
            <v>0</v>
          </cell>
          <cell r="AA226">
            <v>0</v>
          </cell>
          <cell r="AB226">
            <v>0</v>
          </cell>
          <cell r="AC226">
            <v>0</v>
          </cell>
          <cell r="AD226">
            <v>2.6208779384719398</v>
          </cell>
          <cell r="AE226">
            <v>4.0197603389159065E-2</v>
          </cell>
          <cell r="AF226">
            <v>0</v>
          </cell>
          <cell r="AG226">
            <v>2.6610755418610927</v>
          </cell>
          <cell r="AH226">
            <v>0</v>
          </cell>
          <cell r="AI226">
            <v>2.6610755418610927</v>
          </cell>
          <cell r="AJ226">
            <v>7.3987491548343456E-2</v>
          </cell>
          <cell r="AK226">
            <v>0</v>
          </cell>
          <cell r="AL226">
            <v>0</v>
          </cell>
          <cell r="AM226">
            <v>0</v>
          </cell>
          <cell r="AN226">
            <v>3.3404895853026182E-4</v>
          </cell>
          <cell r="AO226">
            <v>1.5000847052253153E-3</v>
          </cell>
          <cell r="AP226">
            <v>0.1334572794532152</v>
          </cell>
          <cell r="AQ226">
            <v>2.6424104124408376E-2</v>
          </cell>
          <cell r="AR226">
            <v>0.23570300878972167</v>
          </cell>
          <cell r="AS226">
            <v>0</v>
          </cell>
          <cell r="AT226">
            <v>0.23570300878972167</v>
          </cell>
          <cell r="AU226">
            <v>0</v>
          </cell>
          <cell r="AV226">
            <v>1.9765229885057465E-3</v>
          </cell>
          <cell r="AW226">
            <v>0</v>
          </cell>
          <cell r="AX226">
            <v>0</v>
          </cell>
          <cell r="AY226">
            <v>0</v>
          </cell>
          <cell r="AZ226">
            <v>1.9765229885057465E-3</v>
          </cell>
          <cell r="BA226">
            <v>0</v>
          </cell>
          <cell r="BB226">
            <v>1.9765229885057465E-3</v>
          </cell>
          <cell r="BC226">
            <v>0</v>
          </cell>
          <cell r="BD226">
            <v>0</v>
          </cell>
          <cell r="BE226">
            <v>0</v>
          </cell>
          <cell r="BF226">
            <v>0</v>
          </cell>
          <cell r="BG226">
            <v>0.2376795317782274</v>
          </cell>
          <cell r="BH226">
            <v>4.6509623756051761E-3</v>
          </cell>
          <cell r="BI226">
            <v>0</v>
          </cell>
          <cell r="BJ226">
            <v>0.2423304941538332</v>
          </cell>
          <cell r="BK226">
            <v>0</v>
          </cell>
          <cell r="BL226">
            <v>0.2423304941538332</v>
          </cell>
          <cell r="BM226">
            <v>0.28432336037863415</v>
          </cell>
          <cell r="BN226">
            <v>0</v>
          </cell>
          <cell r="BO226">
            <v>4.8620351588911412E-2</v>
          </cell>
          <cell r="BP226">
            <v>2.11392832995267E-2</v>
          </cell>
          <cell r="BQ226">
            <v>0.14738505344910732</v>
          </cell>
          <cell r="BR226">
            <v>6.6754583380868621E-2</v>
          </cell>
          <cell r="BS226">
            <v>1.9093013706074831</v>
          </cell>
          <cell r="BT226">
            <v>0.13000659229208922</v>
          </cell>
          <cell r="BU226">
            <v>2.6075305949966188</v>
          </cell>
          <cell r="BV226">
            <v>0</v>
          </cell>
          <cell r="BW226">
            <v>2.6075305949966188</v>
          </cell>
          <cell r="BX226">
            <v>0</v>
          </cell>
          <cell r="BY226">
            <v>2.3503194224137922</v>
          </cell>
          <cell r="BZ226">
            <v>0</v>
          </cell>
          <cell r="CA226">
            <v>7.7478644185260279E-2</v>
          </cell>
          <cell r="CB226">
            <v>0</v>
          </cell>
          <cell r="CC226">
            <v>2.4277980665990526</v>
          </cell>
          <cell r="CD226">
            <v>0</v>
          </cell>
          <cell r="CE226">
            <v>2.4277980665990526</v>
          </cell>
          <cell r="CF226">
            <v>0</v>
          </cell>
          <cell r="CG226">
            <v>0</v>
          </cell>
          <cell r="CH226">
            <v>0</v>
          </cell>
          <cell r="CI226">
            <v>0</v>
          </cell>
          <cell r="CJ226">
            <v>5.0353286615956714</v>
          </cell>
          <cell r="CK226">
            <v>0.14683752642982092</v>
          </cell>
          <cell r="CL226">
            <v>0</v>
          </cell>
          <cell r="CM226">
            <v>5.1821661880254855</v>
          </cell>
          <cell r="CN226">
            <v>0</v>
          </cell>
          <cell r="CO226">
            <v>5.1821661880254855</v>
          </cell>
          <cell r="CP226">
            <v>0.86988150777552375</v>
          </cell>
          <cell r="CQ226">
            <v>0</v>
          </cell>
          <cell r="CR226">
            <v>0</v>
          </cell>
          <cell r="CS226">
            <v>0</v>
          </cell>
          <cell r="CT226">
            <v>0.70324076154326109</v>
          </cell>
          <cell r="CU226">
            <v>3.9392623114998269E-2</v>
          </cell>
          <cell r="CV226">
            <v>2.5276137417785227</v>
          </cell>
          <cell r="CW226">
            <v>0.85508400946585517</v>
          </cell>
          <cell r="CX226">
            <v>4.9952126436781592</v>
          </cell>
          <cell r="CY226">
            <v>0</v>
          </cell>
          <cell r="CZ226">
            <v>4.9952126436781592</v>
          </cell>
          <cell r="DA226">
            <v>1.1119263015551044</v>
          </cell>
          <cell r="DB226">
            <v>0.95124872312373188</v>
          </cell>
          <cell r="DC226">
            <v>0.27978362250459587</v>
          </cell>
          <cell r="DD226">
            <v>0.60909568238674761</v>
          </cell>
          <cell r="DE226">
            <v>0.50236985957789204</v>
          </cell>
          <cell r="DF226">
            <v>3.4544241891480718</v>
          </cell>
          <cell r="DG226">
            <v>0</v>
          </cell>
          <cell r="DH226">
            <v>3.4544241891480718</v>
          </cell>
          <cell r="DI226">
            <v>0.81914722785665972</v>
          </cell>
          <cell r="DJ226">
            <v>0</v>
          </cell>
          <cell r="DK226">
            <v>0</v>
          </cell>
          <cell r="DL226">
            <v>0.81914722785665972</v>
          </cell>
          <cell r="DM226">
            <v>7.6304896049695721</v>
          </cell>
          <cell r="DN226">
            <v>0.24716542910358905</v>
          </cell>
          <cell r="DO226">
            <v>0</v>
          </cell>
          <cell r="DP226">
            <v>7.8776550340731619</v>
          </cell>
          <cell r="DQ226">
            <v>0</v>
          </cell>
          <cell r="DR226">
            <v>7.8776550340731619</v>
          </cell>
          <cell r="DS226">
            <v>1.2281923597025013</v>
          </cell>
          <cell r="DT226">
            <v>0</v>
          </cell>
          <cell r="DU226">
            <v>4.8620351588911412E-2</v>
          </cell>
          <cell r="DV226">
            <v>2.11392832995267E-2</v>
          </cell>
          <cell r="DW226">
            <v>0.85095986395089862</v>
          </cell>
          <cell r="DX226">
            <v>0.1076472912010922</v>
          </cell>
          <cell r="DY226">
            <v>4.5703723918392205</v>
          </cell>
          <cell r="DZ226">
            <v>1.0115147058823528</v>
          </cell>
          <cell r="EA226">
            <v>7.8384462474644989</v>
          </cell>
          <cell r="EB226">
            <v>0</v>
          </cell>
          <cell r="EC226">
            <v>7.8384462474644989</v>
          </cell>
          <cell r="ED226">
            <v>1.1119263015551044</v>
          </cell>
          <cell r="EE226">
            <v>3.3035446685260297</v>
          </cell>
          <cell r="EF226">
            <v>0.27978362250459587</v>
          </cell>
          <cell r="EG226">
            <v>0.6865743265720079</v>
          </cell>
          <cell r="EH226">
            <v>0.50236985957789204</v>
          </cell>
          <cell r="EI226">
            <v>5.8841987787356294</v>
          </cell>
          <cell r="EJ226">
            <v>0</v>
          </cell>
          <cell r="EK226">
            <v>5.8841987787356294</v>
          </cell>
          <cell r="EL226">
            <v>0.81914722785665972</v>
          </cell>
          <cell r="EM226">
            <v>0</v>
          </cell>
          <cell r="EN226">
            <v>0</v>
          </cell>
          <cell r="EO226">
            <v>0.81914722785665972</v>
          </cell>
          <cell r="EP226">
            <v>12.903497798343471</v>
          </cell>
          <cell r="EQ226">
            <v>0.39865391790901511</v>
          </cell>
          <cell r="ER226">
            <v>0</v>
          </cell>
          <cell r="ES226">
            <v>13.30215171625248</v>
          </cell>
          <cell r="ET226">
            <v>0</v>
          </cell>
          <cell r="EU226">
            <v>13.30215171625248</v>
          </cell>
          <cell r="EV226">
            <v>1.7883833671399589</v>
          </cell>
          <cell r="EW226">
            <v>0</v>
          </cell>
          <cell r="EX226">
            <v>0.95021078431372519</v>
          </cell>
          <cell r="EY226">
            <v>2.11392832995267E-2</v>
          </cell>
          <cell r="EZ226">
            <v>0.86805452206927403</v>
          </cell>
          <cell r="FA226">
            <v>0.11486605666139288</v>
          </cell>
          <cell r="FB226">
            <v>5.3789467302618954</v>
          </cell>
          <cell r="FC226">
            <v>1.1140402298850571</v>
          </cell>
          <cell r="FD226">
            <v>10.235640973630828</v>
          </cell>
          <cell r="FE226">
            <v>1.7968390804597698E-2</v>
          </cell>
          <cell r="FF226">
            <v>10.253609364435427</v>
          </cell>
          <cell r="FG226">
            <v>1.1119263015551044</v>
          </cell>
          <cell r="FH226">
            <v>3.3648549318796475</v>
          </cell>
          <cell r="FI226">
            <v>0.27978362250459587</v>
          </cell>
          <cell r="FJ226">
            <v>0.83097888471940473</v>
          </cell>
          <cell r="FK226">
            <v>0.50236985957789204</v>
          </cell>
          <cell r="FL226">
            <v>6.0899136002366445</v>
          </cell>
          <cell r="FM226">
            <v>0</v>
          </cell>
          <cell r="FN226">
            <v>6.0899136002366445</v>
          </cell>
          <cell r="FO226">
            <v>0.81914722785665972</v>
          </cell>
          <cell r="FP226">
            <v>0</v>
          </cell>
          <cell r="FQ226">
            <v>0</v>
          </cell>
          <cell r="FR226">
            <v>0.81914722785665972</v>
          </cell>
          <cell r="FS226">
            <v>15.524375736815411</v>
          </cell>
          <cell r="FT226">
            <v>0.43885152129817329</v>
          </cell>
          <cell r="FU226">
            <v>0</v>
          </cell>
          <cell r="FV226">
            <v>15.963227258113585</v>
          </cell>
          <cell r="FW226">
            <v>0</v>
          </cell>
          <cell r="FX226">
            <v>15.963227258113585</v>
          </cell>
          <cell r="FY226">
            <v>0.19966089636313575</v>
          </cell>
          <cell r="FZ226">
            <v>0</v>
          </cell>
          <cell r="GA226">
            <v>0</v>
          </cell>
          <cell r="GB226" t="e">
            <v>#N/A</v>
          </cell>
          <cell r="GC226" t="e">
            <v>#N/A</v>
          </cell>
          <cell r="GD226" t="e">
            <v>#N/A</v>
          </cell>
          <cell r="GE226">
            <v>0</v>
          </cell>
          <cell r="GF226">
            <v>0</v>
          </cell>
          <cell r="GG226">
            <v>0</v>
          </cell>
          <cell r="GH226">
            <v>0</v>
          </cell>
          <cell r="GI226">
            <v>0</v>
          </cell>
          <cell r="GJ226">
            <v>0</v>
          </cell>
          <cell r="GK226">
            <v>0</v>
          </cell>
          <cell r="GL226">
            <v>0.55625243452553963</v>
          </cell>
          <cell r="GM226">
            <v>0.21667765382014867</v>
          </cell>
          <cell r="GN226">
            <v>0</v>
          </cell>
          <cell r="GO226">
            <v>6.0681428050662359E-2</v>
          </cell>
          <cell r="GP226">
            <v>0.26035705715037866</v>
          </cell>
          <cell r="GQ226" t="e">
            <v>#N/A</v>
          </cell>
          <cell r="GR226" t="e">
            <v>#N/A</v>
          </cell>
          <cell r="GS226" t="e">
            <v>#N/A</v>
          </cell>
          <cell r="GT226" t="e">
            <v>#N/A</v>
          </cell>
          <cell r="GU226" t="e">
            <v>#N/A</v>
          </cell>
          <cell r="GV226">
            <v>0</v>
          </cell>
          <cell r="GW226">
            <v>0.45371629518861284</v>
          </cell>
          <cell r="GX226">
            <v>0</v>
          </cell>
          <cell r="GY226">
            <v>0</v>
          </cell>
          <cell r="GZ226">
            <v>0.21667765382014867</v>
          </cell>
          <cell r="HA226">
            <v>1.056964164976335E-3</v>
          </cell>
          <cell r="HB226">
            <v>6.5531778228532775E-2</v>
          </cell>
          <cell r="HC226">
            <v>0</v>
          </cell>
          <cell r="HD226">
            <v>0</v>
          </cell>
          <cell r="HE226">
            <v>0</v>
          </cell>
          <cell r="HF226">
            <v>0</v>
          </cell>
          <cell r="HG226">
            <v>0</v>
          </cell>
          <cell r="HH226">
            <v>0</v>
          </cell>
          <cell r="HI226" t="e">
            <v>#N/A</v>
          </cell>
          <cell r="HJ226" t="e">
            <v>#N/A</v>
          </cell>
          <cell r="HK226" t="e">
            <v>#N/A</v>
          </cell>
          <cell r="HL226" t="e">
            <v>#N/A</v>
          </cell>
          <cell r="HM226" t="e">
            <v>#N/A</v>
          </cell>
          <cell r="HN226" t="e">
            <v>#N/A</v>
          </cell>
          <cell r="HO226">
            <v>15.524375736815411</v>
          </cell>
          <cell r="HP226">
            <v>15.963227258113585</v>
          </cell>
          <cell r="HQ226">
            <v>2.6208779384719398</v>
          </cell>
          <cell r="HR226">
            <v>13.30215171625248</v>
          </cell>
          <cell r="HS226">
            <v>1.6142736111288438</v>
          </cell>
          <cell r="HT226">
            <v>0</v>
          </cell>
          <cell r="HU226">
            <v>0</v>
          </cell>
          <cell r="HV226">
            <v>0.90159043272481376</v>
          </cell>
          <cell r="HW226">
            <v>0</v>
          </cell>
          <cell r="HX226">
            <v>0</v>
          </cell>
          <cell r="HY226">
            <v>0</v>
          </cell>
          <cell r="HZ226">
            <v>0</v>
          </cell>
          <cell r="IA226">
            <v>0</v>
          </cell>
          <cell r="IB226">
            <v>0</v>
          </cell>
          <cell r="IC226">
            <v>0</v>
          </cell>
          <cell r="ID226">
            <v>0</v>
          </cell>
          <cell r="IE226">
            <v>0</v>
          </cell>
          <cell r="IF226">
            <v>4.8620351588911412E-2</v>
          </cell>
          <cell r="IG226">
            <v>0</v>
          </cell>
          <cell r="IH226">
            <v>0</v>
          </cell>
          <cell r="II226">
            <v>0</v>
          </cell>
          <cell r="IJ226">
            <v>0</v>
          </cell>
          <cell r="IK226">
            <v>0</v>
          </cell>
          <cell r="IL226">
            <v>0</v>
          </cell>
          <cell r="IM226">
            <v>0</v>
          </cell>
          <cell r="IN226">
            <v>0</v>
          </cell>
          <cell r="IO226">
            <v>0</v>
          </cell>
          <cell r="IP226">
            <v>0.95021078431372519</v>
          </cell>
          <cell r="IQ226">
            <v>0</v>
          </cell>
          <cell r="IR226">
            <v>0</v>
          </cell>
          <cell r="IS226">
            <v>0</v>
          </cell>
          <cell r="IT226">
            <v>0</v>
          </cell>
          <cell r="IU226">
            <v>0</v>
          </cell>
          <cell r="IV226">
            <v>0.55625243452553963</v>
          </cell>
          <cell r="IW226">
            <v>0.55625243452553963</v>
          </cell>
          <cell r="IX226">
            <v>0</v>
          </cell>
          <cell r="IY226">
            <v>0</v>
          </cell>
          <cell r="IZ226">
            <v>0</v>
          </cell>
          <cell r="JA226">
            <v>0.21667765382014867</v>
          </cell>
          <cell r="JB226">
            <v>0.21667765382014867</v>
          </cell>
          <cell r="JC226">
            <v>0</v>
          </cell>
          <cell r="JD226">
            <v>0</v>
          </cell>
          <cell r="JE226">
            <v>0</v>
          </cell>
          <cell r="JF226">
            <v>0</v>
          </cell>
          <cell r="JG226">
            <v>0</v>
          </cell>
          <cell r="JH226">
            <v>0</v>
          </cell>
          <cell r="JI226">
            <v>0</v>
          </cell>
          <cell r="JJ226">
            <v>0</v>
          </cell>
          <cell r="JK226">
            <v>0.49820474789026753</v>
          </cell>
          <cell r="JL226">
            <v>0.49820474789026753</v>
          </cell>
          <cell r="JM226">
            <v>0</v>
          </cell>
          <cell r="JN226">
            <v>0</v>
          </cell>
          <cell r="JO226">
            <v>0</v>
          </cell>
          <cell r="JP226">
            <v>0.24095595409522702</v>
          </cell>
          <cell r="JQ226">
            <v>0.24095595409522702</v>
          </cell>
          <cell r="JR226">
            <v>0</v>
          </cell>
          <cell r="JS226">
            <v>0</v>
          </cell>
          <cell r="JT226">
            <v>0</v>
          </cell>
          <cell r="JU226">
            <v>4.1805087714403603E-2</v>
          </cell>
          <cell r="JV226">
            <v>4.1805087714403603E-2</v>
          </cell>
          <cell r="JW226">
            <v>1.4543890327924274</v>
          </cell>
          <cell r="JX226">
            <v>6.7765728508736949</v>
          </cell>
          <cell r="JY226">
            <v>11.767051352056926</v>
          </cell>
          <cell r="JZ226">
            <v>13.221440384849354</v>
          </cell>
          <cell r="KA226">
            <v>6.4448675339756587</v>
          </cell>
          <cell r="KB226">
            <v>255834.23</v>
          </cell>
          <cell r="KC226">
            <v>9.8239999999999998</v>
          </cell>
          <cell r="KD226">
            <v>114.92400000000001</v>
          </cell>
          <cell r="KE226">
            <v>1979.37068</v>
          </cell>
          <cell r="KF226">
            <v>26.76</v>
          </cell>
          <cell r="KG226">
            <v>6.5000000000000002E-2</v>
          </cell>
          <cell r="KH226">
            <v>0</v>
          </cell>
          <cell r="KI226">
            <v>0</v>
          </cell>
          <cell r="KJ226">
            <v>0</v>
          </cell>
          <cell r="KK226">
            <v>0</v>
          </cell>
          <cell r="KL226">
            <v>0</v>
          </cell>
          <cell r="KM226">
            <v>2.4700000000000002</v>
          </cell>
          <cell r="KN226">
            <v>59.83</v>
          </cell>
          <cell r="KO226">
            <v>0</v>
          </cell>
          <cell r="KP226">
            <v>0</v>
          </cell>
          <cell r="KQ226">
            <v>2.75</v>
          </cell>
          <cell r="KR226">
            <v>0</v>
          </cell>
          <cell r="KS226">
            <v>0</v>
          </cell>
          <cell r="KT226">
            <v>0</v>
          </cell>
          <cell r="KU226">
            <v>1.44</v>
          </cell>
          <cell r="KV226">
            <v>0</v>
          </cell>
          <cell r="KW226">
            <v>0</v>
          </cell>
          <cell r="KX226">
            <v>34.900976290097631</v>
          </cell>
          <cell r="KY226">
            <v>124748</v>
          </cell>
          <cell r="KZ226">
            <v>2006.13068</v>
          </cell>
          <cell r="LA226">
            <v>95.864039705218829</v>
          </cell>
          <cell r="LB226">
            <v>63.739999999999995</v>
          </cell>
          <cell r="LC226">
            <v>66.489999999999995</v>
          </cell>
          <cell r="LD226">
            <v>4.7974131448338095</v>
          </cell>
          <cell r="LE226">
            <v>1.7397159934814232E-2</v>
          </cell>
          <cell r="LF226">
            <v>34.900976290097631</v>
          </cell>
          <cell r="LG226">
            <v>62.183386777176452</v>
          </cell>
          <cell r="LH226">
            <v>311.37809600380683</v>
          </cell>
          <cell r="LI226" t="str">
            <v>N/A</v>
          </cell>
          <cell r="LJ226" t="str">
            <v>PR09 (£m)</v>
          </cell>
        </row>
        <row r="227">
          <cell r="A227" t="str">
            <v>DVW15</v>
          </cell>
          <cell r="B227" t="str">
            <v>DVW</v>
          </cell>
          <cell r="C227" t="str">
            <v>2014-15</v>
          </cell>
          <cell r="D227" t="str">
            <v>SVH</v>
          </cell>
          <cell r="E227" t="str">
            <v>SVH15</v>
          </cell>
          <cell r="F227">
            <v>1.0450405281189941</v>
          </cell>
          <cell r="G227">
            <v>0.56014172307178089</v>
          </cell>
          <cell r="H227">
            <v>0</v>
          </cell>
          <cell r="I227">
            <v>0.87678900309183594</v>
          </cell>
          <cell r="J227">
            <v>0</v>
          </cell>
          <cell r="K227">
            <v>1.9711632038151645E-2</v>
          </cell>
          <cell r="L227">
            <v>8.3238662942441803E-3</v>
          </cell>
          <cell r="M227">
            <v>0.9323567470089601</v>
          </cell>
          <cell r="N227">
            <v>0.10554909334001841</v>
          </cell>
          <cell r="O227">
            <v>2.5028720648449907</v>
          </cell>
          <cell r="P227">
            <v>1.0450405281189941E-2</v>
          </cell>
          <cell r="Q227">
            <v>2.5133224701261807</v>
          </cell>
          <cell r="R227">
            <v>0</v>
          </cell>
          <cell r="S227">
            <v>6.2114871137819244E-2</v>
          </cell>
          <cell r="T227">
            <v>0</v>
          </cell>
          <cell r="U227">
            <v>1.6939158451653455</v>
          </cell>
          <cell r="V227">
            <v>0</v>
          </cell>
          <cell r="W227">
            <v>1.756030716303157</v>
          </cell>
          <cell r="X227">
            <v>0</v>
          </cell>
          <cell r="Y227">
            <v>1.756030716303157</v>
          </cell>
          <cell r="Z227">
            <v>0</v>
          </cell>
          <cell r="AA227">
            <v>0</v>
          </cell>
          <cell r="AB227">
            <v>0</v>
          </cell>
          <cell r="AC227">
            <v>0</v>
          </cell>
          <cell r="AD227">
            <v>4.2693531864293375</v>
          </cell>
          <cell r="AE227">
            <v>3.9170058117839308E-2</v>
          </cell>
          <cell r="AF227">
            <v>0</v>
          </cell>
          <cell r="AG227">
            <v>4.3085232445471764</v>
          </cell>
          <cell r="AH227">
            <v>0</v>
          </cell>
          <cell r="AI227">
            <v>4.3085232445471764</v>
          </cell>
          <cell r="AJ227">
            <v>6.374747221525863E-2</v>
          </cell>
          <cell r="AK227">
            <v>0</v>
          </cell>
          <cell r="AL227">
            <v>0</v>
          </cell>
          <cell r="AM227">
            <v>0</v>
          </cell>
          <cell r="AN227">
            <v>3.4576244513703585E-4</v>
          </cell>
          <cell r="AO227">
            <v>1.5526854442936015E-3</v>
          </cell>
          <cell r="AP227">
            <v>0.13813698287851425</v>
          </cell>
          <cell r="AQ227">
            <v>2.6126013202974852E-2</v>
          </cell>
          <cell r="AR227">
            <v>0.22990891618617765</v>
          </cell>
          <cell r="AS227">
            <v>0</v>
          </cell>
          <cell r="AT227">
            <v>0.22990891618617765</v>
          </cell>
          <cell r="AU227">
            <v>0</v>
          </cell>
          <cell r="AV227">
            <v>0</v>
          </cell>
          <cell r="AW227">
            <v>0</v>
          </cell>
          <cell r="AX227">
            <v>0</v>
          </cell>
          <cell r="AY227">
            <v>0</v>
          </cell>
          <cell r="AZ227">
            <v>0</v>
          </cell>
          <cell r="BA227">
            <v>0</v>
          </cell>
          <cell r="BB227">
            <v>0</v>
          </cell>
          <cell r="BC227">
            <v>0</v>
          </cell>
          <cell r="BD227">
            <v>0</v>
          </cell>
          <cell r="BE227">
            <v>0</v>
          </cell>
          <cell r="BF227">
            <v>0</v>
          </cell>
          <cell r="BG227">
            <v>0.22990891618617765</v>
          </cell>
          <cell r="BH227">
            <v>4.2061807374861072E-3</v>
          </cell>
          <cell r="BI227">
            <v>0</v>
          </cell>
          <cell r="BJ227">
            <v>0.23411509692366436</v>
          </cell>
          <cell r="BK227">
            <v>0</v>
          </cell>
          <cell r="BL227">
            <v>0.23411509692366436</v>
          </cell>
          <cell r="BM227">
            <v>0.28425102364836641</v>
          </cell>
          <cell r="BN227">
            <v>0</v>
          </cell>
          <cell r="BO227">
            <v>4.8071864293473723E-2</v>
          </cell>
          <cell r="BP227">
            <v>3.7621459012283781E-2</v>
          </cell>
          <cell r="BQ227">
            <v>0.17386589901415764</v>
          </cell>
          <cell r="BR227">
            <v>7.8748457738545621E-2</v>
          </cell>
          <cell r="BS227">
            <v>2.2523477891485211</v>
          </cell>
          <cell r="BT227">
            <v>0.13063006601487426</v>
          </cell>
          <cell r="BU227">
            <v>3.0055365588702165</v>
          </cell>
          <cell r="BV227">
            <v>0</v>
          </cell>
          <cell r="BW227">
            <v>3.0055365588702165</v>
          </cell>
          <cell r="BX227">
            <v>0</v>
          </cell>
          <cell r="BY227">
            <v>0.6321654315147982</v>
          </cell>
          <cell r="BZ227">
            <v>0</v>
          </cell>
          <cell r="CA227">
            <v>0.44399849361263577</v>
          </cell>
          <cell r="CB227">
            <v>0</v>
          </cell>
          <cell r="CC227">
            <v>1.076163925127434</v>
          </cell>
          <cell r="CD227">
            <v>0</v>
          </cell>
          <cell r="CE227">
            <v>1.076163925127434</v>
          </cell>
          <cell r="CF227">
            <v>0</v>
          </cell>
          <cell r="CG227">
            <v>0</v>
          </cell>
          <cell r="CH227">
            <v>0</v>
          </cell>
          <cell r="CI227">
            <v>0</v>
          </cell>
          <cell r="CJ227">
            <v>4.0817004839976505</v>
          </cell>
          <cell r="CK227">
            <v>0.16666991172288684</v>
          </cell>
          <cell r="CL227">
            <v>0</v>
          </cell>
          <cell r="CM227">
            <v>4.2483703957205421</v>
          </cell>
          <cell r="CN227">
            <v>0</v>
          </cell>
          <cell r="CO227">
            <v>4.2483703957205421</v>
          </cell>
          <cell r="CP227">
            <v>0.88410428678866892</v>
          </cell>
          <cell r="CQ227">
            <v>0</v>
          </cell>
          <cell r="CR227">
            <v>0</v>
          </cell>
          <cell r="CS227">
            <v>0</v>
          </cell>
          <cell r="CT227">
            <v>0.79351348892166051</v>
          </cell>
          <cell r="CU227">
            <v>4.4449325913875307E-2</v>
          </cell>
          <cell r="CV227">
            <v>2.8520752899526367</v>
          </cell>
          <cell r="CW227">
            <v>0.86111339517005103</v>
          </cell>
          <cell r="CX227">
            <v>5.4352557867468878</v>
          </cell>
          <cell r="CY227">
            <v>0</v>
          </cell>
          <cell r="CZ227">
            <v>5.4352557867468878</v>
          </cell>
          <cell r="DA227">
            <v>1.4891827525695667</v>
          </cell>
          <cell r="DB227">
            <v>0.85093689840814468</v>
          </cell>
          <cell r="DC227">
            <v>8.1252683845597182E-2</v>
          </cell>
          <cell r="DD227">
            <v>0.69986039865878968</v>
          </cell>
          <cell r="DE227">
            <v>0.7453743738965275</v>
          </cell>
          <cell r="DF227">
            <v>3.8666071073786252</v>
          </cell>
          <cell r="DG227">
            <v>0</v>
          </cell>
          <cell r="DH227">
            <v>3.8666071073786252</v>
          </cell>
          <cell r="DI227">
            <v>1.2153821342023901</v>
          </cell>
          <cell r="DJ227">
            <v>0</v>
          </cell>
          <cell r="DK227">
            <v>0</v>
          </cell>
          <cell r="DL227">
            <v>1.2153821342023901</v>
          </cell>
          <cell r="DM227">
            <v>8.0864807599231234</v>
          </cell>
          <cell r="DN227">
            <v>0.23764921166796535</v>
          </cell>
          <cell r="DO227">
            <v>0</v>
          </cell>
          <cell r="DP227">
            <v>8.3241299715910895</v>
          </cell>
          <cell r="DQ227">
            <v>0</v>
          </cell>
          <cell r="DR227">
            <v>8.3241299715910895</v>
          </cell>
          <cell r="DS227">
            <v>1.2321027826522941</v>
          </cell>
          <cell r="DT227">
            <v>0</v>
          </cell>
          <cell r="DU227">
            <v>4.8071864293473723E-2</v>
          </cell>
          <cell r="DV227">
            <v>3.7621459012283781E-2</v>
          </cell>
          <cell r="DW227">
            <v>0.96772515038095519</v>
          </cell>
          <cell r="DX227">
            <v>0.12475046909671453</v>
          </cell>
          <cell r="DY227">
            <v>5.2425600619796722</v>
          </cell>
          <cell r="DZ227">
            <v>1.0178694743879002</v>
          </cell>
          <cell r="EA227">
            <v>8.6707012618032806</v>
          </cell>
          <cell r="EB227">
            <v>0</v>
          </cell>
          <cell r="EC227">
            <v>8.6707012618032806</v>
          </cell>
          <cell r="ED227">
            <v>1.4891827525695667</v>
          </cell>
          <cell r="EE227">
            <v>1.4831023299229429</v>
          </cell>
          <cell r="EF227">
            <v>8.1252683845597182E-2</v>
          </cell>
          <cell r="EG227">
            <v>1.1438588922714255</v>
          </cell>
          <cell r="EH227">
            <v>0.7453743738965275</v>
          </cell>
          <cell r="EI227">
            <v>4.9427710325060596</v>
          </cell>
          <cell r="EJ227">
            <v>0</v>
          </cell>
          <cell r="EK227">
            <v>4.9427710325060596</v>
          </cell>
          <cell r="EL227">
            <v>1.2153821342023901</v>
          </cell>
          <cell r="EM227">
            <v>0</v>
          </cell>
          <cell r="EN227">
            <v>0</v>
          </cell>
          <cell r="EO227">
            <v>1.2153821342023901</v>
          </cell>
          <cell r="EP227">
            <v>12.398090160106953</v>
          </cell>
          <cell r="EQ227">
            <v>0.40852530412833826</v>
          </cell>
          <cell r="ER227">
            <v>0</v>
          </cell>
          <cell r="ES227">
            <v>12.806615464235296</v>
          </cell>
          <cell r="ET227">
            <v>0</v>
          </cell>
          <cell r="EU227">
            <v>12.806615464235296</v>
          </cell>
          <cell r="EV227">
            <v>1.7922445057240644</v>
          </cell>
          <cell r="EW227">
            <v>0</v>
          </cell>
          <cell r="EX227">
            <v>0.9248608673853097</v>
          </cell>
          <cell r="EY227">
            <v>3.7621459012283781E-2</v>
          </cell>
          <cell r="EZ227">
            <v>0.98743678241910604</v>
          </cell>
          <cell r="FA227">
            <v>0.13307433539095795</v>
          </cell>
          <cell r="FB227">
            <v>6.1749168089886215</v>
          </cell>
          <cell r="FC227">
            <v>1.1234185677279185</v>
          </cell>
          <cell r="FD227">
            <v>11.173573326648285</v>
          </cell>
          <cell r="FE227">
            <v>1.0450405281189941E-2</v>
          </cell>
          <cell r="FF227">
            <v>11.184023731929475</v>
          </cell>
          <cell r="FG227">
            <v>1.4891827525695667</v>
          </cell>
          <cell r="FH227">
            <v>1.5452172010607519</v>
          </cell>
          <cell r="FI227">
            <v>8.1252683845597182E-2</v>
          </cell>
          <cell r="FJ227">
            <v>2.8377747374367628</v>
          </cell>
          <cell r="FK227">
            <v>0.7453743738965275</v>
          </cell>
          <cell r="FL227">
            <v>6.698801748809216</v>
          </cell>
          <cell r="FM227">
            <v>0</v>
          </cell>
          <cell r="FN227">
            <v>6.698801748809216</v>
          </cell>
          <cell r="FO227">
            <v>1.2153821342023901</v>
          </cell>
          <cell r="FP227">
            <v>0</v>
          </cell>
          <cell r="FQ227">
            <v>0</v>
          </cell>
          <cell r="FR227">
            <v>1.2153821342023901</v>
          </cell>
          <cell r="FS227">
            <v>16.667443346536206</v>
          </cell>
          <cell r="FT227">
            <v>0.44769536224617706</v>
          </cell>
          <cell r="FU227">
            <v>0</v>
          </cell>
          <cell r="FV227">
            <v>17.115138708782382</v>
          </cell>
          <cell r="FW227">
            <v>0</v>
          </cell>
          <cell r="FX227">
            <v>17.115138708782382</v>
          </cell>
          <cell r="FY227">
            <v>0.19810428635179914</v>
          </cell>
          <cell r="FZ227">
            <v>0</v>
          </cell>
          <cell r="GA227">
            <v>0</v>
          </cell>
          <cell r="GB227" t="e">
            <v>#N/A</v>
          </cell>
          <cell r="GC227" t="e">
            <v>#N/A</v>
          </cell>
          <cell r="GD227" t="e">
            <v>#N/A</v>
          </cell>
          <cell r="GE227">
            <v>0</v>
          </cell>
          <cell r="GF227">
            <v>0</v>
          </cell>
          <cell r="GG227">
            <v>0</v>
          </cell>
          <cell r="GH227">
            <v>0</v>
          </cell>
          <cell r="GI227">
            <v>0</v>
          </cell>
          <cell r="GJ227">
            <v>0</v>
          </cell>
          <cell r="GK227">
            <v>0</v>
          </cell>
          <cell r="GL227">
            <v>0.75537243156567113</v>
          </cell>
          <cell r="GM227">
            <v>0.29365638840143737</v>
          </cell>
          <cell r="GN227">
            <v>0</v>
          </cell>
          <cell r="GO227">
            <v>0.58766505135825708</v>
          </cell>
          <cell r="GP227">
            <v>0.61531153748970657</v>
          </cell>
          <cell r="GQ227" t="e">
            <v>#N/A</v>
          </cell>
          <cell r="GR227" t="e">
            <v>#N/A</v>
          </cell>
          <cell r="GS227" t="e">
            <v>#N/A</v>
          </cell>
          <cell r="GT227" t="e">
            <v>#N/A</v>
          </cell>
          <cell r="GU227" t="e">
            <v>#N/A</v>
          </cell>
          <cell r="GV227">
            <v>0</v>
          </cell>
          <cell r="GW227">
            <v>0.27575593628723777</v>
          </cell>
          <cell r="GX227">
            <v>0</v>
          </cell>
          <cell r="GY227">
            <v>0</v>
          </cell>
          <cell r="GZ227">
            <v>0.29365638840143737</v>
          </cell>
          <cell r="HA227">
            <v>-3.6257126749504346E-18</v>
          </cell>
          <cell r="HB227">
            <v>1.1370040945934552</v>
          </cell>
          <cell r="HC227">
            <v>0</v>
          </cell>
          <cell r="HD227">
            <v>0</v>
          </cell>
          <cell r="HE227">
            <v>0</v>
          </cell>
          <cell r="HF227">
            <v>0</v>
          </cell>
          <cell r="HG227">
            <v>0</v>
          </cell>
          <cell r="HH227">
            <v>0</v>
          </cell>
          <cell r="HI227" t="e">
            <v>#N/A</v>
          </cell>
          <cell r="HJ227" t="e">
            <v>#N/A</v>
          </cell>
          <cell r="HK227" t="e">
            <v>#N/A</v>
          </cell>
          <cell r="HL227" t="e">
            <v>#N/A</v>
          </cell>
          <cell r="HM227" t="e">
            <v>#N/A</v>
          </cell>
          <cell r="HN227" t="e">
            <v>#N/A</v>
          </cell>
          <cell r="HO227">
            <v>16.667443346536206</v>
          </cell>
          <cell r="HP227">
            <v>17.115138708782382</v>
          </cell>
          <cell r="HQ227">
            <v>4.2693531864293375</v>
          </cell>
          <cell r="HR227">
            <v>12.806615464235296</v>
          </cell>
          <cell r="HS227">
            <v>3.664765439695767</v>
          </cell>
          <cell r="HT227">
            <v>0</v>
          </cell>
          <cell r="HU227">
            <v>0</v>
          </cell>
          <cell r="HV227">
            <v>0.87678900309183594</v>
          </cell>
          <cell r="HW227">
            <v>0</v>
          </cell>
          <cell r="HX227">
            <v>0</v>
          </cell>
          <cell r="HY227">
            <v>0</v>
          </cell>
          <cell r="HZ227">
            <v>0</v>
          </cell>
          <cell r="IA227">
            <v>0</v>
          </cell>
          <cell r="IB227">
            <v>0</v>
          </cell>
          <cell r="IC227">
            <v>0</v>
          </cell>
          <cell r="ID227">
            <v>0</v>
          </cell>
          <cell r="IE227">
            <v>0</v>
          </cell>
          <cell r="IF227">
            <v>4.8071864293473723E-2</v>
          </cell>
          <cell r="IG227">
            <v>0</v>
          </cell>
          <cell r="IH227">
            <v>0</v>
          </cell>
          <cell r="II227">
            <v>0</v>
          </cell>
          <cell r="IJ227">
            <v>0</v>
          </cell>
          <cell r="IK227">
            <v>0</v>
          </cell>
          <cell r="IL227">
            <v>0</v>
          </cell>
          <cell r="IM227">
            <v>0</v>
          </cell>
          <cell r="IN227">
            <v>0</v>
          </cell>
          <cell r="IO227">
            <v>0</v>
          </cell>
          <cell r="IP227">
            <v>0.9248608673853097</v>
          </cell>
          <cell r="IQ227">
            <v>0</v>
          </cell>
          <cell r="IR227">
            <v>0</v>
          </cell>
          <cell r="IS227">
            <v>0</v>
          </cell>
          <cell r="IT227">
            <v>0</v>
          </cell>
          <cell r="IU227">
            <v>0</v>
          </cell>
          <cell r="IV227">
            <v>0.75537243156567113</v>
          </cell>
          <cell r="IW227">
            <v>0.75537243156567113</v>
          </cell>
          <cell r="IX227">
            <v>0</v>
          </cell>
          <cell r="IY227">
            <v>0</v>
          </cell>
          <cell r="IZ227">
            <v>0</v>
          </cell>
          <cell r="JA227">
            <v>0.29365638840143737</v>
          </cell>
          <cell r="JB227">
            <v>0.29365638840143737</v>
          </cell>
          <cell r="JC227">
            <v>0</v>
          </cell>
          <cell r="JD227">
            <v>0</v>
          </cell>
          <cell r="JE227">
            <v>0</v>
          </cell>
          <cell r="JF227">
            <v>0</v>
          </cell>
          <cell r="JG227">
            <v>0</v>
          </cell>
          <cell r="JH227">
            <v>0</v>
          </cell>
          <cell r="JI227">
            <v>0</v>
          </cell>
          <cell r="JJ227">
            <v>0</v>
          </cell>
          <cell r="JK227">
            <v>0.49820474789026753</v>
          </cell>
          <cell r="JL227">
            <v>0.49820474789026753</v>
          </cell>
          <cell r="JM227">
            <v>0</v>
          </cell>
          <cell r="JN227">
            <v>0</v>
          </cell>
          <cell r="JO227">
            <v>0</v>
          </cell>
          <cell r="JP227">
            <v>0.24095595409522702</v>
          </cell>
          <cell r="JQ227">
            <v>0.24095595409522702</v>
          </cell>
          <cell r="JR227">
            <v>0</v>
          </cell>
          <cell r="JS227">
            <v>0</v>
          </cell>
          <cell r="JT227">
            <v>0</v>
          </cell>
          <cell r="JU227">
            <v>4.1805087714403603E-2</v>
          </cell>
          <cell r="JV227">
            <v>4.1805087714403603E-2</v>
          </cell>
          <cell r="JW227">
            <v>1.5826488395509559</v>
          </cell>
          <cell r="JX227">
            <v>7.7651865761698629</v>
          </cell>
          <cell r="JY227">
            <v>11.427969539229705</v>
          </cell>
          <cell r="JZ227">
            <v>13.010618378780661</v>
          </cell>
          <cell r="KA227">
            <v>5.2454318026107982</v>
          </cell>
          <cell r="KB227">
            <v>256430.24</v>
          </cell>
          <cell r="KC227">
            <v>9.85</v>
          </cell>
          <cell r="KD227">
            <v>115.788</v>
          </cell>
          <cell r="KE227">
            <v>1986.347</v>
          </cell>
          <cell r="KF227">
            <v>26.76</v>
          </cell>
          <cell r="KG227">
            <v>5.7000000000000002E-2</v>
          </cell>
          <cell r="KH227">
            <v>0</v>
          </cell>
          <cell r="KI227">
            <v>0</v>
          </cell>
          <cell r="KJ227">
            <v>0</v>
          </cell>
          <cell r="KK227">
            <v>0</v>
          </cell>
          <cell r="KL227">
            <v>0</v>
          </cell>
          <cell r="KM227">
            <v>2.0299999999999998</v>
          </cell>
          <cell r="KN227">
            <v>58.05</v>
          </cell>
          <cell r="KO227">
            <v>0</v>
          </cell>
          <cell r="KP227">
            <v>0</v>
          </cell>
          <cell r="KQ227">
            <v>2.27</v>
          </cell>
          <cell r="KR227">
            <v>0</v>
          </cell>
          <cell r="KS227">
            <v>0</v>
          </cell>
          <cell r="KT227">
            <v>0</v>
          </cell>
          <cell r="KU227">
            <v>1.42</v>
          </cell>
          <cell r="KV227">
            <v>0</v>
          </cell>
          <cell r="KW227">
            <v>0</v>
          </cell>
          <cell r="KX227">
            <v>35.99163179916318</v>
          </cell>
          <cell r="KY227">
            <v>125637.99999999999</v>
          </cell>
          <cell r="KZ227">
            <v>2013.107</v>
          </cell>
          <cell r="LA227">
            <v>96.440332444723225</v>
          </cell>
          <cell r="LB227">
            <v>61.5</v>
          </cell>
          <cell r="LC227">
            <v>63.77</v>
          </cell>
          <cell r="LD227">
            <v>4.8257801474047364</v>
          </cell>
          <cell r="LE227">
            <v>1.7878648178742202E-2</v>
          </cell>
          <cell r="LF227">
            <v>35.99163179916318</v>
          </cell>
          <cell r="LG227">
            <v>62.409996090620112</v>
          </cell>
          <cell r="LH227">
            <v>312.0241703162622</v>
          </cell>
          <cell r="LI227" t="str">
            <v>Historical (£m)</v>
          </cell>
          <cell r="LJ227" t="str">
            <v>PR09 (£m)</v>
          </cell>
        </row>
        <row r="228">
          <cell r="A228" t="str">
            <v>DVW16</v>
          </cell>
          <cell r="B228" t="str">
            <v>DVW</v>
          </cell>
          <cell r="C228" t="str">
            <v>2015-16</v>
          </cell>
          <cell r="D228" t="str">
            <v>SVH</v>
          </cell>
          <cell r="E228" t="str">
            <v>SVH16</v>
          </cell>
          <cell r="F228">
            <v>1.0404326123128118</v>
          </cell>
          <cell r="G228">
            <v>3.7787771961910145E-3</v>
          </cell>
          <cell r="H228">
            <v>0</v>
          </cell>
          <cell r="I228">
            <v>0.82736879548918463</v>
          </cell>
          <cell r="J228">
            <v>2.0673733106821956E-3</v>
          </cell>
          <cell r="K228">
            <v>9.0782742547606595E-3</v>
          </cell>
          <cell r="L228">
            <v>3.8335912994342265E-3</v>
          </cell>
          <cell r="M228">
            <v>0.42940078407721444</v>
          </cell>
          <cell r="N228">
            <v>0.10870555831257336</v>
          </cell>
          <cell r="O228">
            <v>1.3842331539400312</v>
          </cell>
          <cell r="P228">
            <v>0</v>
          </cell>
          <cell r="Q228">
            <v>1.3842331539400312</v>
          </cell>
          <cell r="R228">
            <v>0</v>
          </cell>
          <cell r="S228">
            <v>0.1987732250693526</v>
          </cell>
          <cell r="T228">
            <v>0</v>
          </cell>
          <cell r="U228">
            <v>0</v>
          </cell>
          <cell r="V228">
            <v>0</v>
          </cell>
          <cell r="W228">
            <v>0.1987732250693526</v>
          </cell>
          <cell r="X228">
            <v>0</v>
          </cell>
          <cell r="Y228">
            <v>0.1987732250693526</v>
          </cell>
          <cell r="Z228">
            <v>0</v>
          </cell>
          <cell r="AA228">
            <v>0</v>
          </cell>
          <cell r="AB228">
            <v>0</v>
          </cell>
          <cell r="AC228">
            <v>0</v>
          </cell>
          <cell r="AD228">
            <v>1.5830063790093889</v>
          </cell>
          <cell r="AE228">
            <v>9.1279163396954157E-3</v>
          </cell>
          <cell r="AF228">
            <v>0</v>
          </cell>
          <cell r="AG228">
            <v>1.5921342953490785</v>
          </cell>
          <cell r="AH228">
            <v>0</v>
          </cell>
          <cell r="AI228">
            <v>1.5921342953490785</v>
          </cell>
          <cell r="AJ228">
            <v>0.66027200720278323</v>
          </cell>
          <cell r="AK228">
            <v>0</v>
          </cell>
          <cell r="AL228">
            <v>0</v>
          </cell>
          <cell r="AM228">
            <v>0</v>
          </cell>
          <cell r="AN228">
            <v>5.9196908895287666E-4</v>
          </cell>
          <cell r="AO228">
            <v>2.6583042803407747E-3</v>
          </cell>
          <cell r="AP228">
            <v>0.23650001628396813</v>
          </cell>
          <cell r="AQ228">
            <v>2.6044040012387422E-2</v>
          </cell>
          <cell r="AR228">
            <v>0.92606633686843209</v>
          </cell>
          <cell r="AS228">
            <v>1.8533226123128115E-2</v>
          </cell>
          <cell r="AT228">
            <v>0.94459956299156023</v>
          </cell>
          <cell r="AU228">
            <v>9.7347150618442551E-3</v>
          </cell>
          <cell r="AV228">
            <v>9.7770386939916243E-2</v>
          </cell>
          <cell r="AW228">
            <v>0</v>
          </cell>
          <cell r="AX228">
            <v>2.3635769067517329E-2</v>
          </cell>
          <cell r="AY228">
            <v>0</v>
          </cell>
          <cell r="AZ228">
            <v>0.13114087106927724</v>
          </cell>
          <cell r="BA228">
            <v>0</v>
          </cell>
          <cell r="BB228">
            <v>0.13114087106927724</v>
          </cell>
          <cell r="BC228">
            <v>0</v>
          </cell>
          <cell r="BD228">
            <v>0</v>
          </cell>
          <cell r="BE228">
            <v>0</v>
          </cell>
          <cell r="BF228">
            <v>0</v>
          </cell>
          <cell r="BG228">
            <v>1.0757404340608365</v>
          </cell>
          <cell r="BH228">
            <v>1.7554525719708631E-2</v>
          </cell>
          <cell r="BI228">
            <v>0</v>
          </cell>
          <cell r="BJ228">
            <v>1.0932949597805453</v>
          </cell>
          <cell r="BK228">
            <v>0</v>
          </cell>
          <cell r="BL228">
            <v>1.0932949597805453</v>
          </cell>
          <cell r="BM228">
            <v>0.42905732100135302</v>
          </cell>
          <cell r="BN228">
            <v>0</v>
          </cell>
          <cell r="BO228">
            <v>0</v>
          </cell>
          <cell r="BP228">
            <v>1.0182584963061563E-3</v>
          </cell>
          <cell r="BQ228">
            <v>0.25417156968316368</v>
          </cell>
          <cell r="BR228">
            <v>0.11512101698507614</v>
          </cell>
          <cell r="BS228">
            <v>3.2926685237664985</v>
          </cell>
          <cell r="BT228">
            <v>7.3602721774138277E-2</v>
          </cell>
          <cell r="BU228">
            <v>4.1656394117065272</v>
          </cell>
          <cell r="BV228">
            <v>0</v>
          </cell>
          <cell r="BW228">
            <v>4.1656394117065272</v>
          </cell>
          <cell r="BX228">
            <v>1.9594009997627674E-2</v>
          </cell>
          <cell r="BY228">
            <v>1.370282814057765</v>
          </cell>
          <cell r="BZ228">
            <v>0</v>
          </cell>
          <cell r="CA228">
            <v>0.12379737294727605</v>
          </cell>
          <cell r="CB228">
            <v>0</v>
          </cell>
          <cell r="CC228">
            <v>1.5136741970026646</v>
          </cell>
          <cell r="CD228">
            <v>0</v>
          </cell>
          <cell r="CE228">
            <v>1.5136741970026646</v>
          </cell>
          <cell r="CF228">
            <v>0</v>
          </cell>
          <cell r="CG228">
            <v>0</v>
          </cell>
          <cell r="CH228">
            <v>0</v>
          </cell>
          <cell r="CI228">
            <v>0</v>
          </cell>
          <cell r="CJ228">
            <v>5.6793136087092018</v>
          </cell>
          <cell r="CK228">
            <v>0.19997305074270574</v>
          </cell>
          <cell r="CL228">
            <v>0</v>
          </cell>
          <cell r="CM228">
            <v>5.879286659451906</v>
          </cell>
          <cell r="CN228">
            <v>0</v>
          </cell>
          <cell r="CO228">
            <v>5.879286659451906</v>
          </cell>
          <cell r="CP228">
            <v>0.77557947007055417</v>
          </cell>
          <cell r="CQ228">
            <v>0</v>
          </cell>
          <cell r="CR228">
            <v>0</v>
          </cell>
          <cell r="CS228">
            <v>0</v>
          </cell>
          <cell r="CT228">
            <v>0.76774234522251006</v>
          </cell>
          <cell r="CU228">
            <v>4.3005733610216451E-2</v>
          </cell>
          <cell r="CV228">
            <v>2.759447699918788</v>
          </cell>
          <cell r="CW228">
            <v>0.92399724565687469</v>
          </cell>
          <cell r="CX228">
            <v>5.269772494478941</v>
          </cell>
          <cell r="CY228">
            <v>0</v>
          </cell>
          <cell r="CZ228">
            <v>5.269772494478941</v>
          </cell>
          <cell r="DA228">
            <v>1.6097063864213919</v>
          </cell>
          <cell r="DB228">
            <v>0.85423231120417642</v>
          </cell>
          <cell r="DC228">
            <v>0.26266188754626951</v>
          </cell>
          <cell r="DD228">
            <v>0.51831991838454139</v>
          </cell>
          <cell r="DE228">
            <v>0.6186625675286056</v>
          </cell>
          <cell r="DF228">
            <v>3.8635830710849848</v>
          </cell>
          <cell r="DG228">
            <v>0</v>
          </cell>
          <cell r="DH228">
            <v>3.8635830710849848</v>
          </cell>
          <cell r="DI228">
            <v>1.0087701670549083</v>
          </cell>
          <cell r="DJ228">
            <v>0</v>
          </cell>
          <cell r="DK228">
            <v>0</v>
          </cell>
          <cell r="DL228">
            <v>1.0087701670549083</v>
          </cell>
          <cell r="DM228">
            <v>8.1245853985090175</v>
          </cell>
          <cell r="DN228">
            <v>0.21906583831269855</v>
          </cell>
          <cell r="DO228">
            <v>0</v>
          </cell>
          <cell r="DP228">
            <v>8.3436512368217137</v>
          </cell>
          <cell r="DQ228">
            <v>0</v>
          </cell>
          <cell r="DR228">
            <v>8.3436512368217137</v>
          </cell>
          <cell r="DS228">
            <v>1.8649087982746904</v>
          </cell>
          <cell r="DT228">
            <v>0</v>
          </cell>
          <cell r="DU228">
            <v>0</v>
          </cell>
          <cell r="DV228">
            <v>1.0182584963061563E-3</v>
          </cell>
          <cell r="DW228">
            <v>1.0225058839946266</v>
          </cell>
          <cell r="DX228">
            <v>0.16078505487563335</v>
          </cell>
          <cell r="DY228">
            <v>6.2886162399692545</v>
          </cell>
          <cell r="DZ228">
            <v>1.0236440074434003</v>
          </cell>
          <cell r="EA228">
            <v>10.361478243053901</v>
          </cell>
          <cell r="EB228">
            <v>1.8533226123128115E-2</v>
          </cell>
          <cell r="EC228">
            <v>10.380011469177029</v>
          </cell>
          <cell r="ED228">
            <v>1.6390351114808637</v>
          </cell>
          <cell r="EE228">
            <v>2.3222855122018577</v>
          </cell>
          <cell r="EF228">
            <v>0.26266188754626951</v>
          </cell>
          <cell r="EG228">
            <v>0.66575306039933468</v>
          </cell>
          <cell r="EH228">
            <v>0.6186625675286056</v>
          </cell>
          <cell r="EI228">
            <v>5.5083981391569266</v>
          </cell>
          <cell r="EJ228">
            <v>0</v>
          </cell>
          <cell r="EK228">
            <v>5.5083981391569266</v>
          </cell>
          <cell r="EL228">
            <v>1.0087701670549083</v>
          </cell>
          <cell r="EM228">
            <v>0</v>
          </cell>
          <cell r="EN228">
            <v>0</v>
          </cell>
          <cell r="EO228">
            <v>1.0087701670549083</v>
          </cell>
          <cell r="EP228">
            <v>14.879639441279055</v>
          </cell>
          <cell r="EQ228">
            <v>0.43659341477511293</v>
          </cell>
          <cell r="ER228">
            <v>0</v>
          </cell>
          <cell r="ES228">
            <v>15.316232856054166</v>
          </cell>
          <cell r="ET228">
            <v>0</v>
          </cell>
          <cell r="EU228">
            <v>15.316232856054166</v>
          </cell>
          <cell r="EV228">
            <v>1.8686875754708816</v>
          </cell>
          <cell r="EW228">
            <v>0</v>
          </cell>
          <cell r="EX228">
            <v>0.82736879548918463</v>
          </cell>
          <cell r="EY228">
            <v>3.0856318069883521E-3</v>
          </cell>
          <cell r="EZ228">
            <v>1.031584158249387</v>
          </cell>
          <cell r="FA228">
            <v>0.16461864617506661</v>
          </cell>
          <cell r="FB228">
            <v>6.7180170240464676</v>
          </cell>
          <cell r="FC228">
            <v>1.1323495657559726</v>
          </cell>
          <cell r="FD228">
            <v>11.745711396993883</v>
          </cell>
          <cell r="FE228">
            <v>1.8533226123128115E-2</v>
          </cell>
          <cell r="FF228">
            <v>11.764244623117012</v>
          </cell>
          <cell r="FG228">
            <v>1.6390351114808546</v>
          </cell>
          <cell r="FH228">
            <v>2.5210587372712037</v>
          </cell>
          <cell r="FI228">
            <v>0.26266188754626951</v>
          </cell>
          <cell r="FJ228">
            <v>0.66575306039933435</v>
          </cell>
          <cell r="FK228">
            <v>0.6186625675286056</v>
          </cell>
          <cell r="FL228">
            <v>5.7071713642262782</v>
          </cell>
          <cell r="FM228">
            <v>0</v>
          </cell>
          <cell r="FN228">
            <v>5.7071713642262782</v>
          </cell>
          <cell r="FO228">
            <v>1.0087701670549083</v>
          </cell>
          <cell r="FP228">
            <v>0</v>
          </cell>
          <cell r="FQ228">
            <v>0</v>
          </cell>
          <cell r="FR228">
            <v>1.0087701670549083</v>
          </cell>
          <cell r="FS228">
            <v>16.462645820288394</v>
          </cell>
          <cell r="FT228">
            <v>0.44572133111480755</v>
          </cell>
          <cell r="FU228">
            <v>0</v>
          </cell>
          <cell r="FV228">
            <v>16.908367151403201</v>
          </cell>
          <cell r="FW228">
            <v>0</v>
          </cell>
          <cell r="FX228">
            <v>16.908367151403201</v>
          </cell>
          <cell r="FY228">
            <v>0.19793154346647535</v>
          </cell>
          <cell r="FZ228">
            <v>0</v>
          </cell>
          <cell r="GA228">
            <v>0</v>
          </cell>
          <cell r="GB228" t="e">
            <v>#N/A</v>
          </cell>
          <cell r="GC228" t="e">
            <v>#N/A</v>
          </cell>
          <cell r="GD228" t="e">
            <v>#N/A</v>
          </cell>
          <cell r="GE228">
            <v>0</v>
          </cell>
          <cell r="GF228">
            <v>0.13556787007585142</v>
          </cell>
          <cell r="GG228">
            <v>2.6452267331873645E-2</v>
          </cell>
          <cell r="GH228">
            <v>0</v>
          </cell>
          <cell r="GI228">
            <v>0</v>
          </cell>
          <cell r="GJ228">
            <v>0</v>
          </cell>
          <cell r="GK228">
            <v>0</v>
          </cell>
          <cell r="GL228">
            <v>0.72657420500112646</v>
          </cell>
          <cell r="GM228">
            <v>0.28299767054908481</v>
          </cell>
          <cell r="GN228">
            <v>0</v>
          </cell>
          <cell r="GO228">
            <v>4.6952774514075778E-2</v>
          </cell>
          <cell r="GP228">
            <v>3.5049254214732546E-2</v>
          </cell>
          <cell r="GQ228" t="e">
            <v>#N/A</v>
          </cell>
          <cell r="GR228" t="e">
            <v>#N/A</v>
          </cell>
          <cell r="GS228" t="e">
            <v>#N/A</v>
          </cell>
          <cell r="GT228" t="e">
            <v>#N/A</v>
          </cell>
          <cell r="GU228" t="e">
            <v>#N/A</v>
          </cell>
          <cell r="GV228">
            <v>0</v>
          </cell>
          <cell r="GW228">
            <v>0.15342312784294632</v>
          </cell>
          <cell r="GX228">
            <v>0</v>
          </cell>
          <cell r="GY228">
            <v>0</v>
          </cell>
          <cell r="GZ228">
            <v>0.28299767054908481</v>
          </cell>
          <cell r="HA228">
            <v>0</v>
          </cell>
          <cell r="HB228">
            <v>0.1394179700499168</v>
          </cell>
          <cell r="HC228">
            <v>0</v>
          </cell>
          <cell r="HD228">
            <v>0</v>
          </cell>
          <cell r="HE228">
            <v>0</v>
          </cell>
          <cell r="HF228">
            <v>0</v>
          </cell>
          <cell r="HG228">
            <v>0</v>
          </cell>
          <cell r="HH228">
            <v>0</v>
          </cell>
          <cell r="HI228" t="e">
            <v>#N/A</v>
          </cell>
          <cell r="HJ228" t="e">
            <v>#N/A</v>
          </cell>
          <cell r="HK228" t="e">
            <v>#N/A</v>
          </cell>
          <cell r="HL228" t="e">
            <v>#N/A</v>
          </cell>
          <cell r="HM228" t="e">
            <v>#N/A</v>
          </cell>
          <cell r="HN228" t="e">
            <v>#N/A</v>
          </cell>
          <cell r="HO228">
            <v>16.462645820288394</v>
          </cell>
          <cell r="HP228">
            <v>16.908367151403201</v>
          </cell>
          <cell r="HQ228">
            <v>1.5830063790093889</v>
          </cell>
          <cell r="HR228">
            <v>15.316232856054166</v>
          </cell>
          <cell r="HS228">
            <v>1.5464351395796014</v>
          </cell>
          <cell r="HT228">
            <v>0</v>
          </cell>
          <cell r="HU228">
            <v>0</v>
          </cell>
          <cell r="HV228">
            <v>0.82714392678868542</v>
          </cell>
          <cell r="HW228">
            <v>0</v>
          </cell>
          <cell r="HX228">
            <v>0</v>
          </cell>
          <cell r="HY228">
            <v>0</v>
          </cell>
          <cell r="HZ228">
            <v>0</v>
          </cell>
          <cell r="IA228">
            <v>0</v>
          </cell>
          <cell r="IB228">
            <v>0</v>
          </cell>
          <cell r="IC228">
            <v>0</v>
          </cell>
          <cell r="ID228">
            <v>0</v>
          </cell>
          <cell r="IE228">
            <v>0</v>
          </cell>
          <cell r="IF228">
            <v>0</v>
          </cell>
          <cell r="IG228">
            <v>0</v>
          </cell>
          <cell r="IH228">
            <v>0</v>
          </cell>
          <cell r="II228">
            <v>5.8264226289517461E-2</v>
          </cell>
          <cell r="IJ228">
            <v>0</v>
          </cell>
          <cell r="IK228">
            <v>0</v>
          </cell>
          <cell r="IL228">
            <v>0</v>
          </cell>
          <cell r="IM228">
            <v>0</v>
          </cell>
          <cell r="IN228">
            <v>5.8264226289517461E-2</v>
          </cell>
          <cell r="IO228">
            <v>0</v>
          </cell>
          <cell r="IP228">
            <v>0.82714392678868542</v>
          </cell>
          <cell r="IQ228">
            <v>0</v>
          </cell>
          <cell r="IR228">
            <v>0</v>
          </cell>
          <cell r="IS228">
            <v>0</v>
          </cell>
          <cell r="IT228">
            <v>0</v>
          </cell>
          <cell r="IU228">
            <v>0</v>
          </cell>
          <cell r="IV228">
            <v>0.72657420500112646</v>
          </cell>
          <cell r="IW228">
            <v>0.72657420500112646</v>
          </cell>
          <cell r="IX228">
            <v>0</v>
          </cell>
          <cell r="IY228">
            <v>0</v>
          </cell>
          <cell r="IZ228">
            <v>0</v>
          </cell>
          <cell r="JA228">
            <v>0.28299767054908481</v>
          </cell>
          <cell r="JB228">
            <v>0.28299767054908481</v>
          </cell>
          <cell r="JC228">
            <v>0</v>
          </cell>
          <cell r="JD228">
            <v>0</v>
          </cell>
          <cell r="JE228">
            <v>0</v>
          </cell>
          <cell r="JF228">
            <v>0</v>
          </cell>
          <cell r="JG228">
            <v>0</v>
          </cell>
          <cell r="JH228">
            <v>0</v>
          </cell>
          <cell r="JI228">
            <v>0</v>
          </cell>
          <cell r="JJ228">
            <v>0</v>
          </cell>
          <cell r="JK228">
            <v>0.49820474789026753</v>
          </cell>
          <cell r="JL228">
            <v>0.49820474789026753</v>
          </cell>
          <cell r="JM228">
            <v>0</v>
          </cell>
          <cell r="JN228">
            <v>0</v>
          </cell>
          <cell r="JO228">
            <v>0</v>
          </cell>
          <cell r="JP228">
            <v>0.24095595409522702</v>
          </cell>
          <cell r="JQ228">
            <v>0.24095595409522702</v>
          </cell>
          <cell r="JR228">
            <v>0</v>
          </cell>
          <cell r="JS228">
            <v>0</v>
          </cell>
          <cell r="JT228">
            <v>0</v>
          </cell>
          <cell r="JU228">
            <v>4.1805087714403603E-2</v>
          </cell>
          <cell r="JV228">
            <v>4.1805087714403603E-2</v>
          </cell>
          <cell r="JW228">
            <v>0.64693202520763515</v>
          </cell>
          <cell r="JX228">
            <v>7.563090052241856</v>
          </cell>
          <cell r="JY228">
            <v>14.052530965087433</v>
          </cell>
          <cell r="JZ228">
            <v>14.699462990295068</v>
          </cell>
          <cell r="KA228">
            <v>7.1363729380532117</v>
          </cell>
          <cell r="KB228">
            <v>256401.23</v>
          </cell>
          <cell r="KC228">
            <v>9.9079999999999995</v>
          </cell>
          <cell r="KD228">
            <v>116.733</v>
          </cell>
          <cell r="KE228">
            <v>1993.4045000000001</v>
          </cell>
          <cell r="KF228">
            <v>26.76</v>
          </cell>
          <cell r="KG228">
            <v>5.8700000000000002E-2</v>
          </cell>
          <cell r="KH228">
            <v>0</v>
          </cell>
          <cell r="KI228">
            <v>0</v>
          </cell>
          <cell r="KJ228">
            <v>0</v>
          </cell>
          <cell r="KK228">
            <v>0</v>
          </cell>
          <cell r="KL228">
            <v>0</v>
          </cell>
          <cell r="KM228">
            <v>2.08</v>
          </cell>
          <cell r="KN228">
            <v>59.77</v>
          </cell>
          <cell r="KO228">
            <v>0</v>
          </cell>
          <cell r="KP228">
            <v>0</v>
          </cell>
          <cell r="KQ228">
            <v>0</v>
          </cell>
          <cell r="KR228">
            <v>0</v>
          </cell>
          <cell r="KS228">
            <v>0</v>
          </cell>
          <cell r="KT228">
            <v>0</v>
          </cell>
          <cell r="KU228">
            <v>3.92</v>
          </cell>
          <cell r="KV228">
            <v>0</v>
          </cell>
          <cell r="KW228">
            <v>0</v>
          </cell>
          <cell r="KX228">
            <v>36.041899441340782</v>
          </cell>
          <cell r="KY228">
            <v>126641</v>
          </cell>
          <cell r="KZ228">
            <v>2020.1645000000001</v>
          </cell>
          <cell r="LA228">
            <v>100</v>
          </cell>
          <cell r="LB228">
            <v>65.77</v>
          </cell>
          <cell r="LC228">
            <v>65.77</v>
          </cell>
          <cell r="LD228">
            <v>4.9683746388931134</v>
          </cell>
          <cell r="LE228">
            <v>1.7841071576765545E-2</v>
          </cell>
          <cell r="LF228">
            <v>36.041899441340782</v>
          </cell>
          <cell r="LG228">
            <v>62.688459281410005</v>
          </cell>
          <cell r="LH228">
            <v>312.38357834710854</v>
          </cell>
          <cell r="LI228" t="str">
            <v>Historical (£m)</v>
          </cell>
          <cell r="LJ228" t="str">
            <v>PR14 (£m)</v>
          </cell>
        </row>
        <row r="229">
          <cell r="A229" t="str">
            <v>DVW17</v>
          </cell>
          <cell r="B229" t="str">
            <v>DVW</v>
          </cell>
          <cell r="C229" t="str">
            <v>2016-17</v>
          </cell>
          <cell r="D229" t="str">
            <v>SVH</v>
          </cell>
          <cell r="E229" t="str">
            <v>SVH17</v>
          </cell>
          <cell r="F229">
            <v>1.0263438654082888</v>
          </cell>
          <cell r="G229">
            <v>1.1791181634463917E-2</v>
          </cell>
          <cell r="H229">
            <v>0</v>
          </cell>
          <cell r="I229">
            <v>0.82192103573081654</v>
          </cell>
          <cell r="J229">
            <v>3.2933321953221169E-3</v>
          </cell>
          <cell r="K229">
            <v>1.3756730636780103E-2</v>
          </cell>
          <cell r="L229">
            <v>5.8092189548211654E-3</v>
          </cell>
          <cell r="M229">
            <v>0.65166293838541978</v>
          </cell>
          <cell r="N229">
            <v>0.10776610586787032</v>
          </cell>
          <cell r="O229">
            <v>1.6160005434054927</v>
          </cell>
          <cell r="P229">
            <v>0</v>
          </cell>
          <cell r="Q229">
            <v>1.6160005434054927</v>
          </cell>
          <cell r="R229">
            <v>9.740104171570605E-4</v>
          </cell>
          <cell r="S229">
            <v>2.6770330939267267E-2</v>
          </cell>
          <cell r="T229">
            <v>6.3586758146889585E-5</v>
          </cell>
          <cell r="U229">
            <v>1.0749608854163433</v>
          </cell>
          <cell r="V229">
            <v>0</v>
          </cell>
          <cell r="W229">
            <v>1.1027688135309117</v>
          </cell>
          <cell r="X229">
            <v>0</v>
          </cell>
          <cell r="Y229">
            <v>1.1027688135309117</v>
          </cell>
          <cell r="Z229">
            <v>0</v>
          </cell>
          <cell r="AA229">
            <v>0</v>
          </cell>
          <cell r="AB229">
            <v>0</v>
          </cell>
          <cell r="AC229">
            <v>0</v>
          </cell>
          <cell r="AD229">
            <v>2.7187693569364044</v>
          </cell>
          <cell r="AE229">
            <v>2.4632252769798933E-2</v>
          </cell>
          <cell r="AF229">
            <v>0</v>
          </cell>
          <cell r="AG229">
            <v>2.7434016097062033</v>
          </cell>
          <cell r="AH229">
            <v>0</v>
          </cell>
          <cell r="AI229">
            <v>2.7434016097062033</v>
          </cell>
          <cell r="AJ229">
            <v>0.69674287488314746</v>
          </cell>
          <cell r="AK229">
            <v>0</v>
          </cell>
          <cell r="AL229">
            <v>0</v>
          </cell>
          <cell r="AM229">
            <v>0</v>
          </cell>
          <cell r="AN229">
            <v>6.4723526771643975E-4</v>
          </cell>
          <cell r="AO229">
            <v>2.9064833192583867E-3</v>
          </cell>
          <cell r="AP229">
            <v>0.25919031095754713</v>
          </cell>
          <cell r="AQ229">
            <v>2.5658596635207222E-2</v>
          </cell>
          <cell r="AR229">
            <v>0.98514550106287668</v>
          </cell>
          <cell r="AS229">
            <v>0</v>
          </cell>
          <cell r="AT229">
            <v>0.98514550106287668</v>
          </cell>
          <cell r="AU229">
            <v>0.15011353611452488</v>
          </cell>
          <cell r="AV229">
            <v>3.4361792266717935E-2</v>
          </cell>
          <cell r="AW229">
            <v>-1.0006102169231599E-3</v>
          </cell>
          <cell r="AX229">
            <v>2.1950894959618404E-2</v>
          </cell>
          <cell r="AY229">
            <v>0</v>
          </cell>
          <cell r="AZ229">
            <v>0.20542561312393795</v>
          </cell>
          <cell r="BA229">
            <v>0</v>
          </cell>
          <cell r="BB229">
            <v>0.20542561312393795</v>
          </cell>
          <cell r="BC229">
            <v>0</v>
          </cell>
          <cell r="BD229">
            <v>0</v>
          </cell>
          <cell r="BE229">
            <v>0</v>
          </cell>
          <cell r="BF229">
            <v>0</v>
          </cell>
          <cell r="BG229">
            <v>1.1905711141868145</v>
          </cell>
          <cell r="BH229">
            <v>8.2107509232663099E-3</v>
          </cell>
          <cell r="BI229">
            <v>0</v>
          </cell>
          <cell r="BJ229">
            <v>1.198781865110081</v>
          </cell>
          <cell r="BK229">
            <v>0</v>
          </cell>
          <cell r="BL229">
            <v>1.198781865110081</v>
          </cell>
          <cell r="BM229">
            <v>0.95961663433877709</v>
          </cell>
          <cell r="BN229">
            <v>0</v>
          </cell>
          <cell r="BO229">
            <v>0</v>
          </cell>
          <cell r="BP229">
            <v>0</v>
          </cell>
          <cell r="BQ229">
            <v>0.27429286742815118</v>
          </cell>
          <cell r="BR229">
            <v>0.1242344841692692</v>
          </cell>
          <cell r="BS229">
            <v>3.5539228740899009</v>
          </cell>
          <cell r="BT229">
            <v>7.2870414443988493E-2</v>
          </cell>
          <cell r="BU229">
            <v>4.9849372744700799</v>
          </cell>
          <cell r="BV229">
            <v>0</v>
          </cell>
          <cell r="BW229">
            <v>4.9849372744700799</v>
          </cell>
          <cell r="BX229">
            <v>3.5195756827080616E-3</v>
          </cell>
          <cell r="BY229">
            <v>0.1071409692186077</v>
          </cell>
          <cell r="BZ229">
            <v>1.2400025653842438E-4</v>
          </cell>
          <cell r="CA229">
            <v>0.43616652829976671</v>
          </cell>
          <cell r="CB229">
            <v>0</v>
          </cell>
          <cell r="CC229">
            <v>0.54695107345762028</v>
          </cell>
          <cell r="CD229">
            <v>0</v>
          </cell>
          <cell r="CE229">
            <v>0.54695107345762028</v>
          </cell>
          <cell r="CF229">
            <v>0</v>
          </cell>
          <cell r="CG229">
            <v>0</v>
          </cell>
          <cell r="CH229">
            <v>0</v>
          </cell>
          <cell r="CI229">
            <v>0</v>
          </cell>
          <cell r="CJ229">
            <v>5.5318883479277074</v>
          </cell>
          <cell r="CK229">
            <v>0.13342470250307756</v>
          </cell>
          <cell r="CL229">
            <v>0</v>
          </cell>
          <cell r="CM229">
            <v>5.6653130504307851</v>
          </cell>
          <cell r="CN229">
            <v>0</v>
          </cell>
          <cell r="CO229">
            <v>5.6653130504307851</v>
          </cell>
          <cell r="CP229">
            <v>0.31377944673409158</v>
          </cell>
          <cell r="CQ229">
            <v>0</v>
          </cell>
          <cell r="CR229">
            <v>0</v>
          </cell>
          <cell r="CS229">
            <v>0</v>
          </cell>
          <cell r="CT229">
            <v>1.0386497124039293</v>
          </cell>
          <cell r="CU229">
            <v>5.818083778227106E-2</v>
          </cell>
          <cell r="CV229">
            <v>3.7310909926943898</v>
          </cell>
          <cell r="CW229">
            <v>0.92063044727123511</v>
          </cell>
          <cell r="CX229">
            <v>6.0623314368859145</v>
          </cell>
          <cell r="CY229">
            <v>0</v>
          </cell>
          <cell r="CZ229">
            <v>6.0623314368859145</v>
          </cell>
          <cell r="DA229">
            <v>3.4628842018875665</v>
          </cell>
          <cell r="DB229">
            <v>0.26171768567911363</v>
          </cell>
          <cell r="DC229">
            <v>0.15452188830693475</v>
          </cell>
          <cell r="DD229">
            <v>2.4673306524415262</v>
          </cell>
          <cell r="DE229">
            <v>0.48899571530406238</v>
          </cell>
          <cell r="DF229">
            <v>6.8354501436192034</v>
          </cell>
          <cell r="DG229">
            <v>0</v>
          </cell>
          <cell r="DH229">
            <v>6.8354501436192034</v>
          </cell>
          <cell r="DI229">
            <v>0.79733980251456704</v>
          </cell>
          <cell r="DJ229">
            <v>0</v>
          </cell>
          <cell r="DK229">
            <v>0</v>
          </cell>
          <cell r="DL229">
            <v>0.79733980251456704</v>
          </cell>
          <cell r="DM229">
            <v>12.100441777990458</v>
          </cell>
          <cell r="DN229">
            <v>0.29661337710299546</v>
          </cell>
          <cell r="DO229">
            <v>0</v>
          </cell>
          <cell r="DP229">
            <v>12.397055155093454</v>
          </cell>
          <cell r="DQ229">
            <v>0</v>
          </cell>
          <cell r="DR229">
            <v>12.397055155093454</v>
          </cell>
          <cell r="DS229">
            <v>1.9701389559560161</v>
          </cell>
          <cell r="DT229">
            <v>0</v>
          </cell>
          <cell r="DU229">
            <v>0</v>
          </cell>
          <cell r="DV229">
            <v>0</v>
          </cell>
          <cell r="DW229">
            <v>1.3135898150997969</v>
          </cell>
          <cell r="DX229">
            <v>0.18532180527079864</v>
          </cell>
          <cell r="DY229">
            <v>7.5442041777418378</v>
          </cell>
          <cell r="DZ229">
            <v>1.0191594583504309</v>
          </cell>
          <cell r="EA229">
            <v>12.032414212418871</v>
          </cell>
          <cell r="EB229">
            <v>0</v>
          </cell>
          <cell r="EC229">
            <v>12.032414212418871</v>
          </cell>
          <cell r="ED229">
            <v>3.6165173136847999</v>
          </cell>
          <cell r="EE229">
            <v>0.40322044716443928</v>
          </cell>
          <cell r="EF229">
            <v>0.15364527834655001</v>
          </cell>
          <cell r="EG229">
            <v>2.9254480757009111</v>
          </cell>
          <cell r="EH229">
            <v>0.48899571530406238</v>
          </cell>
          <cell r="EI229">
            <v>7.5878268302007621</v>
          </cell>
          <cell r="EJ229">
            <v>0</v>
          </cell>
          <cell r="EK229">
            <v>7.5878268302007621</v>
          </cell>
          <cell r="EL229">
            <v>0.79733980251456704</v>
          </cell>
          <cell r="EM229">
            <v>0</v>
          </cell>
          <cell r="EN229">
            <v>0</v>
          </cell>
          <cell r="EO229">
            <v>0.79733980251456704</v>
          </cell>
          <cell r="EP229">
            <v>18.822901240104979</v>
          </cell>
          <cell r="EQ229">
            <v>0.43824883052933933</v>
          </cell>
          <cell r="ER229">
            <v>0</v>
          </cell>
          <cell r="ES229">
            <v>19.261150070634319</v>
          </cell>
          <cell r="ET229">
            <v>0</v>
          </cell>
          <cell r="EU229">
            <v>19.261150070634319</v>
          </cell>
          <cell r="EV229">
            <v>1.9819301375904799</v>
          </cell>
          <cell r="EW229">
            <v>0</v>
          </cell>
          <cell r="EX229">
            <v>0.82192103573081654</v>
          </cell>
          <cell r="EY229">
            <v>3.2933321953221169E-3</v>
          </cell>
          <cell r="EZ229">
            <v>1.3273465457365701</v>
          </cell>
          <cell r="FA229">
            <v>0.1911310242256189</v>
          </cell>
          <cell r="FB229">
            <v>8.1958671161272498</v>
          </cell>
          <cell r="FC229">
            <v>1.1269255642183011</v>
          </cell>
          <cell r="FD229">
            <v>13.648414755824373</v>
          </cell>
          <cell r="FE229">
            <v>0</v>
          </cell>
          <cell r="FF229">
            <v>13.648414755824373</v>
          </cell>
          <cell r="FG229">
            <v>3.6174913241019513</v>
          </cell>
          <cell r="FH229">
            <v>0.42999077810370573</v>
          </cell>
          <cell r="FI229">
            <v>0.15370886510469636</v>
          </cell>
          <cell r="FJ229">
            <v>4.0004089611172544</v>
          </cell>
          <cell r="FK229">
            <v>0.48899571530406238</v>
          </cell>
          <cell r="FL229">
            <v>8.6905956437316707</v>
          </cell>
          <cell r="FM229">
            <v>0</v>
          </cell>
          <cell r="FN229">
            <v>8.6905956437316707</v>
          </cell>
          <cell r="FO229">
            <v>0.79733980251456704</v>
          </cell>
          <cell r="FP229">
            <v>0</v>
          </cell>
          <cell r="FQ229">
            <v>0</v>
          </cell>
          <cell r="FR229">
            <v>0.79733980251456704</v>
          </cell>
          <cell r="FS229">
            <v>21.541670597041428</v>
          </cell>
          <cell r="FT229">
            <v>0.46288108329913724</v>
          </cell>
          <cell r="FU229">
            <v>0</v>
          </cell>
          <cell r="FV229">
            <v>22.004551680340562</v>
          </cell>
          <cell r="FW229">
            <v>0</v>
          </cell>
          <cell r="FX229">
            <v>22.004551680340562</v>
          </cell>
          <cell r="FY229">
            <v>0.19539582833739935</v>
          </cell>
          <cell r="FZ229">
            <v>0</v>
          </cell>
          <cell r="GA229">
            <v>0</v>
          </cell>
          <cell r="GB229" t="e">
            <v>#N/A</v>
          </cell>
          <cell r="GC229" t="e">
            <v>#N/A</v>
          </cell>
          <cell r="GD229" t="e">
            <v>#N/A</v>
          </cell>
          <cell r="GE229">
            <v>0</v>
          </cell>
          <cell r="GF229">
            <v>1.3626119451555641</v>
          </cell>
          <cell r="GG229">
            <v>0.36580186447129281</v>
          </cell>
          <cell r="GH229">
            <v>0</v>
          </cell>
          <cell r="GI229">
            <v>0</v>
          </cell>
          <cell r="GJ229">
            <v>0</v>
          </cell>
          <cell r="GK229">
            <v>0</v>
          </cell>
          <cell r="GL229">
            <v>0.57398582418054989</v>
          </cell>
          <cell r="GM229">
            <v>0.22374296265900695</v>
          </cell>
          <cell r="GN229">
            <v>0</v>
          </cell>
          <cell r="GO229">
            <v>2.7435139835346886E-2</v>
          </cell>
          <cell r="GP229">
            <v>0.13717569917673442</v>
          </cell>
          <cell r="GQ229" t="e">
            <v>#N/A</v>
          </cell>
          <cell r="GR229" t="e">
            <v>#N/A</v>
          </cell>
          <cell r="GS229" t="e">
            <v>#N/A</v>
          </cell>
          <cell r="GT229" t="e">
            <v>#N/A</v>
          </cell>
          <cell r="GU229" t="e">
            <v>#N/A</v>
          </cell>
          <cell r="GV229">
            <v>0</v>
          </cell>
          <cell r="GW229">
            <v>2.0484901381925136</v>
          </cell>
          <cell r="GX229">
            <v>0</v>
          </cell>
          <cell r="GY229">
            <v>0</v>
          </cell>
          <cell r="GZ229">
            <v>0.22374296265900695</v>
          </cell>
          <cell r="HA229">
            <v>0</v>
          </cell>
          <cell r="HB229">
            <v>0</v>
          </cell>
          <cell r="HC229">
            <v>0</v>
          </cell>
          <cell r="HD229">
            <v>-9.6476323348379148E-2</v>
          </cell>
          <cell r="HE229">
            <v>0</v>
          </cell>
          <cell r="HF229">
            <v>0</v>
          </cell>
          <cell r="HG229">
            <v>0</v>
          </cell>
          <cell r="HH229">
            <v>0</v>
          </cell>
          <cell r="HI229" t="e">
            <v>#N/A</v>
          </cell>
          <cell r="HJ229" t="e">
            <v>#N/A</v>
          </cell>
          <cell r="HK229" t="e">
            <v>#N/A</v>
          </cell>
          <cell r="HL229" t="e">
            <v>#N/A</v>
          </cell>
          <cell r="HM229" t="e">
            <v>#N/A</v>
          </cell>
          <cell r="HN229" t="e">
            <v>#N/A</v>
          </cell>
          <cell r="HO229">
            <v>21.541670597041428</v>
          </cell>
          <cell r="HP229">
            <v>22.004551680340562</v>
          </cell>
          <cell r="HQ229">
            <v>2.7187693569364044</v>
          </cell>
          <cell r="HR229">
            <v>19.261150070634319</v>
          </cell>
          <cell r="HS229">
            <v>4.6427672503226223</v>
          </cell>
          <cell r="HT229">
            <v>0</v>
          </cell>
          <cell r="HU229">
            <v>0</v>
          </cell>
          <cell r="HV229">
            <v>0.82192103573081654</v>
          </cell>
          <cell r="HW229">
            <v>0</v>
          </cell>
          <cell r="HX229">
            <v>0</v>
          </cell>
          <cell r="HY229">
            <v>0</v>
          </cell>
          <cell r="HZ229">
            <v>0</v>
          </cell>
          <cell r="IA229">
            <v>0</v>
          </cell>
          <cell r="IB229">
            <v>0</v>
          </cell>
          <cell r="IC229">
            <v>0</v>
          </cell>
          <cell r="ID229">
            <v>0</v>
          </cell>
          <cell r="IE229">
            <v>0</v>
          </cell>
          <cell r="IF229">
            <v>0</v>
          </cell>
          <cell r="IG229">
            <v>0</v>
          </cell>
          <cell r="IH229">
            <v>0</v>
          </cell>
          <cell r="II229">
            <v>5.7475256462864173E-2</v>
          </cell>
          <cell r="IJ229">
            <v>0</v>
          </cell>
          <cell r="IK229">
            <v>0</v>
          </cell>
          <cell r="IL229">
            <v>0</v>
          </cell>
          <cell r="IM229">
            <v>0</v>
          </cell>
          <cell r="IN229">
            <v>5.7475256462864173E-2</v>
          </cell>
          <cell r="IO229">
            <v>0</v>
          </cell>
          <cell r="IP229">
            <v>0.82192103573081654</v>
          </cell>
          <cell r="IQ229">
            <v>0</v>
          </cell>
          <cell r="IR229">
            <v>0</v>
          </cell>
          <cell r="IS229">
            <v>0</v>
          </cell>
          <cell r="IT229">
            <v>0</v>
          </cell>
          <cell r="IU229">
            <v>0</v>
          </cell>
          <cell r="IV229">
            <v>0.57398582418054989</v>
          </cell>
          <cell r="IW229">
            <v>0.57398582418054989</v>
          </cell>
          <cell r="IX229">
            <v>0</v>
          </cell>
          <cell r="IY229">
            <v>0</v>
          </cell>
          <cell r="IZ229">
            <v>0</v>
          </cell>
          <cell r="JA229">
            <v>0.22374296265900695</v>
          </cell>
          <cell r="JB229">
            <v>0.22374296265900695</v>
          </cell>
          <cell r="JC229">
            <v>0</v>
          </cell>
          <cell r="JD229">
            <v>0</v>
          </cell>
          <cell r="JE229">
            <v>0</v>
          </cell>
          <cell r="JF229">
            <v>0</v>
          </cell>
          <cell r="JG229">
            <v>0</v>
          </cell>
          <cell r="JH229">
            <v>0</v>
          </cell>
          <cell r="JI229">
            <v>0</v>
          </cell>
          <cell r="JJ229">
            <v>0</v>
          </cell>
          <cell r="JK229">
            <v>0.49820474789026753</v>
          </cell>
          <cell r="JL229">
            <v>0.49820474789026753</v>
          </cell>
          <cell r="JM229">
            <v>0</v>
          </cell>
          <cell r="JN229">
            <v>0</v>
          </cell>
          <cell r="JO229">
            <v>0</v>
          </cell>
          <cell r="JP229">
            <v>0.24095595409522702</v>
          </cell>
          <cell r="JQ229">
            <v>0.24095595409522702</v>
          </cell>
          <cell r="JR229">
            <v>0</v>
          </cell>
          <cell r="JS229">
            <v>0</v>
          </cell>
          <cell r="JT229">
            <v>0</v>
          </cell>
          <cell r="JU229">
            <v>4.1805087714403603E-2</v>
          </cell>
          <cell r="JV229">
            <v>4.1805087714403603E-2</v>
          </cell>
          <cell r="JW229">
            <v>0.71405774316323145</v>
          </cell>
          <cell r="JX229">
            <v>9.4111605792206561</v>
          </cell>
          <cell r="JY229">
            <v>15.577850216956961</v>
          </cell>
          <cell r="JZ229">
            <v>16.291907960120191</v>
          </cell>
          <cell r="KA229">
            <v>6.8807473808995354</v>
          </cell>
          <cell r="KB229">
            <v>256978.68000000002</v>
          </cell>
          <cell r="KC229">
            <v>9.8179999999999996</v>
          </cell>
          <cell r="KD229">
            <v>117.605</v>
          </cell>
          <cell r="KE229">
            <v>1994.88</v>
          </cell>
          <cell r="KF229">
            <v>26.8</v>
          </cell>
          <cell r="KG229">
            <v>5.8999999999999997E-2</v>
          </cell>
          <cell r="KH229">
            <v>0</v>
          </cell>
          <cell r="KI229">
            <v>0</v>
          </cell>
          <cell r="KJ229">
            <v>0</v>
          </cell>
          <cell r="KK229">
            <v>0</v>
          </cell>
          <cell r="KL229">
            <v>0</v>
          </cell>
          <cell r="KM229">
            <v>2</v>
          </cell>
          <cell r="KN229">
            <v>60.24</v>
          </cell>
          <cell r="KO229">
            <v>0</v>
          </cell>
          <cell r="KP229">
            <v>0</v>
          </cell>
          <cell r="KQ229">
            <v>0</v>
          </cell>
          <cell r="KR229">
            <v>0</v>
          </cell>
          <cell r="KS229">
            <v>0</v>
          </cell>
          <cell r="KT229">
            <v>0</v>
          </cell>
          <cell r="KU229">
            <v>3.83</v>
          </cell>
          <cell r="KV229">
            <v>0</v>
          </cell>
          <cell r="KW229">
            <v>0</v>
          </cell>
          <cell r="KX229">
            <v>35.932299012693932</v>
          </cell>
          <cell r="KY229">
            <v>127423</v>
          </cell>
          <cell r="KZ229">
            <v>2021.68</v>
          </cell>
          <cell r="LA229">
            <v>100</v>
          </cell>
          <cell r="LB229">
            <v>66.070000000000007</v>
          </cell>
          <cell r="LC229">
            <v>66.070000000000007</v>
          </cell>
          <cell r="LD229">
            <v>4.9697290752232472</v>
          </cell>
          <cell r="LE229">
            <v>1.777348492970892E-2</v>
          </cell>
          <cell r="LF229">
            <v>35.932299012693932</v>
          </cell>
          <cell r="LG229">
            <v>63.028273515096352</v>
          </cell>
          <cell r="LH229">
            <v>313.32402080981967</v>
          </cell>
          <cell r="LI229" t="str">
            <v>Historical (£m)</v>
          </cell>
          <cell r="LJ229" t="str">
            <v>PR14 (£m)</v>
          </cell>
        </row>
        <row r="230">
          <cell r="A230" t="str">
            <v>DVW18</v>
          </cell>
          <cell r="B230" t="str">
            <v>DVW</v>
          </cell>
          <cell r="C230" t="str">
            <v>2017-18</v>
          </cell>
          <cell r="D230" t="str">
            <v>SVH</v>
          </cell>
          <cell r="E230" t="str">
            <v>SVH18</v>
          </cell>
          <cell r="F230">
            <v>1</v>
          </cell>
          <cell r="G230">
            <v>1.0169999999999999</v>
          </cell>
          <cell r="H230">
            <v>0</v>
          </cell>
          <cell r="I230">
            <v>0.82799999999999996</v>
          </cell>
          <cell r="J230">
            <v>0</v>
          </cell>
          <cell r="K230">
            <v>0</v>
          </cell>
          <cell r="L230">
            <v>1E-3</v>
          </cell>
          <cell r="M230">
            <v>0.19400000000000001</v>
          </cell>
          <cell r="N230">
            <v>3.4000000000000002E-2</v>
          </cell>
          <cell r="O230">
            <v>2.0739999999999998</v>
          </cell>
          <cell r="P230">
            <v>0</v>
          </cell>
          <cell r="Q230">
            <v>2.0739999999999998</v>
          </cell>
          <cell r="R230">
            <v>0.41199999999999998</v>
          </cell>
          <cell r="S230">
            <v>0.58399999999999996</v>
          </cell>
          <cell r="T230">
            <v>0</v>
          </cell>
          <cell r="U230">
            <v>0</v>
          </cell>
          <cell r="V230">
            <v>0</v>
          </cell>
          <cell r="W230">
            <v>0.996</v>
          </cell>
          <cell r="X230">
            <v>0</v>
          </cell>
          <cell r="Y230">
            <v>0.996</v>
          </cell>
          <cell r="Z230">
            <v>0</v>
          </cell>
          <cell r="AA230">
            <v>0</v>
          </cell>
          <cell r="AB230">
            <v>0</v>
          </cell>
          <cell r="AC230">
            <v>0</v>
          </cell>
          <cell r="AD230">
            <v>3.07</v>
          </cell>
          <cell r="AE230">
            <v>1E-3</v>
          </cell>
          <cell r="AF230">
            <v>0</v>
          </cell>
          <cell r="AG230">
            <v>3.0710000000000002</v>
          </cell>
          <cell r="AH230">
            <v>0</v>
          </cell>
          <cell r="AI230">
            <v>3.0710000000000002</v>
          </cell>
          <cell r="AJ230">
            <v>0.1</v>
          </cell>
          <cell r="AK230">
            <v>0</v>
          </cell>
          <cell r="AL230">
            <v>0</v>
          </cell>
          <cell r="AM230">
            <v>0</v>
          </cell>
          <cell r="AN230">
            <v>0</v>
          </cell>
          <cell r="AO230">
            <v>1.2999999999999999E-2</v>
          </cell>
          <cell r="AP230">
            <v>0.33300000000000002</v>
          </cell>
          <cell r="AQ230">
            <v>0.42099999999999999</v>
          </cell>
          <cell r="AR230">
            <v>0.86699999999999999</v>
          </cell>
          <cell r="AS230">
            <v>0</v>
          </cell>
          <cell r="AT230">
            <v>0.86699999999999999</v>
          </cell>
          <cell r="AU230">
            <v>0</v>
          </cell>
          <cell r="AV230">
            <v>6.9000000000000006E-2</v>
          </cell>
          <cell r="AW230">
            <v>0</v>
          </cell>
          <cell r="AX230">
            <v>0</v>
          </cell>
          <cell r="AY230">
            <v>0</v>
          </cell>
          <cell r="AZ230">
            <v>6.9000000000000006E-2</v>
          </cell>
          <cell r="BA230">
            <v>0</v>
          </cell>
          <cell r="BB230">
            <v>6.9000000000000006E-2</v>
          </cell>
          <cell r="BC230">
            <v>0</v>
          </cell>
          <cell r="BD230">
            <v>0</v>
          </cell>
          <cell r="BE230">
            <v>0</v>
          </cell>
          <cell r="BF230">
            <v>0</v>
          </cell>
          <cell r="BG230">
            <v>0.93600000000000005</v>
          </cell>
          <cell r="BH230">
            <v>1.2999999999999999E-2</v>
          </cell>
          <cell r="BI230">
            <v>0</v>
          </cell>
          <cell r="BJ230">
            <v>0.94899999999999995</v>
          </cell>
          <cell r="BK230">
            <v>0</v>
          </cell>
          <cell r="BL230">
            <v>0.94899999999999995</v>
          </cell>
          <cell r="BM230">
            <v>0.26800000000000002</v>
          </cell>
          <cell r="BN230">
            <v>0</v>
          </cell>
          <cell r="BO230">
            <v>5.0000000000000001E-3</v>
          </cell>
          <cell r="BP230">
            <v>0</v>
          </cell>
          <cell r="BQ230">
            <v>0</v>
          </cell>
          <cell r="BR230">
            <v>6.4000000000000001E-2</v>
          </cell>
          <cell r="BS230">
            <v>4.2130000000000001</v>
          </cell>
          <cell r="BT230">
            <v>0.23699999999999999</v>
          </cell>
          <cell r="BU230">
            <v>4.7869999999999999</v>
          </cell>
          <cell r="BV230">
            <v>0</v>
          </cell>
          <cell r="BW230">
            <v>4.7869999999999999</v>
          </cell>
          <cell r="BX230">
            <v>0</v>
          </cell>
          <cell r="BY230">
            <v>6.75</v>
          </cell>
          <cell r="BZ230">
            <v>0</v>
          </cell>
          <cell r="CA230">
            <v>3.0379999999999998</v>
          </cell>
          <cell r="CB230">
            <v>0</v>
          </cell>
          <cell r="CC230">
            <v>9.7880000000000003</v>
          </cell>
          <cell r="CD230">
            <v>0</v>
          </cell>
          <cell r="CE230">
            <v>9.7880000000000003</v>
          </cell>
          <cell r="CF230">
            <v>0</v>
          </cell>
          <cell r="CG230">
            <v>0</v>
          </cell>
          <cell r="CH230">
            <v>0</v>
          </cell>
          <cell r="CI230">
            <v>0</v>
          </cell>
          <cell r="CJ230">
            <v>14.574999999999999</v>
          </cell>
          <cell r="CK230">
            <v>0.26600000000000001</v>
          </cell>
          <cell r="CL230">
            <v>0</v>
          </cell>
          <cell r="CM230">
            <v>14.840999999999999</v>
          </cell>
          <cell r="CN230">
            <v>0</v>
          </cell>
          <cell r="CO230">
            <v>14.840999999999999</v>
          </cell>
          <cell r="CP230">
            <v>1.0580000000000001</v>
          </cell>
          <cell r="CQ230">
            <v>0</v>
          </cell>
          <cell r="CR230">
            <v>0</v>
          </cell>
          <cell r="CS230">
            <v>0</v>
          </cell>
          <cell r="CT230">
            <v>0.78600000000000003</v>
          </cell>
          <cell r="CU230">
            <v>1.0999999999999999E-2</v>
          </cell>
          <cell r="CV230">
            <v>2.629</v>
          </cell>
          <cell r="CW230">
            <v>0.86599999999999999</v>
          </cell>
          <cell r="CX230">
            <v>5.35</v>
          </cell>
          <cell r="CY230">
            <v>0</v>
          </cell>
          <cell r="CZ230">
            <v>5.35</v>
          </cell>
          <cell r="DA230">
            <v>2.8530000000000002</v>
          </cell>
          <cell r="DB230">
            <v>1.135</v>
          </cell>
          <cell r="DC230">
            <v>0.224</v>
          </cell>
          <cell r="DD230">
            <v>0.2</v>
          </cell>
          <cell r="DE230">
            <v>0</v>
          </cell>
          <cell r="DF230">
            <v>4.4119999999999999</v>
          </cell>
          <cell r="DG230">
            <v>0</v>
          </cell>
          <cell r="DH230">
            <v>4.4119999999999999</v>
          </cell>
          <cell r="DI230">
            <v>0.82899999999999996</v>
          </cell>
          <cell r="DJ230">
            <v>0</v>
          </cell>
          <cell r="DK230">
            <v>0</v>
          </cell>
          <cell r="DL230">
            <v>0</v>
          </cell>
          <cell r="DM230">
            <v>8.9329999999999998</v>
          </cell>
          <cell r="DN230">
            <v>0.13</v>
          </cell>
          <cell r="DO230">
            <v>0</v>
          </cell>
          <cell r="DP230">
            <v>9.0630000000000006</v>
          </cell>
          <cell r="DQ230">
            <v>0</v>
          </cell>
          <cell r="DR230">
            <v>9.0630000000000006</v>
          </cell>
          <cell r="DS230">
            <v>1.4260000000000002</v>
          </cell>
          <cell r="DT230">
            <v>0</v>
          </cell>
          <cell r="DU230">
            <v>5.0000000000000001E-3</v>
          </cell>
          <cell r="DV230">
            <v>0</v>
          </cell>
          <cell r="DW230">
            <v>0.78600000000000003</v>
          </cell>
          <cell r="DX230">
            <v>8.7999999999999995E-2</v>
          </cell>
          <cell r="DY230">
            <v>7.1750000000000007</v>
          </cell>
          <cell r="DZ230">
            <v>1.524</v>
          </cell>
          <cell r="EA230">
            <v>11.004</v>
          </cell>
          <cell r="EB230">
            <v>0</v>
          </cell>
          <cell r="EC230">
            <v>11.004</v>
          </cell>
          <cell r="ED230">
            <v>2.8530000000000002</v>
          </cell>
          <cell r="EE230">
            <v>7.9539999999999997</v>
          </cell>
          <cell r="EF230">
            <v>0.224</v>
          </cell>
          <cell r="EG230">
            <v>3.238</v>
          </cell>
          <cell r="EH230">
            <v>0</v>
          </cell>
          <cell r="EI230">
            <v>14.269000000000002</v>
          </cell>
          <cell r="EJ230">
            <v>0</v>
          </cell>
          <cell r="EK230">
            <v>14.269000000000002</v>
          </cell>
          <cell r="EL230">
            <v>0.82899999999999996</v>
          </cell>
          <cell r="EM230">
            <v>0</v>
          </cell>
          <cell r="EN230">
            <v>0</v>
          </cell>
          <cell r="EO230">
            <v>0</v>
          </cell>
          <cell r="EP230">
            <v>24.443999999999999</v>
          </cell>
          <cell r="EQ230">
            <v>0.40900000000000003</v>
          </cell>
          <cell r="ER230">
            <v>0</v>
          </cell>
          <cell r="ES230">
            <v>24.853000000000002</v>
          </cell>
          <cell r="ET230">
            <v>0</v>
          </cell>
          <cell r="EU230">
            <v>24.853000000000002</v>
          </cell>
          <cell r="EV230">
            <v>2.4430000000000001</v>
          </cell>
          <cell r="EW230">
            <v>0</v>
          </cell>
          <cell r="EX230">
            <v>0.83299999999999996</v>
          </cell>
          <cell r="EY230">
            <v>0</v>
          </cell>
          <cell r="EZ230">
            <v>0.78600000000000003</v>
          </cell>
          <cell r="FA230">
            <v>8.8999999999999996E-2</v>
          </cell>
          <cell r="FB230">
            <v>7.3689999999999998</v>
          </cell>
          <cell r="FC230">
            <v>1.5580000000000001</v>
          </cell>
          <cell r="FD230">
            <v>13.077999999999999</v>
          </cell>
          <cell r="FE230">
            <v>0</v>
          </cell>
          <cell r="FF230">
            <v>13.077999999999999</v>
          </cell>
          <cell r="FG230">
            <v>3.2650000000000001</v>
          </cell>
          <cell r="FH230">
            <v>8.5380000000000003</v>
          </cell>
          <cell r="FI230">
            <v>0.224</v>
          </cell>
          <cell r="FJ230">
            <v>3.238</v>
          </cell>
          <cell r="FK230">
            <v>0</v>
          </cell>
          <cell r="FL230">
            <v>15.265000000000001</v>
          </cell>
          <cell r="FM230">
            <v>0</v>
          </cell>
          <cell r="FN230">
            <v>15.265000000000001</v>
          </cell>
          <cell r="FO230">
            <v>0.82899999999999996</v>
          </cell>
          <cell r="FP230">
            <v>0</v>
          </cell>
          <cell r="FQ230">
            <v>0</v>
          </cell>
          <cell r="FR230">
            <v>0</v>
          </cell>
          <cell r="FS230">
            <v>27.513999999999999</v>
          </cell>
          <cell r="FT230">
            <v>0.41</v>
          </cell>
          <cell r="FU230">
            <v>0</v>
          </cell>
          <cell r="FV230">
            <v>27.923999999999999</v>
          </cell>
          <cell r="FW230">
            <v>0</v>
          </cell>
          <cell r="FX230">
            <v>27.923999999999999</v>
          </cell>
          <cell r="FY230">
            <v>0.192310157395048</v>
          </cell>
          <cell r="FZ230">
            <v>0</v>
          </cell>
          <cell r="GA230">
            <v>0</v>
          </cell>
          <cell r="GB230" t="e">
            <v>#N/A</v>
          </cell>
          <cell r="GC230">
            <v>0</v>
          </cell>
          <cell r="GD230">
            <v>0</v>
          </cell>
          <cell r="GE230">
            <v>0</v>
          </cell>
          <cell r="GF230">
            <v>2.7130000000000001</v>
          </cell>
          <cell r="GG230">
            <v>7.0000000000000001E-3</v>
          </cell>
          <cell r="GH230">
            <v>0</v>
          </cell>
          <cell r="GI230">
            <v>0</v>
          </cell>
          <cell r="GJ230">
            <v>1.4999999999999999E-2</v>
          </cell>
          <cell r="GK230">
            <v>0</v>
          </cell>
          <cell r="GL230">
            <v>3.2000000000000001E-2</v>
          </cell>
          <cell r="GM230">
            <v>0</v>
          </cell>
          <cell r="GN230">
            <v>1E-3</v>
          </cell>
          <cell r="GO230">
            <v>0.53</v>
          </cell>
          <cell r="GP230">
            <v>1.4E-2</v>
          </cell>
          <cell r="GQ230">
            <v>0</v>
          </cell>
          <cell r="GR230">
            <v>0</v>
          </cell>
          <cell r="GS230">
            <v>0</v>
          </cell>
          <cell r="GT230" t="e">
            <v>#N/A</v>
          </cell>
          <cell r="GU230">
            <v>0</v>
          </cell>
          <cell r="GV230">
            <v>0</v>
          </cell>
          <cell r="GW230">
            <v>0.15</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t="e">
            <v>#N/A</v>
          </cell>
          <cell r="HO230">
            <v>27.513999999999999</v>
          </cell>
          <cell r="HP230">
            <v>27.923999999999999</v>
          </cell>
          <cell r="HQ230">
            <v>3.07</v>
          </cell>
          <cell r="HR230">
            <v>24.853000000000002</v>
          </cell>
          <cell r="HS230">
            <v>3.4620000000000002</v>
          </cell>
          <cell r="HT230">
            <v>0</v>
          </cell>
          <cell r="HU230">
            <v>0</v>
          </cell>
          <cell r="HV230">
            <v>0.82799999999999996</v>
          </cell>
          <cell r="HW230">
            <v>0</v>
          </cell>
          <cell r="HX230">
            <v>0</v>
          </cell>
          <cell r="HY230">
            <v>0</v>
          </cell>
          <cell r="HZ230">
            <v>0</v>
          </cell>
          <cell r="IA230">
            <v>0</v>
          </cell>
          <cell r="IB230">
            <v>0</v>
          </cell>
          <cell r="IC230">
            <v>0</v>
          </cell>
          <cell r="ID230">
            <v>0</v>
          </cell>
          <cell r="IE230">
            <v>5.0000000000000001E-3</v>
          </cell>
          <cell r="IF230">
            <v>0</v>
          </cell>
          <cell r="IG230">
            <v>0</v>
          </cell>
          <cell r="IH230">
            <v>0</v>
          </cell>
          <cell r="II230">
            <v>2.5000000000000001E-2</v>
          </cell>
          <cell r="IJ230">
            <v>0</v>
          </cell>
          <cell r="IK230">
            <v>0</v>
          </cell>
          <cell r="IL230">
            <v>0</v>
          </cell>
          <cell r="IM230">
            <v>0</v>
          </cell>
          <cell r="IN230">
            <v>2.5000000000000001E-2</v>
          </cell>
          <cell r="IO230">
            <v>5.0000000000000001E-3</v>
          </cell>
          <cell r="IP230">
            <v>0.82799999999999996</v>
          </cell>
          <cell r="IQ230">
            <v>0</v>
          </cell>
          <cell r="IR230">
            <v>0</v>
          </cell>
          <cell r="IS230">
            <v>0</v>
          </cell>
          <cell r="IT230">
            <v>0</v>
          </cell>
          <cell r="IU230">
            <v>0</v>
          </cell>
          <cell r="IV230">
            <v>3.2000000000000001E-2</v>
          </cell>
          <cell r="IW230">
            <v>3.2000000000000001E-2</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0.49820474789026753</v>
          </cell>
          <cell r="JL230">
            <v>0.49820474789026753</v>
          </cell>
          <cell r="JM230">
            <v>0</v>
          </cell>
          <cell r="JN230">
            <v>0</v>
          </cell>
          <cell r="JO230">
            <v>0</v>
          </cell>
          <cell r="JP230">
            <v>0.24095595409522702</v>
          </cell>
          <cell r="JQ230">
            <v>0.24095595409522702</v>
          </cell>
          <cell r="JR230">
            <v>0</v>
          </cell>
          <cell r="JS230">
            <v>0</v>
          </cell>
          <cell r="JT230">
            <v>0</v>
          </cell>
          <cell r="JU230">
            <v>4.1805087714403603E-2</v>
          </cell>
          <cell r="JV230">
            <v>4.1805087714403603E-2</v>
          </cell>
          <cell r="JW230">
            <v>2.2079999999999997</v>
          </cell>
          <cell r="JX230">
            <v>8.286689842604952</v>
          </cell>
          <cell r="JY230">
            <v>20.096689842604956</v>
          </cell>
          <cell r="JZ230">
            <v>22.304689842604954</v>
          </cell>
          <cell r="KA230">
            <v>14.018000000000002</v>
          </cell>
          <cell r="KB230">
            <v>257858.22</v>
          </cell>
          <cell r="KC230">
            <v>9.16</v>
          </cell>
          <cell r="KD230">
            <v>118.77</v>
          </cell>
          <cell r="KE230">
            <v>2015.1</v>
          </cell>
          <cell r="KF230">
            <v>26.75</v>
          </cell>
          <cell r="KG230">
            <v>5.3999999999999999E-2</v>
          </cell>
          <cell r="KH230">
            <v>0</v>
          </cell>
          <cell r="KI230">
            <v>0</v>
          </cell>
          <cell r="KJ230">
            <v>0</v>
          </cell>
          <cell r="KK230">
            <v>0</v>
          </cell>
          <cell r="KL230">
            <v>0</v>
          </cell>
          <cell r="KM230">
            <v>1.93</v>
          </cell>
          <cell r="KN230">
            <v>60.78</v>
          </cell>
          <cell r="KO230">
            <v>0</v>
          </cell>
          <cell r="KP230">
            <v>0</v>
          </cell>
          <cell r="KQ230">
            <v>0</v>
          </cell>
          <cell r="KR230">
            <v>0</v>
          </cell>
          <cell r="KS230">
            <v>0</v>
          </cell>
          <cell r="KT230">
            <v>0</v>
          </cell>
          <cell r="KU230">
            <v>3.66</v>
          </cell>
          <cell r="KV230">
            <v>0</v>
          </cell>
          <cell r="KW230">
            <v>0</v>
          </cell>
          <cell r="KX230">
            <v>38.310559006211179</v>
          </cell>
          <cell r="KY230">
            <v>127929.99999999999</v>
          </cell>
          <cell r="KZ230">
            <v>2041.85</v>
          </cell>
          <cell r="LA230">
            <v>100</v>
          </cell>
          <cell r="LB230">
            <v>66.37</v>
          </cell>
          <cell r="LC230">
            <v>66.37</v>
          </cell>
          <cell r="LD230">
            <v>4.9709205966551142</v>
          </cell>
          <cell r="LE230">
            <v>1.8762670620374258E-2</v>
          </cell>
          <cell r="LF230">
            <v>38.310559006211179</v>
          </cell>
          <cell r="LG230">
            <v>62.653965766339347</v>
          </cell>
          <cell r="LH230">
            <v>314.73942998598227</v>
          </cell>
          <cell r="LI230" t="str">
            <v>Historical (£m)</v>
          </cell>
          <cell r="LJ230" t="str">
            <v>PR14 (£m)</v>
          </cell>
        </row>
        <row r="231">
          <cell r="A231" t="str">
            <v>DVW19</v>
          </cell>
          <cell r="B231" t="str">
            <v>DVW</v>
          </cell>
          <cell r="C231" t="str">
            <v>2018-19</v>
          </cell>
          <cell r="D231" t="str">
            <v>SVH</v>
          </cell>
          <cell r="E231" t="str">
            <v>SVH19</v>
          </cell>
          <cell r="F231">
            <v>0.97917319135609127</v>
          </cell>
          <cell r="G231">
            <v>0.24968916379580328</v>
          </cell>
          <cell r="H231">
            <v>0</v>
          </cell>
          <cell r="I231">
            <v>0.59044143438772301</v>
          </cell>
          <cell r="J231">
            <v>0</v>
          </cell>
          <cell r="K231">
            <v>0.18212621359223297</v>
          </cell>
          <cell r="L231">
            <v>0.18506373316630126</v>
          </cell>
          <cell r="M231">
            <v>1.373779987472596</v>
          </cell>
          <cell r="N231">
            <v>0.29962699655496394</v>
          </cell>
          <cell r="O231">
            <v>2.8807275289696208</v>
          </cell>
          <cell r="P231">
            <v>2.9375195740682738E-3</v>
          </cell>
          <cell r="Q231">
            <v>2.8836650485436888</v>
          </cell>
          <cell r="R231">
            <v>0</v>
          </cell>
          <cell r="S231">
            <v>5.3440639366052388E-2</v>
          </cell>
          <cell r="T231">
            <v>2.4420130357402483E-3</v>
          </cell>
          <cell r="U231">
            <v>3.9116499027437746E-2</v>
          </cell>
          <cell r="V231">
            <v>0</v>
          </cell>
          <cell r="W231">
            <v>9.4999151429230405E-2</v>
          </cell>
          <cell r="X231">
            <v>0</v>
          </cell>
          <cell r="Y231">
            <v>9.4999151429230405E-2</v>
          </cell>
          <cell r="Z231">
            <v>0</v>
          </cell>
          <cell r="AA231">
            <v>0</v>
          </cell>
          <cell r="AB231">
            <v>0</v>
          </cell>
          <cell r="AC231">
            <v>0</v>
          </cell>
          <cell r="AD231">
            <v>2.978664199972918</v>
          </cell>
          <cell r="AE231">
            <v>4.3083620419668012E-2</v>
          </cell>
          <cell r="AF231">
            <v>0</v>
          </cell>
          <cell r="AG231">
            <v>3.0217478203925858</v>
          </cell>
          <cell r="AH231">
            <v>3.916692765424365E-2</v>
          </cell>
          <cell r="AI231">
            <v>3.0609147480468297</v>
          </cell>
          <cell r="AJ231">
            <v>0.43964876291888499</v>
          </cell>
          <cell r="AK231">
            <v>0</v>
          </cell>
          <cell r="AL231">
            <v>0</v>
          </cell>
          <cell r="AM231">
            <v>0.11652160977137485</v>
          </cell>
          <cell r="AN231">
            <v>0</v>
          </cell>
          <cell r="AO231">
            <v>9.7917319135609119E-4</v>
          </cell>
          <cell r="AP231">
            <v>0.16548026933917945</v>
          </cell>
          <cell r="AQ231">
            <v>0.19485546507986218</v>
          </cell>
          <cell r="AR231">
            <v>0.91748528030065757</v>
          </cell>
          <cell r="AS231">
            <v>1.762511744440964E-2</v>
          </cell>
          <cell r="AT231">
            <v>0.9351103977450671</v>
          </cell>
          <cell r="AU231">
            <v>0</v>
          </cell>
          <cell r="AV231">
            <v>1.8604290635765734E-2</v>
          </cell>
          <cell r="AW231">
            <v>0</v>
          </cell>
          <cell r="AX231">
            <v>0</v>
          </cell>
          <cell r="AY231">
            <v>0</v>
          </cell>
          <cell r="AZ231">
            <v>1.8604290635765734E-2</v>
          </cell>
          <cell r="BA231">
            <v>0</v>
          </cell>
          <cell r="BB231">
            <v>1.8604290635765734E-2</v>
          </cell>
          <cell r="BC231">
            <v>0</v>
          </cell>
          <cell r="BD231">
            <v>0</v>
          </cell>
          <cell r="BE231">
            <v>0</v>
          </cell>
          <cell r="BF231">
            <v>0</v>
          </cell>
          <cell r="BG231">
            <v>0.95371468838083284</v>
          </cell>
          <cell r="BH231">
            <v>9.7917319135609124E-3</v>
          </cell>
          <cell r="BI231">
            <v>0</v>
          </cell>
          <cell r="BJ231">
            <v>0.96350642029439382</v>
          </cell>
          <cell r="BK231">
            <v>9.7917319135609124E-3</v>
          </cell>
          <cell r="BL231">
            <v>0.97329815220795468</v>
          </cell>
          <cell r="BM231">
            <v>0.14295928593798932</v>
          </cell>
          <cell r="BN231">
            <v>0</v>
          </cell>
          <cell r="BO231">
            <v>9.7917319135609119E-4</v>
          </cell>
          <cell r="BP231">
            <v>0.63352505480739107</v>
          </cell>
          <cell r="BQ231">
            <v>0</v>
          </cell>
          <cell r="BR231">
            <v>1.4687597870341369E-2</v>
          </cell>
          <cell r="BS231">
            <v>3.8236713122455361</v>
          </cell>
          <cell r="BT231">
            <v>0.21541810209834009</v>
          </cell>
          <cell r="BU231">
            <v>4.8312405261509541</v>
          </cell>
          <cell r="BV231">
            <v>0</v>
          </cell>
          <cell r="BW231">
            <v>4.8312405261509541</v>
          </cell>
          <cell r="BX231">
            <v>0</v>
          </cell>
          <cell r="BY231">
            <v>7.7242730867729659</v>
          </cell>
          <cell r="BZ231">
            <v>0</v>
          </cell>
          <cell r="CA231">
            <v>0.67816870783988326</v>
          </cell>
          <cell r="CB231">
            <v>0</v>
          </cell>
          <cell r="CC231">
            <v>8.4024417946128462</v>
          </cell>
          <cell r="CD231">
            <v>0</v>
          </cell>
          <cell r="CE231">
            <v>8.4024417946128462</v>
          </cell>
          <cell r="CF231">
            <v>0</v>
          </cell>
          <cell r="CG231">
            <v>0</v>
          </cell>
          <cell r="CH231">
            <v>0</v>
          </cell>
          <cell r="CI231">
            <v>0</v>
          </cell>
          <cell r="CJ231">
            <v>13.233682320763791</v>
          </cell>
          <cell r="CK231">
            <v>0.21933479486376445</v>
          </cell>
          <cell r="CL231">
            <v>0</v>
          </cell>
          <cell r="CM231">
            <v>13.453017115627556</v>
          </cell>
          <cell r="CN231">
            <v>0.20073050422799871</v>
          </cell>
          <cell r="CO231">
            <v>13.653747619855555</v>
          </cell>
          <cell r="CP231">
            <v>1.1936121202630754</v>
          </cell>
          <cell r="CQ231">
            <v>0</v>
          </cell>
          <cell r="CR231">
            <v>0</v>
          </cell>
          <cell r="CS231">
            <v>1.3767175070466642</v>
          </cell>
          <cell r="CT231">
            <v>3.5602737237707478</v>
          </cell>
          <cell r="CU231">
            <v>7.8333855308487296E-3</v>
          </cell>
          <cell r="CV231">
            <v>2.7201431255872217</v>
          </cell>
          <cell r="CW231">
            <v>0.82250548073911667</v>
          </cell>
          <cell r="CX231">
            <v>9.6810853429376742</v>
          </cell>
          <cell r="CY231">
            <v>4.8958659567804562E-3</v>
          </cell>
          <cell r="CZ231">
            <v>9.6859812088944537</v>
          </cell>
          <cell r="DA231">
            <v>0</v>
          </cell>
          <cell r="DB231">
            <v>0</v>
          </cell>
          <cell r="DC231">
            <v>1.1817914692223124</v>
          </cell>
          <cell r="DD231">
            <v>0</v>
          </cell>
          <cell r="DE231">
            <v>1.3540104860780486E-3</v>
          </cell>
          <cell r="DF231">
            <v>1.183145479708388</v>
          </cell>
          <cell r="DG231">
            <v>0</v>
          </cell>
          <cell r="DH231">
            <v>1.183145479708388</v>
          </cell>
          <cell r="DI231">
            <v>0.16553606265372081</v>
          </cell>
          <cell r="DJ231">
            <v>0</v>
          </cell>
          <cell r="DK231">
            <v>0</v>
          </cell>
          <cell r="DL231">
            <v>0</v>
          </cell>
          <cell r="DM231">
            <v>10.703590625949106</v>
          </cell>
          <cell r="DN231">
            <v>2.7416849357970556E-2</v>
          </cell>
          <cell r="DO231">
            <v>0</v>
          </cell>
          <cell r="DP231">
            <v>10.731007475307077</v>
          </cell>
          <cell r="DQ231">
            <v>0.10379235828374567</v>
          </cell>
          <cell r="DR231">
            <v>10.834799833590822</v>
          </cell>
          <cell r="DS231">
            <v>1.7762201691199495</v>
          </cell>
          <cell r="DT231">
            <v>0</v>
          </cell>
          <cell r="DU231">
            <v>9.7917319135609119E-4</v>
          </cell>
          <cell r="DV231">
            <v>2.12676417162543</v>
          </cell>
          <cell r="DW231">
            <v>3.5602737237707478</v>
          </cell>
          <cell r="DX231">
            <v>2.350015659254619E-2</v>
          </cell>
          <cell r="DY231">
            <v>6.7092947071719378</v>
          </cell>
          <cell r="DZ231">
            <v>1.2327790479173188</v>
          </cell>
          <cell r="EA231">
            <v>15.429811149389288</v>
          </cell>
          <cell r="EB231">
            <v>2.25209834011901E-2</v>
          </cell>
          <cell r="EC231">
            <v>15.452332132790476</v>
          </cell>
          <cell r="ED231">
            <v>0</v>
          </cell>
          <cell r="EE231">
            <v>7.7428773774087318</v>
          </cell>
          <cell r="EF231">
            <v>1.1817914692223124</v>
          </cell>
          <cell r="EG231">
            <v>0.67816870783988326</v>
          </cell>
          <cell r="EH231">
            <v>1.3540104860780486E-3</v>
          </cell>
          <cell r="EI231">
            <v>9.6041915649570004</v>
          </cell>
          <cell r="EJ231">
            <v>0</v>
          </cell>
          <cell r="EK231">
            <v>9.6041915649570004</v>
          </cell>
          <cell r="EL231">
            <v>0.16553606265372081</v>
          </cell>
          <cell r="EM231">
            <v>0</v>
          </cell>
          <cell r="EN231">
            <v>0</v>
          </cell>
          <cell r="EO231">
            <v>0</v>
          </cell>
          <cell r="EP231">
            <v>24.89098763509373</v>
          </cell>
          <cell r="EQ231">
            <v>0.25654337613529593</v>
          </cell>
          <cell r="ER231">
            <v>0</v>
          </cell>
          <cell r="ES231">
            <v>25.147531011229024</v>
          </cell>
          <cell r="ET231">
            <v>0.31431459442530529</v>
          </cell>
          <cell r="EU231">
            <v>25.461845605654332</v>
          </cell>
          <cell r="EV231">
            <v>2.0259093329157527</v>
          </cell>
          <cell r="EW231">
            <v>0</v>
          </cell>
          <cell r="EX231">
            <v>0.59142060757907911</v>
          </cell>
          <cell r="EY231">
            <v>2.1267641716254304</v>
          </cell>
          <cell r="EZ231">
            <v>3.7423999373629808</v>
          </cell>
          <cell r="FA231">
            <v>0.20856388975884743</v>
          </cell>
          <cell r="FB231">
            <v>8.0830746946445338</v>
          </cell>
          <cell r="FC231">
            <v>1.5324060444722827</v>
          </cell>
          <cell r="FD231">
            <v>18.310538678358906</v>
          </cell>
          <cell r="FE231">
            <v>2.5458502975258371E-2</v>
          </cell>
          <cell r="FF231">
            <v>18.335997181334164</v>
          </cell>
          <cell r="FG231">
            <v>0</v>
          </cell>
          <cell r="FH231">
            <v>7.7963180167747801</v>
          </cell>
          <cell r="FI231">
            <v>1.1842334822580527</v>
          </cell>
          <cell r="FJ231">
            <v>0.71728520686732133</v>
          </cell>
          <cell r="FK231">
            <v>1.3540104860780486E-3</v>
          </cell>
          <cell r="FL231">
            <v>9.6991907163862283</v>
          </cell>
          <cell r="FM231">
            <v>0</v>
          </cell>
          <cell r="FN231">
            <v>9.6991907163862283</v>
          </cell>
          <cell r="FO231">
            <v>0.16553606265372081</v>
          </cell>
          <cell r="FP231">
            <v>0</v>
          </cell>
          <cell r="FQ231">
            <v>0</v>
          </cell>
          <cell r="FR231">
            <v>0</v>
          </cell>
          <cell r="FS231">
            <v>27.869651835066684</v>
          </cell>
          <cell r="FT231">
            <v>0.29962699655496394</v>
          </cell>
          <cell r="FU231">
            <v>0</v>
          </cell>
          <cell r="FV231">
            <v>28.16927883162165</v>
          </cell>
          <cell r="FW231">
            <v>0.35348152207954892</v>
          </cell>
          <cell r="FX231">
            <v>28.522760353701198</v>
          </cell>
          <cell r="FY231">
            <v>6.0641333725011466E-2</v>
          </cell>
          <cell r="FZ231">
            <v>0</v>
          </cell>
          <cell r="GA231">
            <v>0</v>
          </cell>
          <cell r="GB231" t="e">
            <v>#N/A</v>
          </cell>
          <cell r="GC231">
            <v>0</v>
          </cell>
          <cell r="GD231">
            <v>0</v>
          </cell>
          <cell r="GE231">
            <v>0.33444070171522883</v>
          </cell>
          <cell r="GF231">
            <v>0</v>
          </cell>
          <cell r="GG231">
            <v>0</v>
          </cell>
          <cell r="GH231">
            <v>0</v>
          </cell>
          <cell r="GI231">
            <v>0</v>
          </cell>
          <cell r="GJ231">
            <v>0</v>
          </cell>
          <cell r="GK231">
            <v>0</v>
          </cell>
          <cell r="GL231">
            <v>0.37100200917834286</v>
          </cell>
          <cell r="GM231">
            <v>0.53311464886143967</v>
          </cell>
          <cell r="GN231">
            <v>0</v>
          </cell>
          <cell r="GO231">
            <v>0</v>
          </cell>
          <cell r="GP231">
            <v>0</v>
          </cell>
          <cell r="GQ231">
            <v>0</v>
          </cell>
          <cell r="GR231">
            <v>0</v>
          </cell>
          <cell r="GS231">
            <v>0</v>
          </cell>
          <cell r="GT231" t="e">
            <v>#N/A</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t="e">
            <v>#N/A</v>
          </cell>
          <cell r="HO231">
            <v>27.869651835066684</v>
          </cell>
          <cell r="HP231">
            <v>28.522760353701198</v>
          </cell>
          <cell r="HQ231">
            <v>2.978664199972918</v>
          </cell>
          <cell r="HR231">
            <v>25.461845605654332</v>
          </cell>
          <cell r="HS231">
            <v>1.2385573597550141</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1.4687597870341369E-2</v>
          </cell>
          <cell r="IJ231">
            <v>0</v>
          </cell>
          <cell r="IK231">
            <v>0</v>
          </cell>
          <cell r="IL231">
            <v>0</v>
          </cell>
          <cell r="IM231">
            <v>0</v>
          </cell>
          <cell r="IN231">
            <v>1.4687597870341369E-2</v>
          </cell>
          <cell r="IO231">
            <v>0</v>
          </cell>
          <cell r="IP231">
            <v>0</v>
          </cell>
          <cell r="IQ231">
            <v>0</v>
          </cell>
          <cell r="IR231">
            <v>0</v>
          </cell>
          <cell r="IS231">
            <v>0</v>
          </cell>
          <cell r="IT231">
            <v>0</v>
          </cell>
          <cell r="IU231">
            <v>0</v>
          </cell>
          <cell r="IV231">
            <v>0.37100200917834286</v>
          </cell>
          <cell r="IW231">
            <v>0.37100200917834286</v>
          </cell>
          <cell r="IX231">
            <v>0</v>
          </cell>
          <cell r="IY231">
            <v>0</v>
          </cell>
          <cell r="IZ231">
            <v>0</v>
          </cell>
          <cell r="JA231">
            <v>0.53311464886143967</v>
          </cell>
          <cell r="JB231">
            <v>0.53311464886143967</v>
          </cell>
          <cell r="JC231">
            <v>0</v>
          </cell>
          <cell r="JD231">
            <v>0</v>
          </cell>
          <cell r="JE231">
            <v>0</v>
          </cell>
          <cell r="JF231">
            <v>0.33444070171522883</v>
          </cell>
          <cell r="JG231">
            <v>0.33444070171522883</v>
          </cell>
          <cell r="JH231">
            <v>0</v>
          </cell>
          <cell r="JI231">
            <v>0</v>
          </cell>
          <cell r="JJ231">
            <v>0</v>
          </cell>
          <cell r="JK231">
            <v>0.49820474789026753</v>
          </cell>
          <cell r="JL231">
            <v>0.49820474789026753</v>
          </cell>
          <cell r="JM231">
            <v>0</v>
          </cell>
          <cell r="JN231">
            <v>0</v>
          </cell>
          <cell r="JO231">
            <v>0</v>
          </cell>
          <cell r="JP231">
            <v>0.24095595409522702</v>
          </cell>
          <cell r="JQ231">
            <v>0.24095595409522702</v>
          </cell>
          <cell r="JR231">
            <v>0</v>
          </cell>
          <cell r="JS231">
            <v>0</v>
          </cell>
          <cell r="JT231">
            <v>0</v>
          </cell>
          <cell r="JU231">
            <v>4.1805087714403603E-2</v>
          </cell>
          <cell r="JV231">
            <v>4.1805087714403603E-2</v>
          </cell>
          <cell r="JW231">
            <v>2.0440997373929859</v>
          </cell>
          <cell r="JX231">
            <v>10.021808290358216</v>
          </cell>
          <cell r="JY231">
            <v>23.102158733848995</v>
          </cell>
          <cell r="JZ231">
            <v>25.146258471241982</v>
          </cell>
          <cell r="KA231">
            <v>15.124450180883766</v>
          </cell>
          <cell r="KB231">
            <v>259180.14</v>
          </cell>
          <cell r="KC231">
            <v>8.4960000000000004</v>
          </cell>
          <cell r="KD231">
            <v>118.583</v>
          </cell>
          <cell r="KE231">
            <v>2011.9521850000001</v>
          </cell>
          <cell r="KF231">
            <v>0</v>
          </cell>
          <cell r="KG231">
            <v>0</v>
          </cell>
          <cell r="KH231">
            <v>0</v>
          </cell>
          <cell r="KI231">
            <v>0</v>
          </cell>
          <cell r="KJ231">
            <v>0</v>
          </cell>
          <cell r="KK231">
            <v>0</v>
          </cell>
          <cell r="KL231">
            <v>0</v>
          </cell>
          <cell r="KM231">
            <v>1.9571506849315099</v>
          </cell>
          <cell r="KN231">
            <v>61.580623287671202</v>
          </cell>
          <cell r="KO231">
            <v>0</v>
          </cell>
          <cell r="KP231">
            <v>0</v>
          </cell>
          <cell r="KQ231">
            <v>0</v>
          </cell>
          <cell r="KR231">
            <v>0</v>
          </cell>
          <cell r="KS231">
            <v>0</v>
          </cell>
          <cell r="KT231">
            <v>0</v>
          </cell>
          <cell r="KU231">
            <v>3.5656191780821902</v>
          </cell>
          <cell r="KV231">
            <v>0</v>
          </cell>
          <cell r="KW231">
            <v>0</v>
          </cell>
          <cell r="KX231">
            <v>34</v>
          </cell>
          <cell r="KY231">
            <v>127079</v>
          </cell>
          <cell r="KZ231">
            <v>2011.9521850000001</v>
          </cell>
          <cell r="LA231">
            <v>100</v>
          </cell>
          <cell r="LB231">
            <v>67.103393150684909</v>
          </cell>
          <cell r="LC231">
            <v>67.103393150684909</v>
          </cell>
          <cell r="LD231">
            <v>4.9708338044763751</v>
          </cell>
          <cell r="LE231">
            <v>1.6899009953360297E-2</v>
          </cell>
          <cell r="LF231">
            <v>34</v>
          </cell>
          <cell r="LG231">
            <v>63.162037819502153</v>
          </cell>
          <cell r="LH231">
            <v>316.15202823796602</v>
          </cell>
          <cell r="LI231" t="str">
            <v>Historical (£m)</v>
          </cell>
          <cell r="LJ231" t="str">
            <v>PR14 (£m)</v>
          </cell>
        </row>
        <row r="232">
          <cell r="A232" t="str">
            <v>DVW19BP</v>
          </cell>
          <cell r="B232" t="str">
            <v>DVW</v>
          </cell>
          <cell r="C232" t="str">
            <v>BP2018-19</v>
          </cell>
          <cell r="D232" t="str">
            <v>SVH</v>
          </cell>
          <cell r="E232" t="str">
            <v>SVH19BP</v>
          </cell>
          <cell r="F232">
            <v>0.97917319135609127</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KB232">
            <v>259180.14</v>
          </cell>
          <cell r="LH232">
            <v>316.15202823796602</v>
          </cell>
          <cell r="LI232" t="e">
            <v>#N/A</v>
          </cell>
          <cell r="LJ232" t="e">
            <v>#N/A</v>
          </cell>
        </row>
        <row r="233">
          <cell r="A233" t="str">
            <v>DVW20BP</v>
          </cell>
          <cell r="B233" t="str">
            <v>DVW</v>
          </cell>
          <cell r="C233" t="str">
            <v>BP2019-20</v>
          </cell>
          <cell r="D233" t="str">
            <v>SVH</v>
          </cell>
          <cell r="E233" t="str">
            <v>SVH20BP</v>
          </cell>
          <cell r="F233">
            <v>0.96281468935252923</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KB233" t="str">
            <v/>
          </cell>
          <cell r="LH233" t="str">
            <v/>
          </cell>
          <cell r="LI233" t="e">
            <v>#N/A</v>
          </cell>
          <cell r="LJ233" t="e">
            <v>#N/A</v>
          </cell>
        </row>
        <row r="234">
          <cell r="A234" t="str">
            <v>DVW20</v>
          </cell>
          <cell r="B234" t="str">
            <v>DVW</v>
          </cell>
          <cell r="C234" t="str">
            <v>2019-20</v>
          </cell>
          <cell r="D234" t="str">
            <v>SVH</v>
          </cell>
          <cell r="E234" t="str">
            <v>SVH20</v>
          </cell>
          <cell r="F234">
            <v>0.96281468935252923</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LI234" t="str">
            <v>N/A</v>
          </cell>
          <cell r="LJ234" t="str">
            <v>PR14 (£m)</v>
          </cell>
        </row>
        <row r="235">
          <cell r="A235" t="str">
            <v>DVW21</v>
          </cell>
          <cell r="B235" t="str">
            <v>DVW</v>
          </cell>
          <cell r="C235" t="str">
            <v>2020-21</v>
          </cell>
          <cell r="D235" t="str">
            <v>SVH</v>
          </cell>
          <cell r="E235" t="str">
            <v>SVH21</v>
          </cell>
          <cell r="F235">
            <v>1</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LI235" t="str">
            <v>Business plans (£m)</v>
          </cell>
          <cell r="LJ235" t="str">
            <v>PR19 (£m)</v>
          </cell>
        </row>
        <row r="236">
          <cell r="A236" t="str">
            <v>DVW22</v>
          </cell>
          <cell r="B236" t="str">
            <v>DVW</v>
          </cell>
          <cell r="C236" t="str">
            <v>2021-22</v>
          </cell>
          <cell r="D236" t="str">
            <v>SVH</v>
          </cell>
          <cell r="E236" t="str">
            <v>SVH22</v>
          </cell>
          <cell r="F236">
            <v>1</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LI236" t="str">
            <v>Business plans (£m)</v>
          </cell>
          <cell r="LJ236" t="str">
            <v>PR19 (£m)</v>
          </cell>
        </row>
        <row r="237">
          <cell r="A237" t="str">
            <v>DVW23</v>
          </cell>
          <cell r="B237" t="str">
            <v>DVW</v>
          </cell>
          <cell r="C237" t="str">
            <v>2022-23</v>
          </cell>
          <cell r="D237" t="str">
            <v>SVH</v>
          </cell>
          <cell r="E237" t="str">
            <v>SVH23</v>
          </cell>
          <cell r="F237">
            <v>1</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LI237" t="str">
            <v>Business plans (£m)</v>
          </cell>
          <cell r="LJ237" t="str">
            <v>PR19 (£m)</v>
          </cell>
        </row>
        <row r="238">
          <cell r="A238" t="str">
            <v>DVW24</v>
          </cell>
          <cell r="B238" t="str">
            <v>DVW</v>
          </cell>
          <cell r="C238" t="str">
            <v>2023-24</v>
          </cell>
          <cell r="D238" t="str">
            <v>SVH</v>
          </cell>
          <cell r="E238" t="str">
            <v>SVH24</v>
          </cell>
          <cell r="F238">
            <v>1</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LI238" t="str">
            <v>Business plans (£m)</v>
          </cell>
          <cell r="LJ238" t="str">
            <v>PR19 (£m)</v>
          </cell>
        </row>
        <row r="239">
          <cell r="A239" t="str">
            <v>DVW25</v>
          </cell>
          <cell r="B239" t="str">
            <v>DVW</v>
          </cell>
          <cell r="C239" t="str">
            <v>2024-25</v>
          </cell>
          <cell r="D239" t="str">
            <v>SVH</v>
          </cell>
          <cell r="E239" t="str">
            <v>SVH25</v>
          </cell>
          <cell r="F239">
            <v>1</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LI239" t="str">
            <v>Business plans (£m)</v>
          </cell>
          <cell r="LJ239" t="str">
            <v>PR19 (£m)</v>
          </cell>
        </row>
        <row r="240">
          <cell r="A240" t="str">
            <v>PRT12</v>
          </cell>
          <cell r="B240" t="str">
            <v>PRT</v>
          </cell>
          <cell r="C240" t="str">
            <v>2011-12</v>
          </cell>
          <cell r="D240" t="str">
            <v>PRT</v>
          </cell>
          <cell r="E240" t="str">
            <v>PRT12</v>
          </cell>
          <cell r="F240">
            <v>1.1050631792877967</v>
          </cell>
          <cell r="G240">
            <v>0.93598851285676377</v>
          </cell>
          <cell r="H240">
            <v>0</v>
          </cell>
          <cell r="I240">
            <v>1.9725377750287172</v>
          </cell>
          <cell r="J240">
            <v>0</v>
          </cell>
          <cell r="K240">
            <v>0</v>
          </cell>
          <cell r="L240">
            <v>0</v>
          </cell>
          <cell r="M240">
            <v>0.93377838649818823</v>
          </cell>
          <cell r="N240">
            <v>4.6412653530087465E-2</v>
          </cell>
          <cell r="O240">
            <v>3.8887173279137457</v>
          </cell>
          <cell r="P240">
            <v>0</v>
          </cell>
          <cell r="Q240">
            <v>3.8887173279137457</v>
          </cell>
          <cell r="R240">
            <v>0</v>
          </cell>
          <cell r="S240">
            <v>0.18896580365821325</v>
          </cell>
          <cell r="T240">
            <v>0</v>
          </cell>
          <cell r="U240">
            <v>0.17128479278960848</v>
          </cell>
          <cell r="V240">
            <v>0</v>
          </cell>
          <cell r="W240">
            <v>0.36025059644782176</v>
          </cell>
          <cell r="X240">
            <v>0</v>
          </cell>
          <cell r="Y240">
            <v>0.36025059644782176</v>
          </cell>
          <cell r="Z240">
            <v>0</v>
          </cell>
          <cell r="AA240">
            <v>0</v>
          </cell>
          <cell r="AB240">
            <v>0</v>
          </cell>
          <cell r="AC240">
            <v>0</v>
          </cell>
          <cell r="AD240">
            <v>4.2489679243615672</v>
          </cell>
          <cell r="AE240">
            <v>0</v>
          </cell>
          <cell r="AF240">
            <v>0</v>
          </cell>
          <cell r="AG240">
            <v>4.2489679243615672</v>
          </cell>
          <cell r="AH240">
            <v>0</v>
          </cell>
          <cell r="AI240">
            <v>4.2489679243615672</v>
          </cell>
          <cell r="AJ240">
            <v>0</v>
          </cell>
          <cell r="AK240">
            <v>0</v>
          </cell>
          <cell r="AL240">
            <v>0</v>
          </cell>
          <cell r="AM240">
            <v>0</v>
          </cell>
          <cell r="AN240">
            <v>0</v>
          </cell>
          <cell r="AO240">
            <v>0</v>
          </cell>
          <cell r="AP240">
            <v>0.29947212158699293</v>
          </cell>
          <cell r="AQ240">
            <v>8.287973844658475E-2</v>
          </cell>
          <cell r="AR240">
            <v>0.38235186003357763</v>
          </cell>
          <cell r="AS240">
            <v>0</v>
          </cell>
          <cell r="AT240">
            <v>0.38235186003357763</v>
          </cell>
          <cell r="AU240">
            <v>0</v>
          </cell>
          <cell r="AV240">
            <v>0.35472528055138275</v>
          </cell>
          <cell r="AW240">
            <v>0</v>
          </cell>
          <cell r="AX240">
            <v>0</v>
          </cell>
          <cell r="AY240">
            <v>0</v>
          </cell>
          <cell r="AZ240">
            <v>0.35472528055138275</v>
          </cell>
          <cell r="BA240">
            <v>0</v>
          </cell>
          <cell r="BB240">
            <v>0.35472528055138275</v>
          </cell>
          <cell r="BC240">
            <v>0</v>
          </cell>
          <cell r="BD240">
            <v>0</v>
          </cell>
          <cell r="BE240">
            <v>0</v>
          </cell>
          <cell r="BF240">
            <v>0</v>
          </cell>
          <cell r="BG240">
            <v>0.73707714058496043</v>
          </cell>
          <cell r="BH240">
            <v>0</v>
          </cell>
          <cell r="BI240">
            <v>0</v>
          </cell>
          <cell r="BJ240">
            <v>0.73707714058496043</v>
          </cell>
          <cell r="BK240">
            <v>0</v>
          </cell>
          <cell r="BL240">
            <v>0.73707714058496043</v>
          </cell>
          <cell r="BM240">
            <v>0.15912909781744272</v>
          </cell>
          <cell r="BN240">
            <v>0</v>
          </cell>
          <cell r="BO240">
            <v>0</v>
          </cell>
          <cell r="BP240">
            <v>0</v>
          </cell>
          <cell r="BQ240">
            <v>0</v>
          </cell>
          <cell r="BR240">
            <v>0</v>
          </cell>
          <cell r="BS240">
            <v>3.1936325881417327</v>
          </cell>
          <cell r="BT240">
            <v>0.15470884510029156</v>
          </cell>
          <cell r="BU240">
            <v>3.5074705310594667</v>
          </cell>
          <cell r="BV240">
            <v>0</v>
          </cell>
          <cell r="BW240">
            <v>3.5074705310594667</v>
          </cell>
          <cell r="BX240">
            <v>0</v>
          </cell>
          <cell r="BY240">
            <v>1.0243935671997877</v>
          </cell>
          <cell r="BZ240">
            <v>0</v>
          </cell>
          <cell r="CA240">
            <v>0.21438225678183256</v>
          </cell>
          <cell r="CB240">
            <v>0</v>
          </cell>
          <cell r="CC240">
            <v>1.2387758239816202</v>
          </cell>
          <cell r="CD240">
            <v>0</v>
          </cell>
          <cell r="CE240">
            <v>1.2387758239816202</v>
          </cell>
          <cell r="CF240">
            <v>0</v>
          </cell>
          <cell r="CG240">
            <v>0</v>
          </cell>
          <cell r="CH240">
            <v>0</v>
          </cell>
          <cell r="CI240">
            <v>0</v>
          </cell>
          <cell r="CJ240">
            <v>4.7462463550410865</v>
          </cell>
          <cell r="CK240">
            <v>0</v>
          </cell>
          <cell r="CL240">
            <v>0</v>
          </cell>
          <cell r="CM240">
            <v>4.7462463550410865</v>
          </cell>
          <cell r="CN240">
            <v>0</v>
          </cell>
          <cell r="CO240">
            <v>4.7462463550410865</v>
          </cell>
          <cell r="CP240">
            <v>1.1459505169214452</v>
          </cell>
          <cell r="CQ240">
            <v>0</v>
          </cell>
          <cell r="CR240">
            <v>0</v>
          </cell>
          <cell r="CS240">
            <v>0</v>
          </cell>
          <cell r="CT240">
            <v>5.475588053371033</v>
          </cell>
          <cell r="CU240">
            <v>0</v>
          </cell>
          <cell r="CV240">
            <v>6.7331499514005451</v>
          </cell>
          <cell r="CW240">
            <v>2.2322276221613495</v>
          </cell>
          <cell r="CX240">
            <v>15.586916143854374</v>
          </cell>
          <cell r="CY240">
            <v>1.3879593531854728</v>
          </cell>
          <cell r="CZ240">
            <v>16.974875497039847</v>
          </cell>
          <cell r="DA240">
            <v>0</v>
          </cell>
          <cell r="DB240">
            <v>0.4762822302730404</v>
          </cell>
          <cell r="DC240">
            <v>1.0199733144826364</v>
          </cell>
          <cell r="DD240">
            <v>0.91609737562958349</v>
          </cell>
          <cell r="DE240">
            <v>0</v>
          </cell>
          <cell r="DF240">
            <v>2.4123529203852603</v>
          </cell>
          <cell r="DG240">
            <v>0</v>
          </cell>
          <cell r="DH240">
            <v>2.4123529203852603</v>
          </cell>
          <cell r="DI240">
            <v>1.0133429354069097</v>
          </cell>
          <cell r="DJ240">
            <v>0</v>
          </cell>
          <cell r="DK240">
            <v>0</v>
          </cell>
          <cell r="DL240">
            <v>1.0133429354069097</v>
          </cell>
          <cell r="DM240">
            <v>18.373885482018196</v>
          </cell>
          <cell r="DN240">
            <v>0</v>
          </cell>
          <cell r="DO240">
            <v>0</v>
          </cell>
          <cell r="DP240">
            <v>18.373885482018196</v>
          </cell>
          <cell r="DQ240">
            <v>0</v>
          </cell>
          <cell r="DR240">
            <v>18.373885482018196</v>
          </cell>
          <cell r="DS240">
            <v>1.3050796147388877</v>
          </cell>
          <cell r="DT240">
            <v>0</v>
          </cell>
          <cell r="DU240">
            <v>0</v>
          </cell>
          <cell r="DV240">
            <v>0</v>
          </cell>
          <cell r="DW240">
            <v>5.475588053371033</v>
          </cell>
          <cell r="DX240">
            <v>0</v>
          </cell>
          <cell r="DY240">
            <v>10.226254661129271</v>
          </cell>
          <cell r="DZ240">
            <v>2.4698162057082254</v>
          </cell>
          <cell r="EA240">
            <v>19.476738534947419</v>
          </cell>
          <cell r="EB240">
            <v>1.3879593531854728</v>
          </cell>
          <cell r="EC240">
            <v>20.864697888132891</v>
          </cell>
          <cell r="ED240">
            <v>0</v>
          </cell>
          <cell r="EE240">
            <v>1.8554010780242107</v>
          </cell>
          <cell r="EF240">
            <v>1.0199733144826364</v>
          </cell>
          <cell r="EG240">
            <v>1.1304796324114159</v>
          </cell>
          <cell r="EH240">
            <v>0</v>
          </cell>
          <cell r="EI240">
            <v>4.0058540249182633</v>
          </cell>
          <cell r="EJ240">
            <v>0</v>
          </cell>
          <cell r="EK240">
            <v>4.0058540249182633</v>
          </cell>
          <cell r="EL240">
            <v>1.0133429354069097</v>
          </cell>
          <cell r="EM240">
            <v>0</v>
          </cell>
          <cell r="EN240">
            <v>0</v>
          </cell>
          <cell r="EO240">
            <v>1.0133429354069097</v>
          </cell>
          <cell r="EP240">
            <v>23.857208977644241</v>
          </cell>
          <cell r="EQ240">
            <v>0</v>
          </cell>
          <cell r="ER240">
            <v>0</v>
          </cell>
          <cell r="ES240">
            <v>23.857208977644241</v>
          </cell>
          <cell r="ET240">
            <v>0</v>
          </cell>
          <cell r="EU240">
            <v>23.857208977644241</v>
          </cell>
          <cell r="EV240">
            <v>2.2410681275956517</v>
          </cell>
          <cell r="EW240">
            <v>0</v>
          </cell>
          <cell r="EX240">
            <v>1.9725377750287172</v>
          </cell>
          <cell r="EY240">
            <v>0</v>
          </cell>
          <cell r="EZ240">
            <v>5.475588053371033</v>
          </cell>
          <cell r="FA240">
            <v>0</v>
          </cell>
          <cell r="FB240">
            <v>11.16003304762746</v>
          </cell>
          <cell r="FC240">
            <v>2.5162288592383133</v>
          </cell>
          <cell r="FD240">
            <v>23.365455862861172</v>
          </cell>
          <cell r="FE240">
            <v>1.3879593531854728</v>
          </cell>
          <cell r="FF240">
            <v>24.753415216046644</v>
          </cell>
          <cell r="FG240">
            <v>0</v>
          </cell>
          <cell r="FH240">
            <v>2.0443668816824241</v>
          </cell>
          <cell r="FI240">
            <v>1.0199733144826364</v>
          </cell>
          <cell r="FJ240">
            <v>1.3017644252010245</v>
          </cell>
          <cell r="FK240">
            <v>0</v>
          </cell>
          <cell r="FL240">
            <v>4.3661046213660741</v>
          </cell>
          <cell r="FM240">
            <v>0</v>
          </cell>
          <cell r="FN240">
            <v>4.3661046213660741</v>
          </cell>
          <cell r="FO240">
            <v>1.0133429354069097</v>
          </cell>
          <cell r="FP240">
            <v>0</v>
          </cell>
          <cell r="FQ240">
            <v>0</v>
          </cell>
          <cell r="FR240">
            <v>1.0133429354069097</v>
          </cell>
          <cell r="FS240">
            <v>28.106176902005714</v>
          </cell>
          <cell r="FT240">
            <v>0</v>
          </cell>
          <cell r="FU240">
            <v>0</v>
          </cell>
          <cell r="FV240">
            <v>28.106176902005714</v>
          </cell>
          <cell r="FW240">
            <v>0</v>
          </cell>
          <cell r="FX240">
            <v>28.106176902005714</v>
          </cell>
          <cell r="FY240">
            <v>0</v>
          </cell>
          <cell r="FZ240">
            <v>0</v>
          </cell>
          <cell r="GA240">
            <v>0.17128479278960848</v>
          </cell>
          <cell r="GB240" t="e">
            <v>#N/A</v>
          </cell>
          <cell r="GC240" t="e">
            <v>#N/A</v>
          </cell>
          <cell r="GD240" t="e">
            <v>#N/A</v>
          </cell>
          <cell r="GE240">
            <v>0</v>
          </cell>
          <cell r="GF240">
            <v>1.1050631792877968E-2</v>
          </cell>
          <cell r="GG240">
            <v>0</v>
          </cell>
          <cell r="GH240">
            <v>0</v>
          </cell>
          <cell r="GI240">
            <v>0</v>
          </cell>
          <cell r="GJ240">
            <v>0</v>
          </cell>
          <cell r="GK240">
            <v>0</v>
          </cell>
          <cell r="GL240">
            <v>1.0199733144826364</v>
          </cell>
          <cell r="GM240">
            <v>0</v>
          </cell>
          <cell r="GN240">
            <v>0</v>
          </cell>
          <cell r="GO240">
            <v>2.4311389944331525E-2</v>
          </cell>
          <cell r="GP240">
            <v>0.18896580365821325</v>
          </cell>
          <cell r="GQ240" t="e">
            <v>#N/A</v>
          </cell>
          <cell r="GR240" t="e">
            <v>#N/A</v>
          </cell>
          <cell r="GS240" t="e">
            <v>#N/A</v>
          </cell>
          <cell r="GT240" t="e">
            <v>#N/A</v>
          </cell>
          <cell r="GU240" t="e">
            <v>#N/A</v>
          </cell>
          <cell r="GV240">
            <v>0</v>
          </cell>
          <cell r="GW240">
            <v>0.90615180701599329</v>
          </cell>
          <cell r="GX240">
            <v>0</v>
          </cell>
          <cell r="GY240">
            <v>0</v>
          </cell>
          <cell r="GZ240">
            <v>0</v>
          </cell>
          <cell r="HA240">
            <v>0</v>
          </cell>
          <cell r="HB240">
            <v>0</v>
          </cell>
          <cell r="HC240">
            <v>0</v>
          </cell>
          <cell r="HD240">
            <v>0</v>
          </cell>
          <cell r="HE240">
            <v>0</v>
          </cell>
          <cell r="HF240">
            <v>0</v>
          </cell>
          <cell r="HG240">
            <v>0</v>
          </cell>
          <cell r="HH240">
            <v>0</v>
          </cell>
          <cell r="HI240" t="e">
            <v>#N/A</v>
          </cell>
          <cell r="HJ240" t="e">
            <v>#N/A</v>
          </cell>
          <cell r="HK240" t="e">
            <v>#N/A</v>
          </cell>
          <cell r="HL240" t="e">
            <v>#N/A</v>
          </cell>
          <cell r="HM240" t="e">
            <v>#N/A</v>
          </cell>
          <cell r="HN240" t="e">
            <v>#N/A</v>
          </cell>
          <cell r="HO240">
            <v>28.106176902005714</v>
          </cell>
          <cell r="HP240">
            <v>28.106176902005714</v>
          </cell>
          <cell r="HQ240">
            <v>4.2489679243615672</v>
          </cell>
          <cell r="HR240">
            <v>23.857208977644241</v>
          </cell>
          <cell r="HS240">
            <v>2.3217377396836607</v>
          </cell>
          <cell r="HT240">
            <v>0</v>
          </cell>
          <cell r="HU240">
            <v>0</v>
          </cell>
          <cell r="HV240">
            <v>1.9725377750287172</v>
          </cell>
          <cell r="HW240">
            <v>0</v>
          </cell>
          <cell r="HX240">
            <v>0</v>
          </cell>
          <cell r="HY240">
            <v>0</v>
          </cell>
          <cell r="HZ240">
            <v>0</v>
          </cell>
          <cell r="IA240">
            <v>0</v>
          </cell>
          <cell r="IB240">
            <v>0</v>
          </cell>
          <cell r="IC240">
            <v>0</v>
          </cell>
          <cell r="ID240">
            <v>0</v>
          </cell>
          <cell r="IE240">
            <v>0</v>
          </cell>
          <cell r="IF240">
            <v>0</v>
          </cell>
          <cell r="IG240">
            <v>0</v>
          </cell>
          <cell r="IH240">
            <v>0</v>
          </cell>
          <cell r="II240">
            <v>0.11934682336308204</v>
          </cell>
          <cell r="IJ240">
            <v>0</v>
          </cell>
          <cell r="IK240">
            <v>0</v>
          </cell>
          <cell r="IL240">
            <v>0</v>
          </cell>
          <cell r="IM240">
            <v>0</v>
          </cell>
          <cell r="IN240">
            <v>0.11934682336308204</v>
          </cell>
          <cell r="IO240">
            <v>0</v>
          </cell>
          <cell r="IP240">
            <v>1.9725377750287172</v>
          </cell>
          <cell r="IQ240">
            <v>0</v>
          </cell>
          <cell r="IR240">
            <v>0</v>
          </cell>
          <cell r="IS240">
            <v>0</v>
          </cell>
          <cell r="IT240">
            <v>0</v>
          </cell>
          <cell r="IU240">
            <v>0</v>
          </cell>
          <cell r="IV240">
            <v>1.0199733144826364</v>
          </cell>
          <cell r="IW240">
            <v>1.0199733144826364</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1.1820591874984008</v>
          </cell>
          <cell r="JL240">
            <v>1.1820591874984008</v>
          </cell>
          <cell r="JM240">
            <v>0</v>
          </cell>
          <cell r="JN240">
            <v>0</v>
          </cell>
          <cell r="JO240">
            <v>0</v>
          </cell>
          <cell r="JP240">
            <v>0</v>
          </cell>
          <cell r="JQ240">
            <v>0</v>
          </cell>
          <cell r="JR240">
            <v>0</v>
          </cell>
          <cell r="JS240">
            <v>0</v>
          </cell>
          <cell r="JT240">
            <v>0</v>
          </cell>
          <cell r="JU240">
            <v>1.0404326123128118E-3</v>
          </cell>
          <cell r="JV240">
            <v>1.0404326123128118E-3</v>
          </cell>
          <cell r="JW240">
            <v>2.0587327030131655</v>
          </cell>
          <cell r="JX240">
            <v>14.731597243085618</v>
          </cell>
          <cell r="JY240">
            <v>19.76294989838296</v>
          </cell>
          <cell r="JZ240">
            <v>21.821682601396127</v>
          </cell>
          <cell r="KA240">
            <v>7.0900853583105086</v>
          </cell>
          <cell r="KB240">
            <v>649220.87460999994</v>
          </cell>
          <cell r="KC240">
            <v>18.657</v>
          </cell>
          <cell r="KD240">
            <v>286.98399999999998</v>
          </cell>
          <cell r="KE240">
            <v>3263.7</v>
          </cell>
          <cell r="KF240">
            <v>0</v>
          </cell>
          <cell r="KG240">
            <v>0.88</v>
          </cell>
          <cell r="KH240">
            <v>0</v>
          </cell>
          <cell r="KI240">
            <v>0</v>
          </cell>
          <cell r="KJ240">
            <v>0</v>
          </cell>
          <cell r="KK240">
            <v>0</v>
          </cell>
          <cell r="KL240">
            <v>0</v>
          </cell>
          <cell r="KM240">
            <v>0</v>
          </cell>
          <cell r="KN240">
            <v>0</v>
          </cell>
          <cell r="KO240">
            <v>21.93</v>
          </cell>
          <cell r="KP240">
            <v>0</v>
          </cell>
          <cell r="KQ240">
            <v>77.56</v>
          </cell>
          <cell r="KR240">
            <v>0</v>
          </cell>
          <cell r="KS240">
            <v>22.08</v>
          </cell>
          <cell r="KT240">
            <v>0</v>
          </cell>
          <cell r="KU240">
            <v>10.47</v>
          </cell>
          <cell r="KV240">
            <v>0</v>
          </cell>
          <cell r="KW240">
            <v>0</v>
          </cell>
          <cell r="KX240">
            <v>40</v>
          </cell>
          <cell r="KY240">
            <v>305640.99999999994</v>
          </cell>
          <cell r="KZ240">
            <v>3263.7</v>
          </cell>
          <cell r="LA240">
            <v>24.538018782187208</v>
          </cell>
          <cell r="LB240">
            <v>32.4</v>
          </cell>
          <cell r="LC240">
            <v>132.04000000000002</v>
          </cell>
          <cell r="LD240">
            <v>2.4820508936685846</v>
          </cell>
          <cell r="LE240">
            <v>1.2256028433985967E-2</v>
          </cell>
          <cell r="LF240">
            <v>40</v>
          </cell>
          <cell r="LG240">
            <v>93.648619664797607</v>
          </cell>
          <cell r="LH240">
            <v>2726.1110045561049</v>
          </cell>
          <cell r="LI240" t="str">
            <v>N/A</v>
          </cell>
          <cell r="LJ240" t="str">
            <v>PR09 (£m)</v>
          </cell>
        </row>
        <row r="241">
          <cell r="A241" t="str">
            <v>PRT13</v>
          </cell>
          <cell r="B241" t="str">
            <v>PRT</v>
          </cell>
          <cell r="C241" t="str">
            <v>2012-13</v>
          </cell>
          <cell r="D241" t="str">
            <v>PRT</v>
          </cell>
          <cell r="E241" t="str">
            <v>PRT13</v>
          </cell>
          <cell r="F241">
            <v>1.0790336496980155</v>
          </cell>
          <cell r="G241">
            <v>0.85891078515962038</v>
          </cell>
          <cell r="H241">
            <v>0</v>
          </cell>
          <cell r="I241">
            <v>1.4318776531492665</v>
          </cell>
          <cell r="J241">
            <v>0</v>
          </cell>
          <cell r="K241">
            <v>0</v>
          </cell>
          <cell r="L241">
            <v>0</v>
          </cell>
          <cell r="M241">
            <v>0.89991406384814487</v>
          </cell>
          <cell r="N241">
            <v>4.7477480586712681E-2</v>
          </cell>
          <cell r="O241">
            <v>3.2381799827437443</v>
          </cell>
          <cell r="P241">
            <v>0</v>
          </cell>
          <cell r="Q241">
            <v>3.2381799827437443</v>
          </cell>
          <cell r="R241">
            <v>0</v>
          </cell>
          <cell r="S241">
            <v>0.21041156169111302</v>
          </cell>
          <cell r="T241">
            <v>0</v>
          </cell>
          <cell r="U241">
            <v>0.27946971527178605</v>
          </cell>
          <cell r="V241">
            <v>0</v>
          </cell>
          <cell r="W241">
            <v>0.48988127696289907</v>
          </cell>
          <cell r="X241">
            <v>0</v>
          </cell>
          <cell r="Y241">
            <v>0.48988127696289907</v>
          </cell>
          <cell r="Z241">
            <v>0</v>
          </cell>
          <cell r="AA241">
            <v>0</v>
          </cell>
          <cell r="AB241">
            <v>0</v>
          </cell>
          <cell r="AC241">
            <v>0</v>
          </cell>
          <cell r="AD241">
            <v>3.7280612597066436</v>
          </cell>
          <cell r="AE241">
            <v>0</v>
          </cell>
          <cell r="AF241">
            <v>0</v>
          </cell>
          <cell r="AG241">
            <v>3.7280612597066436</v>
          </cell>
          <cell r="AH241">
            <v>0</v>
          </cell>
          <cell r="AI241">
            <v>3.7280612597066436</v>
          </cell>
          <cell r="AJ241">
            <v>0</v>
          </cell>
          <cell r="AK241">
            <v>0</v>
          </cell>
          <cell r="AL241">
            <v>0</v>
          </cell>
          <cell r="AM241">
            <v>0</v>
          </cell>
          <cell r="AN241">
            <v>0</v>
          </cell>
          <cell r="AO241">
            <v>0</v>
          </cell>
          <cell r="AP241">
            <v>0.33989559965487487</v>
          </cell>
          <cell r="AQ241">
            <v>7.7690422778257107E-2</v>
          </cell>
          <cell r="AR241">
            <v>0.41758602243313203</v>
          </cell>
          <cell r="AS241">
            <v>0</v>
          </cell>
          <cell r="AT241">
            <v>0.41758602243313203</v>
          </cell>
          <cell r="AU241">
            <v>0</v>
          </cell>
          <cell r="AV241">
            <v>4.5632333045729077</v>
          </cell>
          <cell r="AW241">
            <v>0</v>
          </cell>
          <cell r="AX241">
            <v>0</v>
          </cell>
          <cell r="AY241">
            <v>0</v>
          </cell>
          <cell r="AZ241">
            <v>4.5632333045729077</v>
          </cell>
          <cell r="BA241">
            <v>0</v>
          </cell>
          <cell r="BB241">
            <v>4.5632333045729077</v>
          </cell>
          <cell r="BC241">
            <v>0</v>
          </cell>
          <cell r="BD241">
            <v>0</v>
          </cell>
          <cell r="BE241">
            <v>0</v>
          </cell>
          <cell r="BF241">
            <v>0</v>
          </cell>
          <cell r="BG241">
            <v>4.9808193270060395</v>
          </cell>
          <cell r="BH241">
            <v>0</v>
          </cell>
          <cell r="BI241">
            <v>0</v>
          </cell>
          <cell r="BJ241">
            <v>4.9808193270060395</v>
          </cell>
          <cell r="BK241">
            <v>0</v>
          </cell>
          <cell r="BL241">
            <v>4.9808193270060395</v>
          </cell>
          <cell r="BM241">
            <v>0.11114046591889559</v>
          </cell>
          <cell r="BN241">
            <v>0</v>
          </cell>
          <cell r="BO241">
            <v>0</v>
          </cell>
          <cell r="BP241">
            <v>0</v>
          </cell>
          <cell r="BQ241">
            <v>0</v>
          </cell>
          <cell r="BR241">
            <v>0</v>
          </cell>
          <cell r="BS241">
            <v>3.0018716134598793</v>
          </cell>
          <cell r="BT241">
            <v>0.1510647109577222</v>
          </cell>
          <cell r="BU241">
            <v>3.2640767903364969</v>
          </cell>
          <cell r="BV241">
            <v>0</v>
          </cell>
          <cell r="BW241">
            <v>3.2640767903364969</v>
          </cell>
          <cell r="BX241">
            <v>0</v>
          </cell>
          <cell r="BY241">
            <v>1.4879874029335634</v>
          </cell>
          <cell r="BZ241">
            <v>0</v>
          </cell>
          <cell r="CA241">
            <v>0.66036859361518552</v>
          </cell>
          <cell r="CB241">
            <v>0</v>
          </cell>
          <cell r="CC241">
            <v>2.1483559965487489</v>
          </cell>
          <cell r="CD241">
            <v>0</v>
          </cell>
          <cell r="CE241">
            <v>2.1483559965487489</v>
          </cell>
          <cell r="CF241">
            <v>0</v>
          </cell>
          <cell r="CG241">
            <v>0</v>
          </cell>
          <cell r="CH241">
            <v>0</v>
          </cell>
          <cell r="CI241">
            <v>0</v>
          </cell>
          <cell r="CJ241">
            <v>5.4124327868852458</v>
          </cell>
          <cell r="CK241">
            <v>0</v>
          </cell>
          <cell r="CL241">
            <v>0</v>
          </cell>
          <cell r="CM241">
            <v>5.4124327868852458</v>
          </cell>
          <cell r="CN241">
            <v>0</v>
          </cell>
          <cell r="CO241">
            <v>5.4124327868852458</v>
          </cell>
          <cell r="CP241">
            <v>0.97652545297670412</v>
          </cell>
          <cell r="CQ241">
            <v>0</v>
          </cell>
          <cell r="CR241">
            <v>0</v>
          </cell>
          <cell r="CS241">
            <v>0</v>
          </cell>
          <cell r="CT241">
            <v>5.4588312338222611</v>
          </cell>
          <cell r="CU241">
            <v>0</v>
          </cell>
          <cell r="CV241">
            <v>6.8702072476272651</v>
          </cell>
          <cell r="CW241">
            <v>2.1332495254529769</v>
          </cell>
          <cell r="CX241">
            <v>15.438813459879206</v>
          </cell>
          <cell r="CY241">
            <v>0.52872648835202762</v>
          </cell>
          <cell r="CZ241">
            <v>15.967539948231234</v>
          </cell>
          <cell r="DA241">
            <v>0</v>
          </cell>
          <cell r="DB241">
            <v>1.5904955996548749</v>
          </cell>
          <cell r="DC241">
            <v>0.97976255392579814</v>
          </cell>
          <cell r="DD241">
            <v>1.1664353753235548</v>
          </cell>
          <cell r="DE241">
            <v>0</v>
          </cell>
          <cell r="DF241">
            <v>3.7366935289042278</v>
          </cell>
          <cell r="DG241">
            <v>0</v>
          </cell>
          <cell r="DH241">
            <v>3.7366935289042278</v>
          </cell>
          <cell r="DI241">
            <v>0.95710284728213979</v>
          </cell>
          <cell r="DJ241">
            <v>0</v>
          </cell>
          <cell r="DK241">
            <v>0</v>
          </cell>
          <cell r="DL241">
            <v>0.95710284728213979</v>
          </cell>
          <cell r="DM241">
            <v>18.74713062985332</v>
          </cell>
          <cell r="DN241">
            <v>0</v>
          </cell>
          <cell r="DO241">
            <v>0</v>
          </cell>
          <cell r="DP241">
            <v>18.74713062985332</v>
          </cell>
          <cell r="DQ241">
            <v>0</v>
          </cell>
          <cell r="DR241">
            <v>18.74713062985332</v>
          </cell>
          <cell r="DS241">
            <v>1.0876659188955997</v>
          </cell>
          <cell r="DT241">
            <v>0</v>
          </cell>
          <cell r="DU241">
            <v>0</v>
          </cell>
          <cell r="DV241">
            <v>0</v>
          </cell>
          <cell r="DW241">
            <v>5.4588312338222611</v>
          </cell>
          <cell r="DX241">
            <v>0</v>
          </cell>
          <cell r="DY241">
            <v>10.211974460742018</v>
          </cell>
          <cell r="DZ241">
            <v>2.3620046591889561</v>
          </cell>
          <cell r="EA241">
            <v>19.120476272648833</v>
          </cell>
          <cell r="EB241">
            <v>0.52872648835202762</v>
          </cell>
          <cell r="EC241">
            <v>19.649202761000865</v>
          </cell>
          <cell r="ED241">
            <v>0</v>
          </cell>
          <cell r="EE241">
            <v>7.6417163071613468</v>
          </cell>
          <cell r="EF241">
            <v>0.97976255392579814</v>
          </cell>
          <cell r="EG241">
            <v>1.8268039689387403</v>
          </cell>
          <cell r="EH241">
            <v>0</v>
          </cell>
          <cell r="EI241">
            <v>10.448282830025883</v>
          </cell>
          <cell r="EJ241">
            <v>0</v>
          </cell>
          <cell r="EK241">
            <v>10.448282830025883</v>
          </cell>
          <cell r="EL241">
            <v>0.95710284728213979</v>
          </cell>
          <cell r="EM241">
            <v>0</v>
          </cell>
          <cell r="EN241">
            <v>0</v>
          </cell>
          <cell r="EO241">
            <v>0.95710284728213979</v>
          </cell>
          <cell r="EP241">
            <v>29.140382743744606</v>
          </cell>
          <cell r="EQ241">
            <v>0</v>
          </cell>
          <cell r="ER241">
            <v>0</v>
          </cell>
          <cell r="ES241">
            <v>29.140382743744606</v>
          </cell>
          <cell r="ET241">
            <v>0</v>
          </cell>
          <cell r="EU241">
            <v>29.140382743744606</v>
          </cell>
          <cell r="EV241">
            <v>1.94657670405522</v>
          </cell>
          <cell r="EW241">
            <v>0</v>
          </cell>
          <cell r="EX241">
            <v>1.4318776531492665</v>
          </cell>
          <cell r="EY241">
            <v>0</v>
          </cell>
          <cell r="EZ241">
            <v>5.4588312338222611</v>
          </cell>
          <cell r="FA241">
            <v>0</v>
          </cell>
          <cell r="FB241">
            <v>11.111888524590164</v>
          </cell>
          <cell r="FC241">
            <v>2.4094821397756689</v>
          </cell>
          <cell r="FD241">
            <v>22.358656255392578</v>
          </cell>
          <cell r="FE241">
            <v>0.52872648835202762</v>
          </cell>
          <cell r="FF241">
            <v>22.887382743744606</v>
          </cell>
          <cell r="FG241">
            <v>0</v>
          </cell>
          <cell r="FH241">
            <v>7.8521278688524587</v>
          </cell>
          <cell r="FI241">
            <v>0.97976255392579814</v>
          </cell>
          <cell r="FJ241">
            <v>2.1062736842105263</v>
          </cell>
          <cell r="FK241">
            <v>0</v>
          </cell>
          <cell r="FL241">
            <v>10.938164106988784</v>
          </cell>
          <cell r="FM241">
            <v>0</v>
          </cell>
          <cell r="FN241">
            <v>10.938164106988784</v>
          </cell>
          <cell r="FO241">
            <v>0.95710284728213979</v>
          </cell>
          <cell r="FP241">
            <v>0</v>
          </cell>
          <cell r="FQ241">
            <v>0</v>
          </cell>
          <cell r="FR241">
            <v>0.95710284728213979</v>
          </cell>
          <cell r="FS241">
            <v>32.868444003451252</v>
          </cell>
          <cell r="FT241">
            <v>0</v>
          </cell>
          <cell r="FU241">
            <v>0</v>
          </cell>
          <cell r="FV241">
            <v>32.868444003451252</v>
          </cell>
          <cell r="FW241">
            <v>0</v>
          </cell>
          <cell r="FX241">
            <v>32.868444003451252</v>
          </cell>
          <cell r="FY241">
            <v>0</v>
          </cell>
          <cell r="FZ241">
            <v>0</v>
          </cell>
          <cell r="GA241">
            <v>0.27946971527178605</v>
          </cell>
          <cell r="GB241" t="e">
            <v>#N/A</v>
          </cell>
          <cell r="GC241" t="e">
            <v>#N/A</v>
          </cell>
          <cell r="GD241" t="e">
            <v>#N/A</v>
          </cell>
          <cell r="GE241">
            <v>0</v>
          </cell>
          <cell r="GF241">
            <v>5.395168248490078E-3</v>
          </cell>
          <cell r="GG241">
            <v>0</v>
          </cell>
          <cell r="GH241">
            <v>0</v>
          </cell>
          <cell r="GI241">
            <v>0</v>
          </cell>
          <cell r="GJ241">
            <v>0</v>
          </cell>
          <cell r="GK241">
            <v>0</v>
          </cell>
          <cell r="GL241">
            <v>0.97976255392579814</v>
          </cell>
          <cell r="GM241">
            <v>0</v>
          </cell>
          <cell r="GN241">
            <v>0.38521501294219151</v>
          </cell>
          <cell r="GO241">
            <v>0</v>
          </cell>
          <cell r="GP241">
            <v>0.27623261432269197</v>
          </cell>
          <cell r="GQ241" t="e">
            <v>#N/A</v>
          </cell>
          <cell r="GR241" t="e">
            <v>#N/A</v>
          </cell>
          <cell r="GS241" t="e">
            <v>#N/A</v>
          </cell>
          <cell r="GT241" t="e">
            <v>#N/A</v>
          </cell>
          <cell r="GU241" t="e">
            <v>#N/A</v>
          </cell>
          <cell r="GV241">
            <v>0</v>
          </cell>
          <cell r="GW241">
            <v>1.1599611734253665</v>
          </cell>
          <cell r="GX241">
            <v>0</v>
          </cell>
          <cell r="GY241">
            <v>0</v>
          </cell>
          <cell r="GZ241">
            <v>0</v>
          </cell>
          <cell r="HA241">
            <v>0</v>
          </cell>
          <cell r="HB241">
            <v>0</v>
          </cell>
          <cell r="HC241">
            <v>0</v>
          </cell>
          <cell r="HD241">
            <v>0</v>
          </cell>
          <cell r="HE241">
            <v>0</v>
          </cell>
          <cell r="HF241">
            <v>0</v>
          </cell>
          <cell r="HG241">
            <v>0</v>
          </cell>
          <cell r="HH241">
            <v>0</v>
          </cell>
          <cell r="HI241" t="e">
            <v>#N/A</v>
          </cell>
          <cell r="HJ241" t="e">
            <v>#N/A</v>
          </cell>
          <cell r="HK241" t="e">
            <v>#N/A</v>
          </cell>
          <cell r="HL241" t="e">
            <v>#N/A</v>
          </cell>
          <cell r="HM241" t="e">
            <v>#N/A</v>
          </cell>
          <cell r="HN241" t="e">
            <v>#N/A</v>
          </cell>
          <cell r="HO241">
            <v>32.868444003451252</v>
          </cell>
          <cell r="HP241">
            <v>32.868444003451252</v>
          </cell>
          <cell r="HQ241">
            <v>3.7280612597066436</v>
          </cell>
          <cell r="HR241">
            <v>29.140382743744606</v>
          </cell>
          <cell r="HS241">
            <v>3.0860362381363244</v>
          </cell>
          <cell r="HT241">
            <v>0</v>
          </cell>
          <cell r="HU241">
            <v>0</v>
          </cell>
          <cell r="HV241">
            <v>1.4318776531492665</v>
          </cell>
          <cell r="HW241">
            <v>0</v>
          </cell>
          <cell r="HX241">
            <v>0</v>
          </cell>
          <cell r="HY241">
            <v>0</v>
          </cell>
          <cell r="HZ241">
            <v>0</v>
          </cell>
          <cell r="IA241">
            <v>0</v>
          </cell>
          <cell r="IB241">
            <v>0</v>
          </cell>
          <cell r="IC241">
            <v>0</v>
          </cell>
          <cell r="ID241">
            <v>0</v>
          </cell>
          <cell r="IE241">
            <v>0</v>
          </cell>
          <cell r="IF241">
            <v>0</v>
          </cell>
          <cell r="IG241">
            <v>0</v>
          </cell>
          <cell r="IH241">
            <v>0</v>
          </cell>
          <cell r="II241">
            <v>0.10142916307161345</v>
          </cell>
          <cell r="IJ241">
            <v>0</v>
          </cell>
          <cell r="IK241">
            <v>0</v>
          </cell>
          <cell r="IL241">
            <v>0</v>
          </cell>
          <cell r="IM241">
            <v>0</v>
          </cell>
          <cell r="IN241">
            <v>0.10142916307161345</v>
          </cell>
          <cell r="IO241">
            <v>0</v>
          </cell>
          <cell r="IP241">
            <v>1.4318776531492665</v>
          </cell>
          <cell r="IQ241">
            <v>0</v>
          </cell>
          <cell r="IR241">
            <v>0</v>
          </cell>
          <cell r="IS241">
            <v>0</v>
          </cell>
          <cell r="IT241">
            <v>0</v>
          </cell>
          <cell r="IU241">
            <v>0</v>
          </cell>
          <cell r="IV241">
            <v>0.97976255392579814</v>
          </cell>
          <cell r="IW241">
            <v>0.97976255392579814</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1.1820591874984008</v>
          </cell>
          <cell r="JL241">
            <v>1.1820591874984008</v>
          </cell>
          <cell r="JM241">
            <v>0</v>
          </cell>
          <cell r="JN241">
            <v>0</v>
          </cell>
          <cell r="JO241">
            <v>0</v>
          </cell>
          <cell r="JP241">
            <v>0</v>
          </cell>
          <cell r="JQ241">
            <v>0</v>
          </cell>
          <cell r="JR241">
            <v>0</v>
          </cell>
          <cell r="JS241">
            <v>0</v>
          </cell>
          <cell r="JT241">
            <v>0</v>
          </cell>
          <cell r="JU241">
            <v>1.0404326123128118E-3</v>
          </cell>
          <cell r="JV241">
            <v>1.0404326123128118E-3</v>
          </cell>
          <cell r="JW241">
            <v>1.9692364106988782</v>
          </cell>
          <cell r="JX241">
            <v>15.77439292493529</v>
          </cell>
          <cell r="JY241">
            <v>25.278521311475409</v>
          </cell>
          <cell r="JZ241">
            <v>27.247757722174288</v>
          </cell>
          <cell r="KA241">
            <v>11.473364797238998</v>
          </cell>
          <cell r="KB241">
            <v>653677.196214</v>
          </cell>
          <cell r="KC241">
            <v>18.134</v>
          </cell>
          <cell r="KD241">
            <v>290.65699999999998</v>
          </cell>
          <cell r="KE241">
            <v>3270.5</v>
          </cell>
          <cell r="KF241">
            <v>0</v>
          </cell>
          <cell r="KG241">
            <v>0.90900000000000003</v>
          </cell>
          <cell r="KH241">
            <v>0</v>
          </cell>
          <cell r="KI241">
            <v>0</v>
          </cell>
          <cell r="KJ241">
            <v>0</v>
          </cell>
          <cell r="KK241">
            <v>0</v>
          </cell>
          <cell r="KL241">
            <v>0</v>
          </cell>
          <cell r="KM241">
            <v>0</v>
          </cell>
          <cell r="KN241">
            <v>0</v>
          </cell>
          <cell r="KO241">
            <v>15.81</v>
          </cell>
          <cell r="KP241">
            <v>0</v>
          </cell>
          <cell r="KQ241">
            <v>86.21</v>
          </cell>
          <cell r="KR241">
            <v>0</v>
          </cell>
          <cell r="KS241">
            <v>20.28</v>
          </cell>
          <cell r="KT241">
            <v>0</v>
          </cell>
          <cell r="KU241">
            <v>6.03</v>
          </cell>
          <cell r="KV241">
            <v>0</v>
          </cell>
          <cell r="KW241">
            <v>0</v>
          </cell>
          <cell r="KX241">
            <v>40</v>
          </cell>
          <cell r="KY241">
            <v>308791</v>
          </cell>
          <cell r="KZ241">
            <v>3270.5</v>
          </cell>
          <cell r="LA241">
            <v>17.018623860360009</v>
          </cell>
          <cell r="LB241">
            <v>21.84</v>
          </cell>
          <cell r="LC241">
            <v>128.32999999999998</v>
          </cell>
          <cell r="LD241">
            <v>2.1200031169640772</v>
          </cell>
          <cell r="LE241">
            <v>1.2230545788105795E-2</v>
          </cell>
          <cell r="LF241">
            <v>40</v>
          </cell>
          <cell r="LG241">
            <v>94.417061611374407</v>
          </cell>
          <cell r="LH241">
            <v>2739.0909074246065</v>
          </cell>
          <cell r="LI241" t="str">
            <v>N/A</v>
          </cell>
          <cell r="LJ241" t="str">
            <v>PR09 (£m)</v>
          </cell>
        </row>
        <row r="242">
          <cell r="A242" t="str">
            <v>PRT14</v>
          </cell>
          <cell r="B242" t="str">
            <v>PRT</v>
          </cell>
          <cell r="C242" t="str">
            <v>2013-14</v>
          </cell>
          <cell r="D242" t="str">
            <v>PRT</v>
          </cell>
          <cell r="E242" t="str">
            <v>PRT14</v>
          </cell>
          <cell r="F242">
            <v>1.0569641649763351</v>
          </cell>
          <cell r="G242">
            <v>0.84768526031102076</v>
          </cell>
          <cell r="H242">
            <v>0</v>
          </cell>
          <cell r="I242">
            <v>1.4025914469235965</v>
          </cell>
          <cell r="J242">
            <v>0</v>
          </cell>
          <cell r="K242">
            <v>0</v>
          </cell>
          <cell r="L242">
            <v>0</v>
          </cell>
          <cell r="M242">
            <v>0.71767866801893154</v>
          </cell>
          <cell r="N242">
            <v>4.2278566599053401E-2</v>
          </cell>
          <cell r="O242">
            <v>3.0102339418526021</v>
          </cell>
          <cell r="P242">
            <v>0</v>
          </cell>
          <cell r="Q242">
            <v>3.0102339418526021</v>
          </cell>
          <cell r="R242">
            <v>0</v>
          </cell>
          <cell r="S242">
            <v>0.56758975659229194</v>
          </cell>
          <cell r="T242">
            <v>0</v>
          </cell>
          <cell r="U242">
            <v>0</v>
          </cell>
          <cell r="V242">
            <v>0</v>
          </cell>
          <cell r="W242">
            <v>0.56758975659229194</v>
          </cell>
          <cell r="X242">
            <v>0</v>
          </cell>
          <cell r="Y242">
            <v>0.56758975659229194</v>
          </cell>
          <cell r="Z242">
            <v>0</v>
          </cell>
          <cell r="AA242">
            <v>0</v>
          </cell>
          <cell r="AB242">
            <v>0</v>
          </cell>
          <cell r="AC242">
            <v>0</v>
          </cell>
          <cell r="AD242">
            <v>3.5778236984448939</v>
          </cell>
          <cell r="AE242">
            <v>0</v>
          </cell>
          <cell r="AF242">
            <v>0</v>
          </cell>
          <cell r="AG242">
            <v>3.5778236984448939</v>
          </cell>
          <cell r="AH242">
            <v>0</v>
          </cell>
          <cell r="AI242">
            <v>3.5778236984448939</v>
          </cell>
          <cell r="AJ242">
            <v>8.4557133198106798E-3</v>
          </cell>
          <cell r="AK242">
            <v>0</v>
          </cell>
          <cell r="AL242">
            <v>0</v>
          </cell>
          <cell r="AM242">
            <v>0</v>
          </cell>
          <cell r="AN242">
            <v>0</v>
          </cell>
          <cell r="AO242">
            <v>0</v>
          </cell>
          <cell r="AP242">
            <v>0.35091210277214324</v>
          </cell>
          <cell r="AQ242">
            <v>3.5936781609195396E-2</v>
          </cell>
          <cell r="AR242">
            <v>0.39530459770114929</v>
          </cell>
          <cell r="AS242">
            <v>0</v>
          </cell>
          <cell r="AT242">
            <v>0.39530459770114929</v>
          </cell>
          <cell r="AU242">
            <v>0</v>
          </cell>
          <cell r="AV242">
            <v>0.16277248140635558</v>
          </cell>
          <cell r="AW242">
            <v>0</v>
          </cell>
          <cell r="AX242">
            <v>0</v>
          </cell>
          <cell r="AY242">
            <v>0</v>
          </cell>
          <cell r="AZ242">
            <v>0.16277248140635558</v>
          </cell>
          <cell r="BA242">
            <v>0</v>
          </cell>
          <cell r="BB242">
            <v>0.16277248140635558</v>
          </cell>
          <cell r="BC242">
            <v>0</v>
          </cell>
          <cell r="BD242">
            <v>0</v>
          </cell>
          <cell r="BE242">
            <v>0</v>
          </cell>
          <cell r="BF242">
            <v>0</v>
          </cell>
          <cell r="BG242">
            <v>0.55807707910750493</v>
          </cell>
          <cell r="BH242">
            <v>0</v>
          </cell>
          <cell r="BI242">
            <v>0</v>
          </cell>
          <cell r="BJ242">
            <v>0.55807707910750493</v>
          </cell>
          <cell r="BK242">
            <v>0</v>
          </cell>
          <cell r="BL242">
            <v>0.55807707910750493</v>
          </cell>
          <cell r="BM242">
            <v>9.9354631507775501E-2</v>
          </cell>
          <cell r="BN242">
            <v>0</v>
          </cell>
          <cell r="BO242">
            <v>0</v>
          </cell>
          <cell r="BP242">
            <v>0</v>
          </cell>
          <cell r="BQ242">
            <v>0</v>
          </cell>
          <cell r="BR242">
            <v>0</v>
          </cell>
          <cell r="BS242">
            <v>3.0673100067613244</v>
          </cell>
          <cell r="BT242">
            <v>0.13423444895199454</v>
          </cell>
          <cell r="BU242">
            <v>3.3008990872210946</v>
          </cell>
          <cell r="BV242">
            <v>0</v>
          </cell>
          <cell r="BW242">
            <v>3.3008990872210946</v>
          </cell>
          <cell r="BX242">
            <v>0</v>
          </cell>
          <cell r="BY242">
            <v>0.52319726166328584</v>
          </cell>
          <cell r="BZ242">
            <v>0</v>
          </cell>
          <cell r="CA242">
            <v>9.3012846517917483E-2</v>
          </cell>
          <cell r="CB242">
            <v>0</v>
          </cell>
          <cell r="CC242">
            <v>0.61621010818120325</v>
          </cell>
          <cell r="CD242">
            <v>0</v>
          </cell>
          <cell r="CE242">
            <v>0.61621010818120325</v>
          </cell>
          <cell r="CF242">
            <v>0</v>
          </cell>
          <cell r="CG242">
            <v>0</v>
          </cell>
          <cell r="CH242">
            <v>0</v>
          </cell>
          <cell r="CI242">
            <v>0</v>
          </cell>
          <cell r="CJ242">
            <v>3.9171091954022978</v>
          </cell>
          <cell r="CK242">
            <v>0</v>
          </cell>
          <cell r="CL242">
            <v>0</v>
          </cell>
          <cell r="CM242">
            <v>3.9171091954022978</v>
          </cell>
          <cell r="CN242">
            <v>0</v>
          </cell>
          <cell r="CO242">
            <v>3.9171091954022978</v>
          </cell>
          <cell r="CP242">
            <v>1.1277807640297495</v>
          </cell>
          <cell r="CQ242">
            <v>0</v>
          </cell>
          <cell r="CR242">
            <v>0</v>
          </cell>
          <cell r="CS242">
            <v>0</v>
          </cell>
          <cell r="CT242">
            <v>5.4719034820824861</v>
          </cell>
          <cell r="CU242">
            <v>0</v>
          </cell>
          <cell r="CV242">
            <v>7.3532996957403629</v>
          </cell>
          <cell r="CW242">
            <v>1.9183899594320482</v>
          </cell>
          <cell r="CX242">
            <v>15.871373901284647</v>
          </cell>
          <cell r="CY242">
            <v>0.51896940500338051</v>
          </cell>
          <cell r="CZ242">
            <v>16.390343306288027</v>
          </cell>
          <cell r="DA242">
            <v>0</v>
          </cell>
          <cell r="DB242">
            <v>1.6192691007437454</v>
          </cell>
          <cell r="DC242">
            <v>1.1076984448951992</v>
          </cell>
          <cell r="DD242">
            <v>1.4723510818120347</v>
          </cell>
          <cell r="DE242">
            <v>0</v>
          </cell>
          <cell r="DF242">
            <v>4.1993186274509791</v>
          </cell>
          <cell r="DG242">
            <v>0</v>
          </cell>
          <cell r="DH242">
            <v>4.1993186274509791</v>
          </cell>
          <cell r="DI242">
            <v>1.1161541582150099</v>
          </cell>
          <cell r="DJ242">
            <v>0</v>
          </cell>
          <cell r="DK242">
            <v>0</v>
          </cell>
          <cell r="DL242">
            <v>1.1161541582150099</v>
          </cell>
          <cell r="DM242">
            <v>19.473507775523995</v>
          </cell>
          <cell r="DN242">
            <v>0</v>
          </cell>
          <cell r="DO242">
            <v>0</v>
          </cell>
          <cell r="DP242">
            <v>19.473507775523995</v>
          </cell>
          <cell r="DQ242">
            <v>0</v>
          </cell>
          <cell r="DR242">
            <v>19.473507775523995</v>
          </cell>
          <cell r="DS242">
            <v>1.2355911088573357</v>
          </cell>
          <cell r="DT242">
            <v>0</v>
          </cell>
          <cell r="DU242">
            <v>0</v>
          </cell>
          <cell r="DV242">
            <v>0</v>
          </cell>
          <cell r="DW242">
            <v>5.4719034820824861</v>
          </cell>
          <cell r="DX242">
            <v>0</v>
          </cell>
          <cell r="DY242">
            <v>10.77152180527383</v>
          </cell>
          <cell r="DZ242">
            <v>2.0885611899932379</v>
          </cell>
          <cell r="EA242">
            <v>19.567577586206891</v>
          </cell>
          <cell r="EB242">
            <v>0.51896940500338051</v>
          </cell>
          <cell r="EC242">
            <v>20.086546991210273</v>
          </cell>
          <cell r="ED242">
            <v>0</v>
          </cell>
          <cell r="EE242">
            <v>2.3052388438133868</v>
          </cell>
          <cell r="EF242">
            <v>1.1076984448951992</v>
          </cell>
          <cell r="EG242">
            <v>1.5653639283299523</v>
          </cell>
          <cell r="EH242">
            <v>0</v>
          </cell>
          <cell r="EI242">
            <v>4.9783012170385383</v>
          </cell>
          <cell r="EJ242">
            <v>0</v>
          </cell>
          <cell r="EK242">
            <v>4.9783012170385383</v>
          </cell>
          <cell r="EL242">
            <v>1.1161541582150099</v>
          </cell>
          <cell r="EM242">
            <v>0</v>
          </cell>
          <cell r="EN242">
            <v>0</v>
          </cell>
          <cell r="EO242">
            <v>1.1161541582150099</v>
          </cell>
          <cell r="EP242">
            <v>23.948694050033801</v>
          </cell>
          <cell r="EQ242">
            <v>0</v>
          </cell>
          <cell r="ER242">
            <v>0</v>
          </cell>
          <cell r="ES242">
            <v>23.948694050033801</v>
          </cell>
          <cell r="ET242">
            <v>0</v>
          </cell>
          <cell r="EU242">
            <v>23.948694050033801</v>
          </cell>
          <cell r="EV242">
            <v>2.0832763691683565</v>
          </cell>
          <cell r="EW242">
            <v>0</v>
          </cell>
          <cell r="EX242">
            <v>1.4025914469235965</v>
          </cell>
          <cell r="EY242">
            <v>0</v>
          </cell>
          <cell r="EZ242">
            <v>5.4719034820824861</v>
          </cell>
          <cell r="FA242">
            <v>0</v>
          </cell>
          <cell r="FB242">
            <v>11.489200473292762</v>
          </cell>
          <cell r="FC242">
            <v>2.1308397565922914</v>
          </cell>
          <cell r="FD242">
            <v>22.577811528059495</v>
          </cell>
          <cell r="FE242">
            <v>0.51896940500338051</v>
          </cell>
          <cell r="FF242">
            <v>23.096780933062874</v>
          </cell>
          <cell r="FG242">
            <v>0</v>
          </cell>
          <cell r="FH242">
            <v>2.8728286004056787</v>
          </cell>
          <cell r="FI242">
            <v>1.1076984448951992</v>
          </cell>
          <cell r="FJ242">
            <v>1.5653639283299523</v>
          </cell>
          <cell r="FK242">
            <v>0</v>
          </cell>
          <cell r="FL242">
            <v>5.5458909736308302</v>
          </cell>
          <cell r="FM242">
            <v>0</v>
          </cell>
          <cell r="FN242">
            <v>5.5458909736308302</v>
          </cell>
          <cell r="FO242">
            <v>1.1161541582150099</v>
          </cell>
          <cell r="FP242">
            <v>0</v>
          </cell>
          <cell r="FQ242">
            <v>0</v>
          </cell>
          <cell r="FR242">
            <v>1.1161541582150099</v>
          </cell>
          <cell r="FS242">
            <v>27.526517748478692</v>
          </cell>
          <cell r="FT242">
            <v>0</v>
          </cell>
          <cell r="FU242">
            <v>0</v>
          </cell>
          <cell r="FV242">
            <v>27.526517748478692</v>
          </cell>
          <cell r="FW242">
            <v>0</v>
          </cell>
          <cell r="FX242">
            <v>27.526517748478692</v>
          </cell>
          <cell r="FY242">
            <v>0</v>
          </cell>
          <cell r="FZ242">
            <v>0</v>
          </cell>
          <cell r="GA242">
            <v>0</v>
          </cell>
          <cell r="GB242" t="e">
            <v>#N/A</v>
          </cell>
          <cell r="GC242" t="e">
            <v>#N/A</v>
          </cell>
          <cell r="GD242" t="e">
            <v>#N/A</v>
          </cell>
          <cell r="GE242">
            <v>0</v>
          </cell>
          <cell r="GF242">
            <v>4.2278566599053399E-3</v>
          </cell>
          <cell r="GG242">
            <v>0</v>
          </cell>
          <cell r="GH242">
            <v>0</v>
          </cell>
          <cell r="GI242">
            <v>0</v>
          </cell>
          <cell r="GJ242">
            <v>0</v>
          </cell>
          <cell r="GK242">
            <v>0</v>
          </cell>
          <cell r="GL242">
            <v>1.1076984448951992</v>
          </cell>
          <cell r="GM242">
            <v>0</v>
          </cell>
          <cell r="GN242">
            <v>0</v>
          </cell>
          <cell r="GO242">
            <v>0</v>
          </cell>
          <cell r="GP242">
            <v>8.8784989858012156E-2</v>
          </cell>
          <cell r="GQ242" t="e">
            <v>#N/A</v>
          </cell>
          <cell r="GR242" t="e">
            <v>#N/A</v>
          </cell>
          <cell r="GS242" t="e">
            <v>#N/A</v>
          </cell>
          <cell r="GT242" t="e">
            <v>#N/A</v>
          </cell>
          <cell r="GU242" t="e">
            <v>#N/A</v>
          </cell>
          <cell r="GV242">
            <v>0</v>
          </cell>
          <cell r="GW242">
            <v>1.4723510818120347</v>
          </cell>
          <cell r="GX242">
            <v>0</v>
          </cell>
          <cell r="GY242">
            <v>0</v>
          </cell>
          <cell r="GZ242">
            <v>0</v>
          </cell>
          <cell r="HA242">
            <v>0</v>
          </cell>
          <cell r="HB242">
            <v>0</v>
          </cell>
          <cell r="HC242">
            <v>0</v>
          </cell>
          <cell r="HD242">
            <v>0</v>
          </cell>
          <cell r="HE242">
            <v>0</v>
          </cell>
          <cell r="HF242">
            <v>0</v>
          </cell>
          <cell r="HG242">
            <v>0</v>
          </cell>
          <cell r="HH242">
            <v>0</v>
          </cell>
          <cell r="HI242" t="e">
            <v>#N/A</v>
          </cell>
          <cell r="HJ242" t="e">
            <v>#N/A</v>
          </cell>
          <cell r="HK242" t="e">
            <v>#N/A</v>
          </cell>
          <cell r="HL242" t="e">
            <v>#N/A</v>
          </cell>
          <cell r="HM242" t="e">
            <v>#N/A</v>
          </cell>
          <cell r="HN242" t="e">
            <v>#N/A</v>
          </cell>
          <cell r="HO242">
            <v>27.526517748478692</v>
          </cell>
          <cell r="HP242">
            <v>27.526517748478692</v>
          </cell>
          <cell r="HQ242">
            <v>3.5778236984448939</v>
          </cell>
          <cell r="HR242">
            <v>23.948694050033801</v>
          </cell>
          <cell r="HS242">
            <v>2.6730623732251511</v>
          </cell>
          <cell r="HT242">
            <v>0</v>
          </cell>
          <cell r="HU242">
            <v>0</v>
          </cell>
          <cell r="HV242">
            <v>1.4025914469235965</v>
          </cell>
          <cell r="HW242">
            <v>0</v>
          </cell>
          <cell r="HX242">
            <v>0</v>
          </cell>
          <cell r="HY242">
            <v>0</v>
          </cell>
          <cell r="HZ242">
            <v>0</v>
          </cell>
          <cell r="IA242">
            <v>0</v>
          </cell>
          <cell r="IB242">
            <v>0</v>
          </cell>
          <cell r="IC242">
            <v>0</v>
          </cell>
          <cell r="ID242">
            <v>0</v>
          </cell>
          <cell r="IE242">
            <v>0</v>
          </cell>
          <cell r="IF242">
            <v>0</v>
          </cell>
          <cell r="IG242">
            <v>0</v>
          </cell>
          <cell r="IH242">
            <v>0</v>
          </cell>
          <cell r="II242">
            <v>9.4069810682893815E-2</v>
          </cell>
          <cell r="IJ242">
            <v>0</v>
          </cell>
          <cell r="IK242">
            <v>0</v>
          </cell>
          <cell r="IL242">
            <v>0</v>
          </cell>
          <cell r="IM242">
            <v>0</v>
          </cell>
          <cell r="IN242">
            <v>9.4069810682893815E-2</v>
          </cell>
          <cell r="IO242">
            <v>0</v>
          </cell>
          <cell r="IP242">
            <v>1.4025914469235965</v>
          </cell>
          <cell r="IQ242">
            <v>0</v>
          </cell>
          <cell r="IR242">
            <v>0</v>
          </cell>
          <cell r="IS242">
            <v>0</v>
          </cell>
          <cell r="IT242">
            <v>0</v>
          </cell>
          <cell r="IU242">
            <v>0</v>
          </cell>
          <cell r="IV242">
            <v>1.1076984448951992</v>
          </cell>
          <cell r="IW242">
            <v>1.1076984448951992</v>
          </cell>
          <cell r="IX242">
            <v>0</v>
          </cell>
          <cell r="IY242">
            <v>0</v>
          </cell>
          <cell r="IZ242">
            <v>0</v>
          </cell>
          <cell r="JA242">
            <v>0</v>
          </cell>
          <cell r="JB242">
            <v>0</v>
          </cell>
          <cell r="JC242">
            <v>0</v>
          </cell>
          <cell r="JD242">
            <v>0</v>
          </cell>
          <cell r="JE242">
            <v>0</v>
          </cell>
          <cell r="JF242">
            <v>0</v>
          </cell>
          <cell r="JG242">
            <v>0</v>
          </cell>
          <cell r="JH242">
            <v>0</v>
          </cell>
          <cell r="JI242">
            <v>0</v>
          </cell>
          <cell r="JJ242">
            <v>0</v>
          </cell>
          <cell r="JK242">
            <v>1.1820591874984008</v>
          </cell>
          <cell r="JL242">
            <v>1.1820591874984008</v>
          </cell>
          <cell r="JM242">
            <v>0</v>
          </cell>
          <cell r="JN242">
            <v>0</v>
          </cell>
          <cell r="JO242">
            <v>0</v>
          </cell>
          <cell r="JP242">
            <v>0</v>
          </cell>
          <cell r="JQ242">
            <v>0</v>
          </cell>
          <cell r="JR242">
            <v>0</v>
          </cell>
          <cell r="JS242">
            <v>0</v>
          </cell>
          <cell r="JT242">
            <v>0</v>
          </cell>
          <cell r="JU242">
            <v>1.0404326123128118E-3</v>
          </cell>
          <cell r="JV242">
            <v>1.0404326123128118E-3</v>
          </cell>
          <cell r="JW242">
            <v>2.1329536849222444</v>
          </cell>
          <cell r="JX242">
            <v>16.585881676808647</v>
          </cell>
          <cell r="JY242">
            <v>20.797883874239343</v>
          </cell>
          <cell r="JZ242">
            <v>22.930837559161589</v>
          </cell>
          <cell r="KA242">
            <v>6.3449558823529415</v>
          </cell>
          <cell r="KB242">
            <v>656516.78126099997</v>
          </cell>
          <cell r="KC242">
            <v>18.577999999999999</v>
          </cell>
          <cell r="KD242">
            <v>291.80200000000002</v>
          </cell>
          <cell r="KE242">
            <v>3280.1</v>
          </cell>
          <cell r="KF242">
            <v>0</v>
          </cell>
          <cell r="KG242">
            <v>0.9</v>
          </cell>
          <cell r="KH242">
            <v>0</v>
          </cell>
          <cell r="KI242">
            <v>0</v>
          </cell>
          <cell r="KJ242">
            <v>0</v>
          </cell>
          <cell r="KK242">
            <v>0</v>
          </cell>
          <cell r="KL242">
            <v>0</v>
          </cell>
          <cell r="KM242">
            <v>0</v>
          </cell>
          <cell r="KN242">
            <v>0</v>
          </cell>
          <cell r="KO242">
            <v>17.87</v>
          </cell>
          <cell r="KP242">
            <v>0</v>
          </cell>
          <cell r="KQ242">
            <v>85.84</v>
          </cell>
          <cell r="KR242">
            <v>0</v>
          </cell>
          <cell r="KS242">
            <v>18.48</v>
          </cell>
          <cell r="KT242">
            <v>0</v>
          </cell>
          <cell r="KU242">
            <v>6.63</v>
          </cell>
          <cell r="KV242">
            <v>0</v>
          </cell>
          <cell r="KW242">
            <v>0</v>
          </cell>
          <cell r="KX242">
            <v>40</v>
          </cell>
          <cell r="KY242">
            <v>310380</v>
          </cell>
          <cell r="KZ242">
            <v>3280.1</v>
          </cell>
          <cell r="LA242">
            <v>19.018785902810119</v>
          </cell>
          <cell r="LB242">
            <v>24.5</v>
          </cell>
          <cell r="LC242">
            <v>128.82000000000002</v>
          </cell>
          <cell r="LD242">
            <v>2.1863841018475387</v>
          </cell>
          <cell r="LE242">
            <v>1.2194750160056096E-2</v>
          </cell>
          <cell r="LF242">
            <v>40</v>
          </cell>
          <cell r="LG242">
            <v>94.625163866955276</v>
          </cell>
          <cell r="LH242">
            <v>2739.9296415126764</v>
          </cell>
          <cell r="LI242" t="str">
            <v>N/A</v>
          </cell>
          <cell r="LJ242" t="str">
            <v>PR09 (£m)</v>
          </cell>
        </row>
        <row r="243">
          <cell r="A243" t="str">
            <v>PRT15</v>
          </cell>
          <cell r="B243" t="str">
            <v>PRT</v>
          </cell>
          <cell r="C243" t="str">
            <v>2014-15</v>
          </cell>
          <cell r="D243" t="str">
            <v>PRT</v>
          </cell>
          <cell r="E243" t="str">
            <v>PRT15</v>
          </cell>
          <cell r="F243">
            <v>1.0450405281189941</v>
          </cell>
          <cell r="G243">
            <v>0.88096916520431201</v>
          </cell>
          <cell r="H243">
            <v>0</v>
          </cell>
          <cell r="I243">
            <v>1.3867687808139051</v>
          </cell>
          <cell r="J243">
            <v>0</v>
          </cell>
          <cell r="K243">
            <v>0</v>
          </cell>
          <cell r="L243">
            <v>0</v>
          </cell>
          <cell r="M243">
            <v>0.6353846410963484</v>
          </cell>
          <cell r="N243">
            <v>4.2846661652878759E-2</v>
          </cell>
          <cell r="O243">
            <v>2.9459692487674443</v>
          </cell>
          <cell r="P243">
            <v>0</v>
          </cell>
          <cell r="Q243">
            <v>2.9459692487674443</v>
          </cell>
          <cell r="R243">
            <v>0</v>
          </cell>
          <cell r="S243">
            <v>6.165739115902065E-2</v>
          </cell>
          <cell r="T243">
            <v>0</v>
          </cell>
          <cell r="U243">
            <v>5.2252026405949703E-3</v>
          </cell>
          <cell r="V243">
            <v>0</v>
          </cell>
          <cell r="W243">
            <v>6.6882593799615628E-2</v>
          </cell>
          <cell r="X243">
            <v>0</v>
          </cell>
          <cell r="Y243">
            <v>6.6882593799615628E-2</v>
          </cell>
          <cell r="Z243">
            <v>0</v>
          </cell>
          <cell r="AA243">
            <v>0</v>
          </cell>
          <cell r="AB243">
            <v>0</v>
          </cell>
          <cell r="AC243">
            <v>0</v>
          </cell>
          <cell r="AD243">
            <v>3.0128518425670601</v>
          </cell>
          <cell r="AE243">
            <v>0</v>
          </cell>
          <cell r="AF243">
            <v>0</v>
          </cell>
          <cell r="AG243">
            <v>3.0128518425670601</v>
          </cell>
          <cell r="AH243">
            <v>0</v>
          </cell>
          <cell r="AI243">
            <v>3.0128518425670601</v>
          </cell>
          <cell r="AJ243">
            <v>2.0900810562379884E-3</v>
          </cell>
          <cell r="AK243">
            <v>0</v>
          </cell>
          <cell r="AL243">
            <v>0</v>
          </cell>
          <cell r="AM243">
            <v>0</v>
          </cell>
          <cell r="AN243">
            <v>0</v>
          </cell>
          <cell r="AO243">
            <v>0</v>
          </cell>
          <cell r="AP243">
            <v>0.32291752318876915</v>
          </cell>
          <cell r="AQ243">
            <v>6.6882593799615628E-2</v>
          </cell>
          <cell r="AR243">
            <v>0.39189019804462277</v>
          </cell>
          <cell r="AS243">
            <v>0</v>
          </cell>
          <cell r="AT243">
            <v>0.39189019804462277</v>
          </cell>
          <cell r="AU243">
            <v>0</v>
          </cell>
          <cell r="AV243">
            <v>3.9711540068521775E-2</v>
          </cell>
          <cell r="AW243">
            <v>0</v>
          </cell>
          <cell r="AX243">
            <v>0</v>
          </cell>
          <cell r="AY243">
            <v>0</v>
          </cell>
          <cell r="AZ243">
            <v>3.9711540068521775E-2</v>
          </cell>
          <cell r="BA243">
            <v>0</v>
          </cell>
          <cell r="BB243">
            <v>3.9711540068521775E-2</v>
          </cell>
          <cell r="BC243">
            <v>0</v>
          </cell>
          <cell r="BD243">
            <v>0</v>
          </cell>
          <cell r="BE243">
            <v>0</v>
          </cell>
          <cell r="BF243">
            <v>0</v>
          </cell>
          <cell r="BG243">
            <v>0.43160173811314451</v>
          </cell>
          <cell r="BH243">
            <v>0</v>
          </cell>
          <cell r="BI243">
            <v>0</v>
          </cell>
          <cell r="BJ243">
            <v>0.43160173811314451</v>
          </cell>
          <cell r="BK243">
            <v>0</v>
          </cell>
          <cell r="BL243">
            <v>0.43160173811314451</v>
          </cell>
          <cell r="BM243">
            <v>0.12540486337427928</v>
          </cell>
          <cell r="BN243">
            <v>0</v>
          </cell>
          <cell r="BO243">
            <v>0</v>
          </cell>
          <cell r="BP243">
            <v>0</v>
          </cell>
          <cell r="BQ243">
            <v>0</v>
          </cell>
          <cell r="BR243">
            <v>0</v>
          </cell>
          <cell r="BS243">
            <v>3.0222572073201306</v>
          </cell>
          <cell r="BT243">
            <v>0.13585526865546924</v>
          </cell>
          <cell r="BU243">
            <v>3.2835173393498791</v>
          </cell>
          <cell r="BV243">
            <v>0</v>
          </cell>
          <cell r="BW243">
            <v>3.2835173393498791</v>
          </cell>
          <cell r="BX243">
            <v>0</v>
          </cell>
          <cell r="BY243">
            <v>0.87260884097935998</v>
          </cell>
          <cell r="BZ243">
            <v>0</v>
          </cell>
          <cell r="CA243">
            <v>0.20482794351132286</v>
          </cell>
          <cell r="CB243">
            <v>0</v>
          </cell>
          <cell r="CC243">
            <v>1.0774367844906827</v>
          </cell>
          <cell r="CD243">
            <v>0</v>
          </cell>
          <cell r="CE243">
            <v>1.0774367844906827</v>
          </cell>
          <cell r="CF243">
            <v>0</v>
          </cell>
          <cell r="CG243">
            <v>0</v>
          </cell>
          <cell r="CH243">
            <v>0</v>
          </cell>
          <cell r="CI243">
            <v>0</v>
          </cell>
          <cell r="CJ243">
            <v>4.3609541238405622</v>
          </cell>
          <cell r="CK243">
            <v>0</v>
          </cell>
          <cell r="CL243">
            <v>0</v>
          </cell>
          <cell r="CM243">
            <v>4.3609541238405622</v>
          </cell>
          <cell r="CN243">
            <v>0</v>
          </cell>
          <cell r="CO243">
            <v>4.3609541238405622</v>
          </cell>
          <cell r="CP243">
            <v>1.0314550012534471</v>
          </cell>
          <cell r="CQ243">
            <v>0</v>
          </cell>
          <cell r="CR243">
            <v>0</v>
          </cell>
          <cell r="CS243">
            <v>0</v>
          </cell>
          <cell r="CT243">
            <v>5.4979582184340279</v>
          </cell>
          <cell r="CU243">
            <v>0</v>
          </cell>
          <cell r="CV243">
            <v>7.5441475724910187</v>
          </cell>
          <cell r="CW243">
            <v>1.8664423832205235</v>
          </cell>
          <cell r="CX243">
            <v>15.940003175399017</v>
          </cell>
          <cell r="CY243">
            <v>0.89037452995738287</v>
          </cell>
          <cell r="CZ243">
            <v>16.830377705356401</v>
          </cell>
          <cell r="DA243">
            <v>0</v>
          </cell>
          <cell r="DB243">
            <v>1.7577581682961478</v>
          </cell>
          <cell r="DC243">
            <v>1.3710931728921203</v>
          </cell>
          <cell r="DD243">
            <v>0.89037452995738287</v>
          </cell>
          <cell r="DE243">
            <v>0</v>
          </cell>
          <cell r="DF243">
            <v>4.0192258711456406</v>
          </cell>
          <cell r="DG243">
            <v>0</v>
          </cell>
          <cell r="DH243">
            <v>4.0192258711456406</v>
          </cell>
          <cell r="DI243">
            <v>1.3763183755327151</v>
          </cell>
          <cell r="DJ243">
            <v>0</v>
          </cell>
          <cell r="DK243">
            <v>0</v>
          </cell>
          <cell r="DL243">
            <v>1.3763183755327151</v>
          </cell>
          <cell r="DM243">
            <v>19.473285200969336</v>
          </cell>
          <cell r="DN243">
            <v>0</v>
          </cell>
          <cell r="DO243">
            <v>0</v>
          </cell>
          <cell r="DP243">
            <v>19.473285200969336</v>
          </cell>
          <cell r="DQ243">
            <v>0</v>
          </cell>
          <cell r="DR243">
            <v>19.473285200969336</v>
          </cell>
          <cell r="DS243">
            <v>1.1589499456839645</v>
          </cell>
          <cell r="DT243">
            <v>0</v>
          </cell>
          <cell r="DU243">
            <v>0</v>
          </cell>
          <cell r="DV243">
            <v>0</v>
          </cell>
          <cell r="DW243">
            <v>5.4979582184340279</v>
          </cell>
          <cell r="DX243">
            <v>0</v>
          </cell>
          <cell r="DY243">
            <v>10.889322302999918</v>
          </cell>
          <cell r="DZ243">
            <v>2.0691802456756081</v>
          </cell>
          <cell r="EA243">
            <v>19.615410712793519</v>
          </cell>
          <cell r="EB243">
            <v>0.89037452995738287</v>
          </cell>
          <cell r="EC243">
            <v>20.5057852427509</v>
          </cell>
          <cell r="ED243">
            <v>0</v>
          </cell>
          <cell r="EE243">
            <v>2.6700785493440296</v>
          </cell>
          <cell r="EF243">
            <v>1.3710931728921203</v>
          </cell>
          <cell r="EG243">
            <v>1.0952024734687058</v>
          </cell>
          <cell r="EH243">
            <v>0</v>
          </cell>
          <cell r="EI243">
            <v>5.1363741957048452</v>
          </cell>
          <cell r="EJ243">
            <v>0</v>
          </cell>
          <cell r="EK243">
            <v>5.1363741957048452</v>
          </cell>
          <cell r="EL243">
            <v>1.3763183755327151</v>
          </cell>
          <cell r="EM243">
            <v>0</v>
          </cell>
          <cell r="EN243">
            <v>0</v>
          </cell>
          <cell r="EO243">
            <v>1.3763183755327151</v>
          </cell>
          <cell r="EP243">
            <v>24.265841062923041</v>
          </cell>
          <cell r="EQ243">
            <v>0</v>
          </cell>
          <cell r="ER243">
            <v>0</v>
          </cell>
          <cell r="ES243">
            <v>24.265841062923041</v>
          </cell>
          <cell r="ET243">
            <v>0</v>
          </cell>
          <cell r="EU243">
            <v>24.265841062923041</v>
          </cell>
          <cell r="EV243">
            <v>2.0399191108882762</v>
          </cell>
          <cell r="EW243">
            <v>0</v>
          </cell>
          <cell r="EX243">
            <v>1.3867687808139051</v>
          </cell>
          <cell r="EY243">
            <v>0</v>
          </cell>
          <cell r="EZ243">
            <v>5.4979582184340279</v>
          </cell>
          <cell r="FA243">
            <v>0</v>
          </cell>
          <cell r="FB243">
            <v>11.524706944096266</v>
          </cell>
          <cell r="FC243">
            <v>2.1120269073284867</v>
          </cell>
          <cell r="FD243">
            <v>22.561379961560963</v>
          </cell>
          <cell r="FE243">
            <v>0.89037452995738287</v>
          </cell>
          <cell r="FF243">
            <v>23.451754491518344</v>
          </cell>
          <cell r="FG243">
            <v>0</v>
          </cell>
          <cell r="FH243">
            <v>2.7317359405030501</v>
          </cell>
          <cell r="FI243">
            <v>1.3710931728921203</v>
          </cell>
          <cell r="FJ243">
            <v>1.1004276761093006</v>
          </cell>
          <cell r="FK243">
            <v>0</v>
          </cell>
          <cell r="FL243">
            <v>5.2032567895044615</v>
          </cell>
          <cell r="FM243">
            <v>0</v>
          </cell>
          <cell r="FN243">
            <v>5.2032567895044615</v>
          </cell>
          <cell r="FO243">
            <v>1.3763183755327151</v>
          </cell>
          <cell r="FP243">
            <v>0</v>
          </cell>
          <cell r="FQ243">
            <v>0</v>
          </cell>
          <cell r="FR243">
            <v>1.3763183755327151</v>
          </cell>
          <cell r="FS243">
            <v>27.278692905490104</v>
          </cell>
          <cell r="FT243">
            <v>0</v>
          </cell>
          <cell r="FU243">
            <v>0</v>
          </cell>
          <cell r="FV243">
            <v>27.278692905490104</v>
          </cell>
          <cell r="FW243">
            <v>0</v>
          </cell>
          <cell r="FX243">
            <v>27.278692905490104</v>
          </cell>
          <cell r="FY243">
            <v>0</v>
          </cell>
          <cell r="FZ243">
            <v>0</v>
          </cell>
          <cell r="GA243">
            <v>5.2252026405949703E-3</v>
          </cell>
          <cell r="GB243" t="e">
            <v>#N/A</v>
          </cell>
          <cell r="GC243" t="e">
            <v>#N/A</v>
          </cell>
          <cell r="GD243" t="e">
            <v>#N/A</v>
          </cell>
          <cell r="GE243">
            <v>0</v>
          </cell>
          <cell r="GF243">
            <v>0</v>
          </cell>
          <cell r="GG243">
            <v>0</v>
          </cell>
          <cell r="GH243">
            <v>0</v>
          </cell>
          <cell r="GI243">
            <v>0</v>
          </cell>
          <cell r="GJ243">
            <v>0</v>
          </cell>
          <cell r="GK243">
            <v>0</v>
          </cell>
          <cell r="GL243">
            <v>1.3710931728921203</v>
          </cell>
          <cell r="GM243">
            <v>0</v>
          </cell>
          <cell r="GN243">
            <v>0.20482794351132286</v>
          </cell>
          <cell r="GO243">
            <v>0</v>
          </cell>
          <cell r="GP243">
            <v>0</v>
          </cell>
          <cell r="GQ243" t="e">
            <v>#N/A</v>
          </cell>
          <cell r="GR243" t="e">
            <v>#N/A</v>
          </cell>
          <cell r="GS243" t="e">
            <v>#N/A</v>
          </cell>
          <cell r="GT243" t="e">
            <v>#N/A</v>
          </cell>
          <cell r="GU243" t="e">
            <v>#N/A</v>
          </cell>
          <cell r="GV243">
            <v>0</v>
          </cell>
          <cell r="GW243">
            <v>0.89037452995738287</v>
          </cell>
          <cell r="GX243">
            <v>0</v>
          </cell>
          <cell r="GY243">
            <v>0</v>
          </cell>
          <cell r="GZ243">
            <v>0</v>
          </cell>
          <cell r="HA243">
            <v>0</v>
          </cell>
          <cell r="HB243">
            <v>0</v>
          </cell>
          <cell r="HC243">
            <v>0</v>
          </cell>
          <cell r="HD243">
            <v>0</v>
          </cell>
          <cell r="HE243">
            <v>0</v>
          </cell>
          <cell r="HF243">
            <v>0</v>
          </cell>
          <cell r="HG243">
            <v>0</v>
          </cell>
          <cell r="HH243">
            <v>0</v>
          </cell>
          <cell r="HI243" t="e">
            <v>#N/A</v>
          </cell>
          <cell r="HJ243" t="e">
            <v>#N/A</v>
          </cell>
          <cell r="HK243" t="e">
            <v>#N/A</v>
          </cell>
          <cell r="HL243" t="e">
            <v>#N/A</v>
          </cell>
          <cell r="HM243" t="e">
            <v>#N/A</v>
          </cell>
          <cell r="HN243" t="e">
            <v>#N/A</v>
          </cell>
          <cell r="HO243">
            <v>27.278692905490104</v>
          </cell>
          <cell r="HP243">
            <v>27.278692905490104</v>
          </cell>
          <cell r="HQ243">
            <v>3.0128518425670601</v>
          </cell>
          <cell r="HR243">
            <v>24.265841062923041</v>
          </cell>
          <cell r="HS243">
            <v>2.4715208490014211</v>
          </cell>
          <cell r="HT243">
            <v>0</v>
          </cell>
          <cell r="HU243">
            <v>0</v>
          </cell>
          <cell r="HV243">
            <v>1.3867687808139051</v>
          </cell>
          <cell r="HW243">
            <v>0</v>
          </cell>
          <cell r="HX243">
            <v>0</v>
          </cell>
          <cell r="HY243">
            <v>0</v>
          </cell>
          <cell r="HZ243">
            <v>0</v>
          </cell>
          <cell r="IA243">
            <v>0</v>
          </cell>
          <cell r="IB243">
            <v>0</v>
          </cell>
          <cell r="IC243">
            <v>0</v>
          </cell>
          <cell r="ID243">
            <v>0</v>
          </cell>
          <cell r="IE243">
            <v>0</v>
          </cell>
          <cell r="IF243">
            <v>0</v>
          </cell>
          <cell r="IG243">
            <v>0</v>
          </cell>
          <cell r="IH243">
            <v>0</v>
          </cell>
          <cell r="II243">
            <v>9.7188769115066451E-2</v>
          </cell>
          <cell r="IJ243">
            <v>0</v>
          </cell>
          <cell r="IK243">
            <v>0</v>
          </cell>
          <cell r="IL243">
            <v>0</v>
          </cell>
          <cell r="IM243">
            <v>0</v>
          </cell>
          <cell r="IN243">
            <v>9.7188769115066451E-2</v>
          </cell>
          <cell r="IO243">
            <v>0</v>
          </cell>
          <cell r="IP243">
            <v>1.3867687808139051</v>
          </cell>
          <cell r="IQ243">
            <v>0</v>
          </cell>
          <cell r="IR243">
            <v>0</v>
          </cell>
          <cell r="IS243">
            <v>0</v>
          </cell>
          <cell r="IT243">
            <v>0</v>
          </cell>
          <cell r="IU243">
            <v>0</v>
          </cell>
          <cell r="IV243">
            <v>1.3710931728921203</v>
          </cell>
          <cell r="IW243">
            <v>1.3710931728921203</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1.1820591874984008</v>
          </cell>
          <cell r="JL243">
            <v>1.1820591874984008</v>
          </cell>
          <cell r="JM243">
            <v>0</v>
          </cell>
          <cell r="JN243">
            <v>0</v>
          </cell>
          <cell r="JO243">
            <v>0</v>
          </cell>
          <cell r="JP243">
            <v>0</v>
          </cell>
          <cell r="JQ243">
            <v>0</v>
          </cell>
          <cell r="JR243">
            <v>0</v>
          </cell>
          <cell r="JS243">
            <v>0</v>
          </cell>
          <cell r="JT243">
            <v>0</v>
          </cell>
          <cell r="JU243">
            <v>1.0404326123128118E-3</v>
          </cell>
          <cell r="JV243">
            <v>1.0404326123128118E-3</v>
          </cell>
          <cell r="JW243">
            <v>1.5780111974596811</v>
          </cell>
          <cell r="JX243">
            <v>17.105223364251696</v>
          </cell>
          <cell r="JY243">
            <v>21.490213420238995</v>
          </cell>
          <cell r="JZ243">
            <v>23.068224617698675</v>
          </cell>
          <cell r="KA243">
            <v>5.9630012534469792</v>
          </cell>
          <cell r="KB243">
            <v>661463.10008500004</v>
          </cell>
          <cell r="KC243">
            <v>18.975000000000001</v>
          </cell>
          <cell r="KD243">
            <v>293.863</v>
          </cell>
          <cell r="KE243">
            <v>3291.8</v>
          </cell>
          <cell r="KF243">
            <v>0</v>
          </cell>
          <cell r="KG243">
            <v>0.92100000000000004</v>
          </cell>
          <cell r="KH243">
            <v>0</v>
          </cell>
          <cell r="KI243">
            <v>0</v>
          </cell>
          <cell r="KJ243">
            <v>0</v>
          </cell>
          <cell r="KK243">
            <v>0</v>
          </cell>
          <cell r="KL243">
            <v>0</v>
          </cell>
          <cell r="KM243">
            <v>0</v>
          </cell>
          <cell r="KN243">
            <v>0</v>
          </cell>
          <cell r="KO243">
            <v>13.76</v>
          </cell>
          <cell r="KP243">
            <v>0</v>
          </cell>
          <cell r="KQ243">
            <v>78.17</v>
          </cell>
          <cell r="KR243">
            <v>0</v>
          </cell>
          <cell r="KS243">
            <v>19.62</v>
          </cell>
          <cell r="KT243">
            <v>0</v>
          </cell>
          <cell r="KU243">
            <v>9.0299999999999994</v>
          </cell>
          <cell r="KV243">
            <v>0</v>
          </cell>
          <cell r="KW243">
            <v>0</v>
          </cell>
          <cell r="KX243">
            <v>40</v>
          </cell>
          <cell r="KY243">
            <v>312838</v>
          </cell>
          <cell r="KZ243">
            <v>3291.8</v>
          </cell>
          <cell r="LA243">
            <v>18.900315143473208</v>
          </cell>
          <cell r="LB243">
            <v>22.79</v>
          </cell>
          <cell r="LC243">
            <v>120.58000000000001</v>
          </cell>
          <cell r="LD243">
            <v>2.1955548183778402</v>
          </cell>
          <cell r="LE243">
            <v>1.2151406525305303E-2</v>
          </cell>
          <cell r="LF243">
            <v>40</v>
          </cell>
          <cell r="LG243">
            <v>95.035542864086509</v>
          </cell>
          <cell r="LH243">
            <v>2757.7331277966341</v>
          </cell>
          <cell r="LI243" t="str">
            <v>Historical (£m)</v>
          </cell>
          <cell r="LJ243" t="str">
            <v>PR09 (£m)</v>
          </cell>
        </row>
        <row r="244">
          <cell r="A244" t="str">
            <v>PRT16</v>
          </cell>
          <cell r="B244" t="str">
            <v>PRT</v>
          </cell>
          <cell r="C244" t="str">
            <v>2015-16</v>
          </cell>
          <cell r="D244" t="str">
            <v>PRT</v>
          </cell>
          <cell r="E244" t="str">
            <v>PRT16</v>
          </cell>
          <cell r="F244">
            <v>1.0404326123128118</v>
          </cell>
          <cell r="G244">
            <v>0.81986089850249577</v>
          </cell>
          <cell r="H244">
            <v>0</v>
          </cell>
          <cell r="I244">
            <v>1.3764923460898499</v>
          </cell>
          <cell r="J244">
            <v>0</v>
          </cell>
          <cell r="K244">
            <v>0</v>
          </cell>
          <cell r="L244">
            <v>0</v>
          </cell>
          <cell r="M244">
            <v>1.0050579034941762</v>
          </cell>
          <cell r="N244">
            <v>0.32877670549084853</v>
          </cell>
          <cell r="O244">
            <v>3.5301878535773703</v>
          </cell>
          <cell r="P244">
            <v>0</v>
          </cell>
          <cell r="Q244">
            <v>3.5301878535773703</v>
          </cell>
          <cell r="R244">
            <v>0</v>
          </cell>
          <cell r="S244">
            <v>6.6587687188019953E-2</v>
          </cell>
          <cell r="T244">
            <v>0</v>
          </cell>
          <cell r="U244">
            <v>8.7396339434276202E-2</v>
          </cell>
          <cell r="V244">
            <v>0</v>
          </cell>
          <cell r="W244">
            <v>0.15398402662229613</v>
          </cell>
          <cell r="X244">
            <v>0</v>
          </cell>
          <cell r="Y244">
            <v>0.15398402662229613</v>
          </cell>
          <cell r="Z244">
            <v>0</v>
          </cell>
          <cell r="AA244">
            <v>0</v>
          </cell>
          <cell r="AB244">
            <v>0</v>
          </cell>
          <cell r="AC244">
            <v>0</v>
          </cell>
          <cell r="AD244">
            <v>3.6841718801996666</v>
          </cell>
          <cell r="AE244">
            <v>0</v>
          </cell>
          <cell r="AF244">
            <v>0</v>
          </cell>
          <cell r="AG244">
            <v>3.6841718801996666</v>
          </cell>
          <cell r="AH244">
            <v>0</v>
          </cell>
          <cell r="AI244">
            <v>3.6841718801996666</v>
          </cell>
          <cell r="AJ244">
            <v>2.0808652246256235E-3</v>
          </cell>
          <cell r="AK244">
            <v>0</v>
          </cell>
          <cell r="AL244">
            <v>0</v>
          </cell>
          <cell r="AM244">
            <v>0</v>
          </cell>
          <cell r="AN244">
            <v>0</v>
          </cell>
          <cell r="AO244">
            <v>0</v>
          </cell>
          <cell r="AP244">
            <v>0.14774143094841927</v>
          </cell>
          <cell r="AQ244">
            <v>0.10924542429284524</v>
          </cell>
          <cell r="AR244">
            <v>0.25906772046589016</v>
          </cell>
          <cell r="AS244">
            <v>0</v>
          </cell>
          <cell r="AT244">
            <v>0.25906772046589016</v>
          </cell>
          <cell r="AU244">
            <v>0</v>
          </cell>
          <cell r="AV244">
            <v>3.5374708818635602E-2</v>
          </cell>
          <cell r="AW244">
            <v>0</v>
          </cell>
          <cell r="AX244">
            <v>0</v>
          </cell>
          <cell r="AY244">
            <v>0</v>
          </cell>
          <cell r="AZ244">
            <v>3.5374708818635602E-2</v>
          </cell>
          <cell r="BA244">
            <v>0</v>
          </cell>
          <cell r="BB244">
            <v>3.5374708818635602E-2</v>
          </cell>
          <cell r="BC244">
            <v>0</v>
          </cell>
          <cell r="BD244">
            <v>0</v>
          </cell>
          <cell r="BE244">
            <v>0</v>
          </cell>
          <cell r="BF244">
            <v>0</v>
          </cell>
          <cell r="BG244">
            <v>0.29444242928452574</v>
          </cell>
          <cell r="BH244">
            <v>0</v>
          </cell>
          <cell r="BI244">
            <v>0</v>
          </cell>
          <cell r="BJ244">
            <v>0.29444242928452574</v>
          </cell>
          <cell r="BK244">
            <v>0</v>
          </cell>
          <cell r="BL244">
            <v>0.29444242928452574</v>
          </cell>
          <cell r="BM244">
            <v>0.12797321131447584</v>
          </cell>
          <cell r="BN244">
            <v>0</v>
          </cell>
          <cell r="BO244">
            <v>0</v>
          </cell>
          <cell r="BP244">
            <v>0</v>
          </cell>
          <cell r="BQ244">
            <v>0</v>
          </cell>
          <cell r="BR244">
            <v>0</v>
          </cell>
          <cell r="BS244">
            <v>2.7363377703826948</v>
          </cell>
          <cell r="BT244">
            <v>1.0477156405990014</v>
          </cell>
          <cell r="BU244">
            <v>3.9120266222961724</v>
          </cell>
          <cell r="BV244">
            <v>0</v>
          </cell>
          <cell r="BW244">
            <v>3.9120266222961724</v>
          </cell>
          <cell r="BX244">
            <v>0</v>
          </cell>
          <cell r="BY244">
            <v>1.7312798668885188</v>
          </cell>
          <cell r="BZ244">
            <v>0</v>
          </cell>
          <cell r="CA244">
            <v>3.0172545757071543</v>
          </cell>
          <cell r="CB244">
            <v>0</v>
          </cell>
          <cell r="CC244">
            <v>4.7485344425956733</v>
          </cell>
          <cell r="CD244">
            <v>0</v>
          </cell>
          <cell r="CE244">
            <v>4.7485344425956733</v>
          </cell>
          <cell r="CF244">
            <v>0</v>
          </cell>
          <cell r="CG244">
            <v>0</v>
          </cell>
          <cell r="CH244">
            <v>0</v>
          </cell>
          <cell r="CI244">
            <v>0</v>
          </cell>
          <cell r="CJ244">
            <v>8.6605610648918461</v>
          </cell>
          <cell r="CK244">
            <v>0</v>
          </cell>
          <cell r="CL244">
            <v>0</v>
          </cell>
          <cell r="CM244">
            <v>8.6605610648918461</v>
          </cell>
          <cell r="CN244">
            <v>0</v>
          </cell>
          <cell r="CO244">
            <v>8.6605610648918461</v>
          </cell>
          <cell r="CP244">
            <v>1.0872520798668883</v>
          </cell>
          <cell r="CQ244">
            <v>0</v>
          </cell>
          <cell r="CR244">
            <v>0</v>
          </cell>
          <cell r="CS244">
            <v>0</v>
          </cell>
          <cell r="CT244">
            <v>1.8228379367720462</v>
          </cell>
          <cell r="CU244">
            <v>0</v>
          </cell>
          <cell r="CV244">
            <v>8.1445064891846908</v>
          </cell>
          <cell r="CW244">
            <v>0.50148851913477532</v>
          </cell>
          <cell r="CX244">
            <v>11.556085024958399</v>
          </cell>
          <cell r="CY244">
            <v>0.91974242928452565</v>
          </cell>
          <cell r="CZ244">
            <v>12.475827454242927</v>
          </cell>
          <cell r="DA244">
            <v>0.44530515806988347</v>
          </cell>
          <cell r="DB244">
            <v>2.1308059900166385</v>
          </cell>
          <cell r="DC244">
            <v>1.3359154742096504</v>
          </cell>
          <cell r="DD244">
            <v>0.87084209650582345</v>
          </cell>
          <cell r="DE244">
            <v>0</v>
          </cell>
          <cell r="DF244">
            <v>4.7828687188019856</v>
          </cell>
          <cell r="DG244">
            <v>0</v>
          </cell>
          <cell r="DH244">
            <v>4.7828687188019856</v>
          </cell>
          <cell r="DI244">
            <v>1.2422765391014972</v>
          </cell>
          <cell r="DJ244">
            <v>0</v>
          </cell>
          <cell r="DK244">
            <v>0</v>
          </cell>
          <cell r="DL244">
            <v>1.2422765391014972</v>
          </cell>
          <cell r="DM244">
            <v>16.016419633943425</v>
          </cell>
          <cell r="DN244">
            <v>0</v>
          </cell>
          <cell r="DO244">
            <v>0</v>
          </cell>
          <cell r="DP244">
            <v>16.016419633943425</v>
          </cell>
          <cell r="DQ244">
            <v>0</v>
          </cell>
          <cell r="DR244">
            <v>16.016419633943425</v>
          </cell>
          <cell r="DS244">
            <v>1.2173061564059897</v>
          </cell>
          <cell r="DT244">
            <v>0</v>
          </cell>
          <cell r="DU244">
            <v>0</v>
          </cell>
          <cell r="DV244">
            <v>0</v>
          </cell>
          <cell r="DW244">
            <v>1.8228379367720462</v>
          </cell>
          <cell r="DX244">
            <v>0</v>
          </cell>
          <cell r="DY244">
            <v>11.028585690515804</v>
          </cell>
          <cell r="DZ244">
            <v>1.6584495840266218</v>
          </cell>
          <cell r="EA244">
            <v>15.727179367720463</v>
          </cell>
          <cell r="EB244">
            <v>0.91974242928452565</v>
          </cell>
          <cell r="EC244">
            <v>16.646921797004989</v>
          </cell>
          <cell r="ED244">
            <v>0.44530515806988347</v>
          </cell>
          <cell r="EE244">
            <v>3.8974605657237928</v>
          </cell>
          <cell r="EF244">
            <v>1.3359154742096504</v>
          </cell>
          <cell r="EG244">
            <v>3.8880966722129777</v>
          </cell>
          <cell r="EH244">
            <v>0</v>
          </cell>
          <cell r="EI244">
            <v>9.5667778702162938</v>
          </cell>
          <cell r="EJ244">
            <v>0</v>
          </cell>
          <cell r="EK244">
            <v>9.5667778702162938</v>
          </cell>
          <cell r="EL244">
            <v>1.2422765391014972</v>
          </cell>
          <cell r="EM244">
            <v>0</v>
          </cell>
          <cell r="EN244">
            <v>0</v>
          </cell>
          <cell r="EO244">
            <v>1.2422765391014972</v>
          </cell>
          <cell r="EP244">
            <v>24.971423128119795</v>
          </cell>
          <cell r="EQ244">
            <v>0</v>
          </cell>
          <cell r="ER244">
            <v>0</v>
          </cell>
          <cell r="ES244">
            <v>24.971423128119795</v>
          </cell>
          <cell r="ET244">
            <v>0</v>
          </cell>
          <cell r="EU244">
            <v>24.971423128119795</v>
          </cell>
          <cell r="EV244">
            <v>2.0371670549084855</v>
          </cell>
          <cell r="EW244">
            <v>0</v>
          </cell>
          <cell r="EX244">
            <v>1.3764923460898499</v>
          </cell>
          <cell r="EY244">
            <v>0</v>
          </cell>
          <cell r="EZ244">
            <v>1.8228379367720462</v>
          </cell>
          <cell r="FA244">
            <v>0</v>
          </cell>
          <cell r="FB244">
            <v>12.033643594009877</v>
          </cell>
          <cell r="FC244">
            <v>1.9872262895174704</v>
          </cell>
          <cell r="FD244">
            <v>19.257367221297834</v>
          </cell>
          <cell r="FE244">
            <v>0.91974242928452565</v>
          </cell>
          <cell r="FF244">
            <v>20.177109650582359</v>
          </cell>
          <cell r="FG244">
            <v>0.44530515806988347</v>
          </cell>
          <cell r="FH244">
            <v>3.9640482529118128</v>
          </cell>
          <cell r="FI244">
            <v>1.3359154742096504</v>
          </cell>
          <cell r="FJ244">
            <v>3.9754930116472433</v>
          </cell>
          <cell r="FK244">
            <v>0</v>
          </cell>
          <cell r="FL244">
            <v>9.7207618968386011</v>
          </cell>
          <cell r="FM244">
            <v>0</v>
          </cell>
          <cell r="FN244">
            <v>9.7207618968386011</v>
          </cell>
          <cell r="FO244">
            <v>1.2422765391014972</v>
          </cell>
          <cell r="FP244">
            <v>0</v>
          </cell>
          <cell r="FQ244">
            <v>0</v>
          </cell>
          <cell r="FR244">
            <v>1.2422765391014972</v>
          </cell>
          <cell r="FS244">
            <v>28.655595008319466</v>
          </cell>
          <cell r="FT244">
            <v>0</v>
          </cell>
          <cell r="FU244">
            <v>0</v>
          </cell>
          <cell r="FV244">
            <v>28.655595008319466</v>
          </cell>
          <cell r="FW244">
            <v>0</v>
          </cell>
          <cell r="FX244">
            <v>28.655595008319466</v>
          </cell>
          <cell r="FY244">
            <v>0</v>
          </cell>
          <cell r="FZ244">
            <v>0</v>
          </cell>
          <cell r="GA244">
            <v>8.7396339434276202E-2</v>
          </cell>
          <cell r="GB244" t="e">
            <v>#N/A</v>
          </cell>
          <cell r="GC244" t="e">
            <v>#N/A</v>
          </cell>
          <cell r="GD244" t="e">
            <v>#N/A</v>
          </cell>
          <cell r="GE244">
            <v>8.3234608985024942E-3</v>
          </cell>
          <cell r="GF244">
            <v>0</v>
          </cell>
          <cell r="GG244">
            <v>0</v>
          </cell>
          <cell r="GH244">
            <v>0</v>
          </cell>
          <cell r="GI244">
            <v>0</v>
          </cell>
          <cell r="GJ244">
            <v>0</v>
          </cell>
          <cell r="GK244">
            <v>0</v>
          </cell>
          <cell r="GL244">
            <v>1.3359154742096504</v>
          </cell>
          <cell r="GM244">
            <v>0</v>
          </cell>
          <cell r="GN244">
            <v>3.0120524126455903</v>
          </cell>
          <cell r="GO244">
            <v>3.1212978369384352E-2</v>
          </cell>
          <cell r="GP244">
            <v>3.1212978369384352E-2</v>
          </cell>
          <cell r="GQ244" t="e">
            <v>#N/A</v>
          </cell>
          <cell r="GR244" t="e">
            <v>#N/A</v>
          </cell>
          <cell r="GS244" t="e">
            <v>#N/A</v>
          </cell>
          <cell r="GT244" t="e">
            <v>#N/A</v>
          </cell>
          <cell r="GU244" t="e">
            <v>#N/A</v>
          </cell>
          <cell r="GV244">
            <v>0</v>
          </cell>
          <cell r="GW244">
            <v>0.80529484193011636</v>
          </cell>
          <cell r="GX244">
            <v>0</v>
          </cell>
          <cell r="GY244">
            <v>0</v>
          </cell>
          <cell r="GZ244">
            <v>0</v>
          </cell>
          <cell r="HA244">
            <v>0</v>
          </cell>
          <cell r="HB244">
            <v>0</v>
          </cell>
          <cell r="HC244">
            <v>0</v>
          </cell>
          <cell r="HD244">
            <v>0</v>
          </cell>
          <cell r="HE244">
            <v>0</v>
          </cell>
          <cell r="HF244">
            <v>0</v>
          </cell>
          <cell r="HG244">
            <v>0</v>
          </cell>
          <cell r="HH244">
            <v>0</v>
          </cell>
          <cell r="HI244" t="e">
            <v>#N/A</v>
          </cell>
          <cell r="HJ244" t="e">
            <v>#N/A</v>
          </cell>
          <cell r="HK244" t="e">
            <v>#N/A</v>
          </cell>
          <cell r="HL244" t="e">
            <v>#N/A</v>
          </cell>
          <cell r="HM244" t="e">
            <v>#N/A</v>
          </cell>
          <cell r="HN244" t="e">
            <v>#N/A</v>
          </cell>
          <cell r="HO244">
            <v>28.655595008319466</v>
          </cell>
          <cell r="HP244">
            <v>28.655595008319466</v>
          </cell>
          <cell r="HQ244">
            <v>3.6841718801996666</v>
          </cell>
          <cell r="HR244">
            <v>24.971423128119795</v>
          </cell>
          <cell r="HS244">
            <v>5.3114084858569051</v>
          </cell>
          <cell r="HT244">
            <v>0</v>
          </cell>
          <cell r="HU244">
            <v>0</v>
          </cell>
          <cell r="HV244">
            <v>1.3764923460898499</v>
          </cell>
          <cell r="HW244">
            <v>0</v>
          </cell>
          <cell r="HX244">
            <v>0</v>
          </cell>
          <cell r="HY244">
            <v>0</v>
          </cell>
          <cell r="HZ244">
            <v>0</v>
          </cell>
          <cell r="IA244">
            <v>0</v>
          </cell>
          <cell r="IB244">
            <v>0</v>
          </cell>
          <cell r="IC244">
            <v>0</v>
          </cell>
          <cell r="ID244">
            <v>0</v>
          </cell>
          <cell r="IE244">
            <v>0</v>
          </cell>
          <cell r="IF244">
            <v>0</v>
          </cell>
          <cell r="IG244">
            <v>0</v>
          </cell>
          <cell r="IH244">
            <v>0</v>
          </cell>
          <cell r="II244">
            <v>0.10508369384359401</v>
          </cell>
          <cell r="IJ244">
            <v>0</v>
          </cell>
          <cell r="IK244">
            <v>0</v>
          </cell>
          <cell r="IL244">
            <v>0</v>
          </cell>
          <cell r="IM244">
            <v>0</v>
          </cell>
          <cell r="IN244">
            <v>0.10508369384359401</v>
          </cell>
          <cell r="IO244">
            <v>0</v>
          </cell>
          <cell r="IP244">
            <v>1.3764923460898499</v>
          </cell>
          <cell r="IQ244">
            <v>0</v>
          </cell>
          <cell r="IR244">
            <v>0</v>
          </cell>
          <cell r="IS244">
            <v>0</v>
          </cell>
          <cell r="IT244">
            <v>0</v>
          </cell>
          <cell r="IU244">
            <v>0</v>
          </cell>
          <cell r="IV244">
            <v>1.3359154742096504</v>
          </cell>
          <cell r="IW244">
            <v>1.3359154742096504</v>
          </cell>
          <cell r="IX244">
            <v>0</v>
          </cell>
          <cell r="IY244">
            <v>0</v>
          </cell>
          <cell r="IZ244">
            <v>0</v>
          </cell>
          <cell r="JA244">
            <v>0</v>
          </cell>
          <cell r="JB244">
            <v>0</v>
          </cell>
          <cell r="JC244">
            <v>0</v>
          </cell>
          <cell r="JD244">
            <v>0</v>
          </cell>
          <cell r="JE244">
            <v>0</v>
          </cell>
          <cell r="JF244">
            <v>8.3234608985024942E-3</v>
          </cell>
          <cell r="JG244">
            <v>8.3234608985024942E-3</v>
          </cell>
          <cell r="JH244">
            <v>0</v>
          </cell>
          <cell r="JI244">
            <v>0</v>
          </cell>
          <cell r="JJ244">
            <v>0</v>
          </cell>
          <cell r="JK244">
            <v>1.1820591874984008</v>
          </cell>
          <cell r="JL244">
            <v>1.1820591874984008</v>
          </cell>
          <cell r="JM244">
            <v>0</v>
          </cell>
          <cell r="JN244">
            <v>0</v>
          </cell>
          <cell r="JO244">
            <v>0</v>
          </cell>
          <cell r="JP244">
            <v>0</v>
          </cell>
          <cell r="JQ244">
            <v>0</v>
          </cell>
          <cell r="JR244">
            <v>0</v>
          </cell>
          <cell r="JS244">
            <v>0</v>
          </cell>
          <cell r="JT244">
            <v>0</v>
          </cell>
          <cell r="JU244">
            <v>1.0404326123128118E-3</v>
          </cell>
          <cell r="JV244">
            <v>1.0404326123128118E-3</v>
          </cell>
          <cell r="JW244">
            <v>1.891506489184692</v>
          </cell>
          <cell r="JX244">
            <v>14.869862895174705</v>
          </cell>
          <cell r="JY244">
            <v>19.650650748751971</v>
          </cell>
          <cell r="JZ244">
            <v>21.542157237936664</v>
          </cell>
          <cell r="KA244">
            <v>6.6722943427619583</v>
          </cell>
          <cell r="KB244">
            <v>667185.90153399995</v>
          </cell>
          <cell r="KC244">
            <v>18.012</v>
          </cell>
          <cell r="KD244">
            <v>297.30799999999999</v>
          </cell>
          <cell r="KE244">
            <v>3306.8</v>
          </cell>
          <cell r="KF244">
            <v>0</v>
          </cell>
          <cell r="KG244">
            <v>0.91300000000000003</v>
          </cell>
          <cell r="KH244">
            <v>0</v>
          </cell>
          <cell r="KI244">
            <v>0</v>
          </cell>
          <cell r="KJ244">
            <v>0</v>
          </cell>
          <cell r="KK244">
            <v>0</v>
          </cell>
          <cell r="KL244">
            <v>0</v>
          </cell>
          <cell r="KM244">
            <v>0</v>
          </cell>
          <cell r="KN244">
            <v>0</v>
          </cell>
          <cell r="KO244">
            <v>15.1</v>
          </cell>
          <cell r="KP244">
            <v>0</v>
          </cell>
          <cell r="KQ244">
            <v>75.33</v>
          </cell>
          <cell r="KR244">
            <v>0</v>
          </cell>
          <cell r="KS244">
            <v>18.91</v>
          </cell>
          <cell r="KT244">
            <v>0</v>
          </cell>
          <cell r="KU244">
            <v>63.58</v>
          </cell>
          <cell r="KV244">
            <v>0</v>
          </cell>
          <cell r="KW244">
            <v>0</v>
          </cell>
          <cell r="KX244">
            <v>40</v>
          </cell>
          <cell r="KY244">
            <v>315320</v>
          </cell>
          <cell r="KZ244">
            <v>3306.8</v>
          </cell>
          <cell r="LA244">
            <v>45.500809622947024</v>
          </cell>
          <cell r="LB244">
            <v>78.679999999999993</v>
          </cell>
          <cell r="LC244">
            <v>172.92</v>
          </cell>
          <cell r="LD244">
            <v>3.1260698588942866</v>
          </cell>
          <cell r="LE244">
            <v>1.2096286440062901E-2</v>
          </cell>
          <cell r="LF244">
            <v>40</v>
          </cell>
          <cell r="LG244">
            <v>95.355026007015837</v>
          </cell>
          <cell r="LH244">
            <v>2785.2462829052388</v>
          </cell>
          <cell r="LI244" t="str">
            <v>Historical (£m)</v>
          </cell>
          <cell r="LJ244" t="str">
            <v>PR14 (£m)</v>
          </cell>
        </row>
        <row r="245">
          <cell r="A245" t="str">
            <v>PRT17</v>
          </cell>
          <cell r="B245" t="str">
            <v>PRT</v>
          </cell>
          <cell r="C245" t="str">
            <v>2016-17</v>
          </cell>
          <cell r="D245" t="str">
            <v>PRT</v>
          </cell>
          <cell r="E245" t="str">
            <v>PRT17</v>
          </cell>
          <cell r="F245">
            <v>1.0263438654082888</v>
          </cell>
          <cell r="G245">
            <v>0.82004874846122278</v>
          </cell>
          <cell r="H245">
            <v>0</v>
          </cell>
          <cell r="I245">
            <v>1.3568265900697578</v>
          </cell>
          <cell r="J245">
            <v>0</v>
          </cell>
          <cell r="K245">
            <v>0</v>
          </cell>
          <cell r="L245">
            <v>0</v>
          </cell>
          <cell r="M245">
            <v>1.1607949117767746</v>
          </cell>
          <cell r="N245">
            <v>0.32843003693065242</v>
          </cell>
          <cell r="O245">
            <v>3.6661002872383972</v>
          </cell>
          <cell r="P245">
            <v>0</v>
          </cell>
          <cell r="Q245">
            <v>3.6661002872383972</v>
          </cell>
          <cell r="R245">
            <v>0</v>
          </cell>
          <cell r="S245">
            <v>1.7447845711940912E-2</v>
          </cell>
          <cell r="T245">
            <v>0</v>
          </cell>
          <cell r="U245">
            <v>0.26377037340993026</v>
          </cell>
          <cell r="V245">
            <v>0</v>
          </cell>
          <cell r="W245">
            <v>0.28121821912187117</v>
          </cell>
          <cell r="X245">
            <v>0</v>
          </cell>
          <cell r="Y245">
            <v>0.28121821912187117</v>
          </cell>
          <cell r="Z245">
            <v>0</v>
          </cell>
          <cell r="AA245">
            <v>0</v>
          </cell>
          <cell r="AB245">
            <v>0</v>
          </cell>
          <cell r="AC245">
            <v>0</v>
          </cell>
          <cell r="AD245">
            <v>3.9473185063602685</v>
          </cell>
          <cell r="AE245">
            <v>0</v>
          </cell>
          <cell r="AF245">
            <v>0</v>
          </cell>
          <cell r="AG245">
            <v>3.9473185063602685</v>
          </cell>
          <cell r="AH245">
            <v>0</v>
          </cell>
          <cell r="AI245">
            <v>3.9473185063602685</v>
          </cell>
          <cell r="AJ245">
            <v>2.0526877308165775E-3</v>
          </cell>
          <cell r="AK245">
            <v>0</v>
          </cell>
          <cell r="AL245">
            <v>0</v>
          </cell>
          <cell r="AM245">
            <v>0</v>
          </cell>
          <cell r="AN245">
            <v>0</v>
          </cell>
          <cell r="AO245">
            <v>0</v>
          </cell>
          <cell r="AP245">
            <v>0.22579565038982355</v>
          </cell>
          <cell r="AQ245">
            <v>0.10879244973327862</v>
          </cell>
          <cell r="AR245">
            <v>0.33664078785391877</v>
          </cell>
          <cell r="AS245">
            <v>0</v>
          </cell>
          <cell r="AT245">
            <v>0.33664078785391877</v>
          </cell>
          <cell r="AU245">
            <v>0</v>
          </cell>
          <cell r="AV245">
            <v>1.4368814115716043E-2</v>
          </cell>
          <cell r="AW245">
            <v>0</v>
          </cell>
          <cell r="AX245">
            <v>0</v>
          </cell>
          <cell r="AY245">
            <v>0</v>
          </cell>
          <cell r="AZ245">
            <v>1.4368814115716043E-2</v>
          </cell>
          <cell r="BA245">
            <v>0</v>
          </cell>
          <cell r="BB245">
            <v>1.4368814115716043E-2</v>
          </cell>
          <cell r="BC245">
            <v>0</v>
          </cell>
          <cell r="BD245">
            <v>0</v>
          </cell>
          <cell r="BE245">
            <v>0</v>
          </cell>
          <cell r="BF245">
            <v>0</v>
          </cell>
          <cell r="BG245">
            <v>0.35100960196963482</v>
          </cell>
          <cell r="BH245">
            <v>0</v>
          </cell>
          <cell r="BI245">
            <v>0</v>
          </cell>
          <cell r="BJ245">
            <v>0.35100960196963482</v>
          </cell>
          <cell r="BK245">
            <v>0</v>
          </cell>
          <cell r="BL245">
            <v>0.35100960196963482</v>
          </cell>
          <cell r="BM245">
            <v>0.12316126384899466</v>
          </cell>
          <cell r="BN245">
            <v>0</v>
          </cell>
          <cell r="BO245">
            <v>0</v>
          </cell>
          <cell r="BP245">
            <v>0</v>
          </cell>
          <cell r="BQ245">
            <v>0</v>
          </cell>
          <cell r="BR245">
            <v>0</v>
          </cell>
          <cell r="BS245">
            <v>2.8871052933935166</v>
          </cell>
          <cell r="BT245">
            <v>1.0427653672548214</v>
          </cell>
          <cell r="BU245">
            <v>4.0530319244973327</v>
          </cell>
          <cell r="BV245">
            <v>0</v>
          </cell>
          <cell r="BW245">
            <v>4.0530319244973327</v>
          </cell>
          <cell r="BX245">
            <v>0</v>
          </cell>
          <cell r="BY245">
            <v>3.7779717685679111</v>
          </cell>
          <cell r="BZ245">
            <v>0</v>
          </cell>
          <cell r="CA245">
            <v>1.7488899466557242</v>
          </cell>
          <cell r="CB245">
            <v>0</v>
          </cell>
          <cell r="CC245">
            <v>5.5268617152236352</v>
          </cell>
          <cell r="CD245">
            <v>0</v>
          </cell>
          <cell r="CE245">
            <v>5.5268617152236352</v>
          </cell>
          <cell r="CF245">
            <v>0</v>
          </cell>
          <cell r="CG245">
            <v>0</v>
          </cell>
          <cell r="CH245">
            <v>0</v>
          </cell>
          <cell r="CI245">
            <v>0</v>
          </cell>
          <cell r="CJ245">
            <v>9.579893639720968</v>
          </cell>
          <cell r="CK245">
            <v>0</v>
          </cell>
          <cell r="CL245">
            <v>0</v>
          </cell>
          <cell r="CM245">
            <v>9.579893639720968</v>
          </cell>
          <cell r="CN245">
            <v>0</v>
          </cell>
          <cell r="CO245">
            <v>9.579893639720968</v>
          </cell>
          <cell r="CP245">
            <v>1.2285336068937218</v>
          </cell>
          <cell r="CQ245">
            <v>0</v>
          </cell>
          <cell r="CR245">
            <v>0</v>
          </cell>
          <cell r="CS245">
            <v>0</v>
          </cell>
          <cell r="CT245">
            <v>4.322960361099712</v>
          </cell>
          <cell r="CU245">
            <v>0</v>
          </cell>
          <cell r="CV245">
            <v>8.5289175215428799</v>
          </cell>
          <cell r="CW245">
            <v>0.49982946245383664</v>
          </cell>
          <cell r="CX245">
            <v>14.580240951990151</v>
          </cell>
          <cell r="CY245">
            <v>0.59117406647517434</v>
          </cell>
          <cell r="CZ245">
            <v>15.171415018465325</v>
          </cell>
          <cell r="DA245">
            <v>5.6448912597455887E-2</v>
          </cell>
          <cell r="DB245">
            <v>1.982896347968814</v>
          </cell>
          <cell r="DC245">
            <v>1.3896695937628232</v>
          </cell>
          <cell r="DD245">
            <v>1.2028750102585144</v>
          </cell>
          <cell r="DE245">
            <v>0</v>
          </cell>
          <cell r="DF245">
            <v>4.631889864587607</v>
          </cell>
          <cell r="DG245">
            <v>0</v>
          </cell>
          <cell r="DH245">
            <v>4.631889864587607</v>
          </cell>
          <cell r="DI245">
            <v>1.1967169470660646</v>
          </cell>
          <cell r="DJ245">
            <v>0</v>
          </cell>
          <cell r="DK245">
            <v>0</v>
          </cell>
          <cell r="DL245">
            <v>1.1967169470660646</v>
          </cell>
          <cell r="DM245">
            <v>18.60658793598687</v>
          </cell>
          <cell r="DN245">
            <v>0</v>
          </cell>
          <cell r="DO245">
            <v>0</v>
          </cell>
          <cell r="DP245">
            <v>18.60658793598687</v>
          </cell>
          <cell r="DQ245">
            <v>0</v>
          </cell>
          <cell r="DR245">
            <v>18.60658793598687</v>
          </cell>
          <cell r="DS245">
            <v>1.3537475584735328</v>
          </cell>
          <cell r="DT245">
            <v>0</v>
          </cell>
          <cell r="DU245">
            <v>0</v>
          </cell>
          <cell r="DV245">
            <v>0</v>
          </cell>
          <cell r="DW245">
            <v>4.322960361099712</v>
          </cell>
          <cell r="DX245">
            <v>0</v>
          </cell>
          <cell r="DY245">
            <v>11.641818465326219</v>
          </cell>
          <cell r="DZ245">
            <v>1.6513872794419366</v>
          </cell>
          <cell r="EA245">
            <v>18.969913664341401</v>
          </cell>
          <cell r="EB245">
            <v>0.59117406647517434</v>
          </cell>
          <cell r="EC245">
            <v>19.561087730816578</v>
          </cell>
          <cell r="ED245">
            <v>5.6448912597455887E-2</v>
          </cell>
          <cell r="EE245">
            <v>5.7752369306524409</v>
          </cell>
          <cell r="EF245">
            <v>1.3896695937628232</v>
          </cell>
          <cell r="EG245">
            <v>2.9517649569142383</v>
          </cell>
          <cell r="EH245">
            <v>0</v>
          </cell>
          <cell r="EI245">
            <v>10.173120393926958</v>
          </cell>
          <cell r="EJ245">
            <v>0</v>
          </cell>
          <cell r="EK245">
            <v>10.173120393926958</v>
          </cell>
          <cell r="EL245">
            <v>1.1967169470660646</v>
          </cell>
          <cell r="EM245">
            <v>0</v>
          </cell>
          <cell r="EN245">
            <v>0</v>
          </cell>
          <cell r="EO245">
            <v>1.1967169470660646</v>
          </cell>
          <cell r="EP245">
            <v>28.53749117767747</v>
          </cell>
          <cell r="EQ245">
            <v>0</v>
          </cell>
          <cell r="ER245">
            <v>0</v>
          </cell>
          <cell r="ES245">
            <v>28.53749117767747</v>
          </cell>
          <cell r="ET245">
            <v>0</v>
          </cell>
          <cell r="EU245">
            <v>28.53749117767747</v>
          </cell>
          <cell r="EV245">
            <v>2.1737963069347557</v>
          </cell>
          <cell r="EW245">
            <v>0</v>
          </cell>
          <cell r="EX245">
            <v>1.3568265900697578</v>
          </cell>
          <cell r="EY245">
            <v>0</v>
          </cell>
          <cell r="EZ245">
            <v>4.322960361099712</v>
          </cell>
          <cell r="FA245">
            <v>0</v>
          </cell>
          <cell r="FB245">
            <v>12.802613377102995</v>
          </cell>
          <cell r="FC245">
            <v>1.979817316372579</v>
          </cell>
          <cell r="FD245">
            <v>22.636013951579809</v>
          </cell>
          <cell r="FE245">
            <v>0.59117406647517434</v>
          </cell>
          <cell r="FF245">
            <v>23.227188018054985</v>
          </cell>
          <cell r="FG245">
            <v>5.6448912597455887E-2</v>
          </cell>
          <cell r="FH245">
            <v>5.7926847763643821</v>
          </cell>
          <cell r="FI245">
            <v>1.3896695937628232</v>
          </cell>
          <cell r="FJ245">
            <v>3.2155353303241689</v>
          </cell>
          <cell r="FK245">
            <v>0</v>
          </cell>
          <cell r="FL245">
            <v>10.454338613048829</v>
          </cell>
          <cell r="FM245">
            <v>0</v>
          </cell>
          <cell r="FN245">
            <v>10.454338613048829</v>
          </cell>
          <cell r="FO245">
            <v>1.1967169470660646</v>
          </cell>
          <cell r="FP245">
            <v>0</v>
          </cell>
          <cell r="FQ245">
            <v>0</v>
          </cell>
          <cell r="FR245">
            <v>1.1967169470660646</v>
          </cell>
          <cell r="FS245">
            <v>32.484809684037749</v>
          </cell>
          <cell r="FT245">
            <v>0</v>
          </cell>
          <cell r="FU245">
            <v>0</v>
          </cell>
          <cell r="FV245">
            <v>32.484809684037749</v>
          </cell>
          <cell r="FW245">
            <v>0</v>
          </cell>
          <cell r="FX245">
            <v>32.484809684037749</v>
          </cell>
          <cell r="FY245">
            <v>0</v>
          </cell>
          <cell r="FZ245">
            <v>0</v>
          </cell>
          <cell r="GA245">
            <v>5.4396224866639309E-2</v>
          </cell>
          <cell r="GB245" t="e">
            <v>#N/A</v>
          </cell>
          <cell r="GC245" t="e">
            <v>#N/A</v>
          </cell>
          <cell r="GD245" t="e">
            <v>#N/A</v>
          </cell>
          <cell r="GE245">
            <v>0</v>
          </cell>
          <cell r="GF245">
            <v>0</v>
          </cell>
          <cell r="GG245">
            <v>0</v>
          </cell>
          <cell r="GH245">
            <v>0</v>
          </cell>
          <cell r="GI245">
            <v>0</v>
          </cell>
          <cell r="GJ245">
            <v>0</v>
          </cell>
          <cell r="GK245">
            <v>0</v>
          </cell>
          <cell r="GL245">
            <v>1.3896695937628232</v>
          </cell>
          <cell r="GM245">
            <v>0</v>
          </cell>
          <cell r="GN245">
            <v>1.9582640951990149</v>
          </cell>
          <cell r="GO245">
            <v>0</v>
          </cell>
          <cell r="GP245">
            <v>0</v>
          </cell>
          <cell r="GQ245" t="e">
            <v>#N/A</v>
          </cell>
          <cell r="GR245" t="e">
            <v>#N/A</v>
          </cell>
          <cell r="GS245" t="e">
            <v>#N/A</v>
          </cell>
          <cell r="GT245" t="e">
            <v>#N/A</v>
          </cell>
          <cell r="GU245" t="e">
            <v>#N/A</v>
          </cell>
          <cell r="GV245">
            <v>0</v>
          </cell>
          <cell r="GW245">
            <v>0.80054821501846529</v>
          </cell>
          <cell r="GX245">
            <v>0.40232679524004922</v>
          </cell>
          <cell r="GY245">
            <v>0</v>
          </cell>
          <cell r="GZ245">
            <v>0</v>
          </cell>
          <cell r="HA245">
            <v>0</v>
          </cell>
          <cell r="HB245">
            <v>0</v>
          </cell>
          <cell r="HC245">
            <v>0</v>
          </cell>
          <cell r="HD245">
            <v>0</v>
          </cell>
          <cell r="HE245">
            <v>0</v>
          </cell>
          <cell r="HF245">
            <v>0</v>
          </cell>
          <cell r="HG245">
            <v>0</v>
          </cell>
          <cell r="HH245">
            <v>0</v>
          </cell>
          <cell r="HI245" t="e">
            <v>#N/A</v>
          </cell>
          <cell r="HJ245" t="e">
            <v>#N/A</v>
          </cell>
          <cell r="HK245" t="e">
            <v>#N/A</v>
          </cell>
          <cell r="HL245" t="e">
            <v>#N/A</v>
          </cell>
          <cell r="HM245" t="e">
            <v>#N/A</v>
          </cell>
          <cell r="HN245" t="e">
            <v>#N/A</v>
          </cell>
          <cell r="HO245">
            <v>32.484809684037749</v>
          </cell>
          <cell r="HP245">
            <v>32.484809684037749</v>
          </cell>
          <cell r="HQ245">
            <v>3.9473185063602685</v>
          </cell>
          <cell r="HR245">
            <v>28.53749117767747</v>
          </cell>
          <cell r="HS245">
            <v>4.6052049240869923</v>
          </cell>
          <cell r="HT245">
            <v>0</v>
          </cell>
          <cell r="HU245">
            <v>0</v>
          </cell>
          <cell r="HV245">
            <v>1.3568265900697578</v>
          </cell>
          <cell r="HW245">
            <v>0</v>
          </cell>
          <cell r="HX245">
            <v>0</v>
          </cell>
          <cell r="HY245">
            <v>0</v>
          </cell>
          <cell r="HZ245">
            <v>0</v>
          </cell>
          <cell r="IA245">
            <v>0</v>
          </cell>
          <cell r="IB245">
            <v>0</v>
          </cell>
          <cell r="IC245">
            <v>0</v>
          </cell>
          <cell r="ID245">
            <v>0</v>
          </cell>
          <cell r="IE245">
            <v>0</v>
          </cell>
          <cell r="IF245">
            <v>0</v>
          </cell>
          <cell r="IG245">
            <v>0</v>
          </cell>
          <cell r="IH245">
            <v>0</v>
          </cell>
          <cell r="II245">
            <v>0.1005816988100123</v>
          </cell>
          <cell r="IJ245">
            <v>0</v>
          </cell>
          <cell r="IK245">
            <v>0</v>
          </cell>
          <cell r="IL245">
            <v>0</v>
          </cell>
          <cell r="IM245">
            <v>0</v>
          </cell>
          <cell r="IN245">
            <v>0.1005816988100123</v>
          </cell>
          <cell r="IO245">
            <v>0</v>
          </cell>
          <cell r="IP245">
            <v>1.3568265900697578</v>
          </cell>
          <cell r="IQ245">
            <v>0</v>
          </cell>
          <cell r="IR245">
            <v>0</v>
          </cell>
          <cell r="IS245">
            <v>0</v>
          </cell>
          <cell r="IT245">
            <v>0</v>
          </cell>
          <cell r="IU245">
            <v>0</v>
          </cell>
          <cell r="IV245">
            <v>1.3896695937628232</v>
          </cell>
          <cell r="IW245">
            <v>1.3896695937628232</v>
          </cell>
          <cell r="IX245">
            <v>0</v>
          </cell>
          <cell r="IY245">
            <v>0</v>
          </cell>
          <cell r="IZ245">
            <v>0</v>
          </cell>
          <cell r="JA245">
            <v>0</v>
          </cell>
          <cell r="JB245">
            <v>0</v>
          </cell>
          <cell r="JC245">
            <v>0</v>
          </cell>
          <cell r="JD245">
            <v>0</v>
          </cell>
          <cell r="JE245">
            <v>0</v>
          </cell>
          <cell r="JF245">
            <v>0</v>
          </cell>
          <cell r="JG245">
            <v>0</v>
          </cell>
          <cell r="JH245">
            <v>0</v>
          </cell>
          <cell r="JI245">
            <v>0</v>
          </cell>
          <cell r="JJ245">
            <v>0</v>
          </cell>
          <cell r="JK245">
            <v>1.1820591874984008</v>
          </cell>
          <cell r="JL245">
            <v>1.1820591874984008</v>
          </cell>
          <cell r="JM245">
            <v>0</v>
          </cell>
          <cell r="JN245">
            <v>0</v>
          </cell>
          <cell r="JO245">
            <v>0</v>
          </cell>
          <cell r="JP245">
            <v>0</v>
          </cell>
          <cell r="JQ245">
            <v>0</v>
          </cell>
          <cell r="JR245">
            <v>0</v>
          </cell>
          <cell r="JS245">
            <v>0</v>
          </cell>
          <cell r="JT245">
            <v>0</v>
          </cell>
          <cell r="JU245">
            <v>1.0404326123128118E-3</v>
          </cell>
          <cell r="JV245">
            <v>1.0404326123128118E-3</v>
          </cell>
          <cell r="JW245">
            <v>1.9982915059499382</v>
          </cell>
          <cell r="JX245">
            <v>17.408844645055396</v>
          </cell>
          <cell r="JY245">
            <v>24.439300123102175</v>
          </cell>
          <cell r="JZ245">
            <v>26.437591629052115</v>
          </cell>
          <cell r="KA245">
            <v>9.0287469839967187</v>
          </cell>
          <cell r="KB245">
            <v>673490.00000500004</v>
          </cell>
          <cell r="KC245">
            <v>18.524000000000001</v>
          </cell>
          <cell r="KD245">
            <v>299.25099999999998</v>
          </cell>
          <cell r="KE245">
            <v>3324</v>
          </cell>
          <cell r="KF245">
            <v>0</v>
          </cell>
          <cell r="KG245">
            <v>0.88</v>
          </cell>
          <cell r="KH245">
            <v>0</v>
          </cell>
          <cell r="KI245">
            <v>0</v>
          </cell>
          <cell r="KJ245">
            <v>0</v>
          </cell>
          <cell r="KK245">
            <v>0</v>
          </cell>
          <cell r="KL245">
            <v>0</v>
          </cell>
          <cell r="KM245">
            <v>0</v>
          </cell>
          <cell r="KN245">
            <v>0</v>
          </cell>
          <cell r="KO245">
            <v>21.22</v>
          </cell>
          <cell r="KP245">
            <v>0</v>
          </cell>
          <cell r="KQ245">
            <v>68.73</v>
          </cell>
          <cell r="KR245">
            <v>0</v>
          </cell>
          <cell r="KS245">
            <v>13.34</v>
          </cell>
          <cell r="KT245">
            <v>0</v>
          </cell>
          <cell r="KU245">
            <v>73.680000000000007</v>
          </cell>
          <cell r="KV245">
            <v>0</v>
          </cell>
          <cell r="KW245">
            <v>0</v>
          </cell>
          <cell r="KX245">
            <v>40</v>
          </cell>
          <cell r="KY245">
            <v>317775</v>
          </cell>
          <cell r="KZ245">
            <v>3324</v>
          </cell>
          <cell r="LA245">
            <v>53.624908176527086</v>
          </cell>
          <cell r="LB245">
            <v>94.9</v>
          </cell>
          <cell r="LC245">
            <v>176.97000000000003</v>
          </cell>
          <cell r="LD245">
            <v>3.4156636718087805</v>
          </cell>
          <cell r="LE245">
            <v>1.2033694344163659E-2</v>
          </cell>
          <cell r="LF245">
            <v>40</v>
          </cell>
          <cell r="LG245">
            <v>95.600180505415167</v>
          </cell>
          <cell r="LH245">
            <v>2818.8749988671848</v>
          </cell>
          <cell r="LI245" t="str">
            <v>Historical (£m)</v>
          </cell>
          <cell r="LJ245" t="str">
            <v>PR14 (£m)</v>
          </cell>
        </row>
        <row r="246">
          <cell r="A246" t="str">
            <v>PRT18</v>
          </cell>
          <cell r="B246" t="str">
            <v>PRT</v>
          </cell>
          <cell r="C246" t="str">
            <v>2017-18</v>
          </cell>
          <cell r="D246" t="str">
            <v>PRT</v>
          </cell>
          <cell r="E246" t="str">
            <v>PRT18</v>
          </cell>
          <cell r="F246">
            <v>1</v>
          </cell>
          <cell r="G246">
            <v>0.92300000000000004</v>
          </cell>
          <cell r="H246">
            <v>0</v>
          </cell>
          <cell r="I246">
            <v>1.3220000000000001</v>
          </cell>
          <cell r="J246">
            <v>0</v>
          </cell>
          <cell r="K246">
            <v>0</v>
          </cell>
          <cell r="L246">
            <v>0</v>
          </cell>
          <cell r="M246">
            <v>1.3320000000000001</v>
          </cell>
          <cell r="N246">
            <v>0.45300000000000001</v>
          </cell>
          <cell r="O246">
            <v>4.03</v>
          </cell>
          <cell r="P246">
            <v>0</v>
          </cell>
          <cell r="Q246">
            <v>4.03</v>
          </cell>
          <cell r="R246">
            <v>0</v>
          </cell>
          <cell r="S246">
            <v>0.05</v>
          </cell>
          <cell r="T246">
            <v>0</v>
          </cell>
          <cell r="U246">
            <v>8.0000000000000002E-3</v>
          </cell>
          <cell r="V246">
            <v>0</v>
          </cell>
          <cell r="W246">
            <v>5.8000000000000003E-2</v>
          </cell>
          <cell r="X246">
            <v>0</v>
          </cell>
          <cell r="Y246">
            <v>5.8000000000000003E-2</v>
          </cell>
          <cell r="Z246">
            <v>0</v>
          </cell>
          <cell r="AA246">
            <v>0</v>
          </cell>
          <cell r="AB246">
            <v>0</v>
          </cell>
          <cell r="AC246">
            <v>0</v>
          </cell>
          <cell r="AD246">
            <v>4.0880000000000001</v>
          </cell>
          <cell r="AE246">
            <v>0</v>
          </cell>
          <cell r="AF246">
            <v>0</v>
          </cell>
          <cell r="AG246">
            <v>4.0880000000000001</v>
          </cell>
          <cell r="AH246">
            <v>0</v>
          </cell>
          <cell r="AI246">
            <v>4.0880000000000001</v>
          </cell>
          <cell r="AJ246">
            <v>3.0000000000000001E-3</v>
          </cell>
          <cell r="AK246">
            <v>0</v>
          </cell>
          <cell r="AL246">
            <v>0</v>
          </cell>
          <cell r="AM246">
            <v>0</v>
          </cell>
          <cell r="AN246">
            <v>0</v>
          </cell>
          <cell r="AO246">
            <v>0</v>
          </cell>
          <cell r="AP246">
            <v>6.3E-2</v>
          </cell>
          <cell r="AQ246">
            <v>1.0999999999999999E-2</v>
          </cell>
          <cell r="AR246">
            <v>7.6999999999999999E-2</v>
          </cell>
          <cell r="AS246">
            <v>0</v>
          </cell>
          <cell r="AT246">
            <v>7.6999999999999999E-2</v>
          </cell>
          <cell r="AU246">
            <v>0</v>
          </cell>
          <cell r="AV246">
            <v>2E-3</v>
          </cell>
          <cell r="AW246">
            <v>0</v>
          </cell>
          <cell r="AX246">
            <v>0</v>
          </cell>
          <cell r="AY246">
            <v>0</v>
          </cell>
          <cell r="AZ246">
            <v>2E-3</v>
          </cell>
          <cell r="BA246">
            <v>0</v>
          </cell>
          <cell r="BB246">
            <v>2E-3</v>
          </cell>
          <cell r="BC246">
            <v>0</v>
          </cell>
          <cell r="BD246">
            <v>0</v>
          </cell>
          <cell r="BE246">
            <v>0</v>
          </cell>
          <cell r="BF246">
            <v>0</v>
          </cell>
          <cell r="BG246">
            <v>7.9000000000000001E-2</v>
          </cell>
          <cell r="BH246">
            <v>0</v>
          </cell>
          <cell r="BI246">
            <v>0</v>
          </cell>
          <cell r="BJ246">
            <v>7.9000000000000001E-2</v>
          </cell>
          <cell r="BK246">
            <v>0</v>
          </cell>
          <cell r="BL246">
            <v>7.9000000000000001E-2</v>
          </cell>
          <cell r="BM246">
            <v>0.22</v>
          </cell>
          <cell r="BN246">
            <v>0</v>
          </cell>
          <cell r="BO246">
            <v>0</v>
          </cell>
          <cell r="BP246">
            <v>0</v>
          </cell>
          <cell r="BQ246">
            <v>0</v>
          </cell>
          <cell r="BR246">
            <v>0</v>
          </cell>
          <cell r="BS246">
            <v>2.7559999999999998</v>
          </cell>
          <cell r="BT246">
            <v>1.107</v>
          </cell>
          <cell r="BU246">
            <v>4.0830000000000002</v>
          </cell>
          <cell r="BV246">
            <v>0</v>
          </cell>
          <cell r="BW246">
            <v>4.0830000000000002</v>
          </cell>
          <cell r="BX246">
            <v>0</v>
          </cell>
          <cell r="BY246">
            <v>0.26100000000000001</v>
          </cell>
          <cell r="BZ246">
            <v>0</v>
          </cell>
          <cell r="CA246">
            <v>1.1459999999999999</v>
          </cell>
          <cell r="CB246">
            <v>0</v>
          </cell>
          <cell r="CC246">
            <v>1.407</v>
          </cell>
          <cell r="CD246">
            <v>0</v>
          </cell>
          <cell r="CE246">
            <v>1.407</v>
          </cell>
          <cell r="CF246">
            <v>0</v>
          </cell>
          <cell r="CG246">
            <v>0</v>
          </cell>
          <cell r="CH246">
            <v>0</v>
          </cell>
          <cell r="CI246">
            <v>0</v>
          </cell>
          <cell r="CJ246">
            <v>5.49</v>
          </cell>
          <cell r="CK246">
            <v>0</v>
          </cell>
          <cell r="CL246">
            <v>0</v>
          </cell>
          <cell r="CM246">
            <v>5.49</v>
          </cell>
          <cell r="CN246">
            <v>0</v>
          </cell>
          <cell r="CO246">
            <v>5.49</v>
          </cell>
          <cell r="CP246">
            <v>1.0980000000000001</v>
          </cell>
          <cell r="CQ246">
            <v>0</v>
          </cell>
          <cell r="CR246">
            <v>0</v>
          </cell>
          <cell r="CS246">
            <v>0</v>
          </cell>
          <cell r="CT246">
            <v>2.851</v>
          </cell>
          <cell r="CU246">
            <v>0</v>
          </cell>
          <cell r="CV246">
            <v>8.0779999999999994</v>
          </cell>
          <cell r="CW246">
            <v>0.53100000000000003</v>
          </cell>
          <cell r="CX246">
            <v>12.558</v>
          </cell>
          <cell r="CY246">
            <v>0.73199999999999998</v>
          </cell>
          <cell r="CZ246">
            <v>13.29</v>
          </cell>
          <cell r="DA246">
            <v>1.4319999999999999</v>
          </cell>
          <cell r="DB246">
            <v>1.23</v>
          </cell>
          <cell r="DC246">
            <v>1.196</v>
          </cell>
          <cell r="DD246">
            <v>1.167</v>
          </cell>
          <cell r="DE246">
            <v>3.9E-2</v>
          </cell>
          <cell r="DF246">
            <v>5.0640000000000001</v>
          </cell>
          <cell r="DG246">
            <v>1.0489999999999999</v>
          </cell>
          <cell r="DH246">
            <v>6.1130000000000004</v>
          </cell>
          <cell r="DI246">
            <v>1.0640000000000001</v>
          </cell>
          <cell r="DJ246">
            <v>0</v>
          </cell>
          <cell r="DK246">
            <v>1.0640000000000001</v>
          </cell>
          <cell r="DL246">
            <v>1.0640000000000001</v>
          </cell>
          <cell r="DM246">
            <v>18.338999999999999</v>
          </cell>
          <cell r="DN246">
            <v>0</v>
          </cell>
          <cell r="DO246">
            <v>0</v>
          </cell>
          <cell r="DP246">
            <v>18.338999999999999</v>
          </cell>
          <cell r="DQ246">
            <v>0</v>
          </cell>
          <cell r="DR246">
            <v>18.338999999999999</v>
          </cell>
          <cell r="DS246">
            <v>1.3210000000000002</v>
          </cell>
          <cell r="DT246">
            <v>0</v>
          </cell>
          <cell r="DU246">
            <v>0</v>
          </cell>
          <cell r="DV246">
            <v>0</v>
          </cell>
          <cell r="DW246">
            <v>2.851</v>
          </cell>
          <cell r="DX246">
            <v>0</v>
          </cell>
          <cell r="DY246">
            <v>10.896999999999998</v>
          </cell>
          <cell r="DZ246">
            <v>1.649</v>
          </cell>
          <cell r="EA246">
            <v>16.718</v>
          </cell>
          <cell r="EB246">
            <v>0.73199999999999998</v>
          </cell>
          <cell r="EC246">
            <v>17.45</v>
          </cell>
          <cell r="ED246">
            <v>1.4319999999999999</v>
          </cell>
          <cell r="EE246">
            <v>1.4929999999999999</v>
          </cell>
          <cell r="EF246">
            <v>1.196</v>
          </cell>
          <cell r="EG246">
            <v>2.3129999999999997</v>
          </cell>
          <cell r="EH246">
            <v>3.9E-2</v>
          </cell>
          <cell r="EI246">
            <v>6.4729999999999999</v>
          </cell>
          <cell r="EJ246">
            <v>1.0489999999999999</v>
          </cell>
          <cell r="EK246">
            <v>7.5220000000000002</v>
          </cell>
          <cell r="EL246">
            <v>1.0640000000000001</v>
          </cell>
          <cell r="EM246">
            <v>0</v>
          </cell>
          <cell r="EN246">
            <v>1.0640000000000001</v>
          </cell>
          <cell r="EO246">
            <v>1.0640000000000001</v>
          </cell>
          <cell r="EP246">
            <v>23.907999999999998</v>
          </cell>
          <cell r="EQ246">
            <v>0</v>
          </cell>
          <cell r="ER246">
            <v>0</v>
          </cell>
          <cell r="ES246">
            <v>23.907999999999998</v>
          </cell>
          <cell r="ET246">
            <v>0</v>
          </cell>
          <cell r="EU246">
            <v>23.907999999999998</v>
          </cell>
          <cell r="EV246">
            <v>2.2440000000000002</v>
          </cell>
          <cell r="EW246">
            <v>0</v>
          </cell>
          <cell r="EX246">
            <v>1.3220000000000001</v>
          </cell>
          <cell r="EY246">
            <v>0</v>
          </cell>
          <cell r="EZ246">
            <v>2.851</v>
          </cell>
          <cell r="FA246">
            <v>0</v>
          </cell>
          <cell r="FB246">
            <v>12.228999999999999</v>
          </cell>
          <cell r="FC246">
            <v>2.1019999999999999</v>
          </cell>
          <cell r="FD246">
            <v>20.748000000000001</v>
          </cell>
          <cell r="FE246">
            <v>0.73199999999999998</v>
          </cell>
          <cell r="FF246">
            <v>21.48</v>
          </cell>
          <cell r="FG246">
            <v>1.4319999999999999</v>
          </cell>
          <cell r="FH246">
            <v>1.5429999999999999</v>
          </cell>
          <cell r="FI246">
            <v>1.196</v>
          </cell>
          <cell r="FJ246">
            <v>2.3210000000000002</v>
          </cell>
          <cell r="FK246">
            <v>3.9E-2</v>
          </cell>
          <cell r="FL246">
            <v>6.5309999999999997</v>
          </cell>
          <cell r="FM246">
            <v>1.0489999999999999</v>
          </cell>
          <cell r="FN246">
            <v>7.58</v>
          </cell>
          <cell r="FO246">
            <v>1.0640000000000001</v>
          </cell>
          <cell r="FP246">
            <v>0</v>
          </cell>
          <cell r="FQ246">
            <v>1.0640000000000001</v>
          </cell>
          <cell r="FR246">
            <v>1.0640000000000001</v>
          </cell>
          <cell r="FS246">
            <v>27.995999999999999</v>
          </cell>
          <cell r="FT246">
            <v>0</v>
          </cell>
          <cell r="FU246">
            <v>0</v>
          </cell>
          <cell r="FV246">
            <v>27.995999999999999</v>
          </cell>
          <cell r="FW246">
            <v>0</v>
          </cell>
          <cell r="FX246">
            <v>27.995999999999999</v>
          </cell>
          <cell r="FY246">
            <v>1.9E-2</v>
          </cell>
          <cell r="FZ246">
            <v>0</v>
          </cell>
          <cell r="GA246">
            <v>4.0000000000000001E-3</v>
          </cell>
          <cell r="GB246" t="e">
            <v>#N/A</v>
          </cell>
          <cell r="GC246">
            <v>4.0000000000000001E-3</v>
          </cell>
          <cell r="GD246">
            <v>0</v>
          </cell>
          <cell r="GE246">
            <v>0</v>
          </cell>
          <cell r="GF246">
            <v>0</v>
          </cell>
          <cell r="GG246">
            <v>0</v>
          </cell>
          <cell r="GH246">
            <v>0</v>
          </cell>
          <cell r="GI246">
            <v>0</v>
          </cell>
          <cell r="GJ246">
            <v>0</v>
          </cell>
          <cell r="GK246">
            <v>0</v>
          </cell>
          <cell r="GL246">
            <v>1.2350000000000001</v>
          </cell>
          <cell r="GM246">
            <v>0</v>
          </cell>
          <cell r="GN246">
            <v>1.1419999999999999</v>
          </cell>
          <cell r="GO246">
            <v>0</v>
          </cell>
          <cell r="GP246">
            <v>4.0000000000000001E-3</v>
          </cell>
          <cell r="GQ246">
            <v>0</v>
          </cell>
          <cell r="GR246">
            <v>0</v>
          </cell>
          <cell r="GS246">
            <v>0</v>
          </cell>
          <cell r="GT246" t="e">
            <v>#N/A</v>
          </cell>
          <cell r="GU246">
            <v>0</v>
          </cell>
          <cell r="GV246">
            <v>0</v>
          </cell>
          <cell r="GW246">
            <v>0.749</v>
          </cell>
          <cell r="GX246">
            <v>0</v>
          </cell>
          <cell r="GY246">
            <v>0</v>
          </cell>
          <cell r="GZ246">
            <v>0.41799999999999998</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t="e">
            <v>#N/A</v>
          </cell>
          <cell r="HO246">
            <v>27.995999999999999</v>
          </cell>
          <cell r="HP246">
            <v>27.995999999999999</v>
          </cell>
          <cell r="HQ246">
            <v>4.0880000000000001</v>
          </cell>
          <cell r="HR246">
            <v>23.907999999999998</v>
          </cell>
          <cell r="HS246">
            <v>3.556</v>
          </cell>
          <cell r="HT246">
            <v>0</v>
          </cell>
          <cell r="HU246">
            <v>0</v>
          </cell>
          <cell r="HV246">
            <v>1.3220000000000001</v>
          </cell>
          <cell r="HW246">
            <v>0</v>
          </cell>
          <cell r="HX246">
            <v>0</v>
          </cell>
          <cell r="HY246">
            <v>0</v>
          </cell>
          <cell r="HZ246">
            <v>0</v>
          </cell>
          <cell r="IA246">
            <v>0</v>
          </cell>
          <cell r="IB246">
            <v>0</v>
          </cell>
          <cell r="IC246">
            <v>0</v>
          </cell>
          <cell r="ID246">
            <v>0</v>
          </cell>
          <cell r="IE246">
            <v>0</v>
          </cell>
          <cell r="IF246">
            <v>0</v>
          </cell>
          <cell r="IG246">
            <v>0</v>
          </cell>
          <cell r="IH246">
            <v>0</v>
          </cell>
          <cell r="II246">
            <v>9.8000000000000004E-2</v>
          </cell>
          <cell r="IJ246">
            <v>0</v>
          </cell>
          <cell r="IK246">
            <v>0</v>
          </cell>
          <cell r="IL246">
            <v>0</v>
          </cell>
          <cell r="IM246">
            <v>0</v>
          </cell>
          <cell r="IN246">
            <v>9.8000000000000004E-2</v>
          </cell>
          <cell r="IO246">
            <v>0</v>
          </cell>
          <cell r="IP246">
            <v>1.3220000000000001</v>
          </cell>
          <cell r="IQ246">
            <v>0</v>
          </cell>
          <cell r="IR246">
            <v>0</v>
          </cell>
          <cell r="IS246">
            <v>0</v>
          </cell>
          <cell r="IT246">
            <v>0</v>
          </cell>
          <cell r="IU246">
            <v>0</v>
          </cell>
          <cell r="IV246">
            <v>1.2350000000000001</v>
          </cell>
          <cell r="IW246">
            <v>1.2350000000000001</v>
          </cell>
          <cell r="IX246">
            <v>0</v>
          </cell>
          <cell r="IY246">
            <v>0</v>
          </cell>
          <cell r="IZ246">
            <v>0</v>
          </cell>
          <cell r="JA246">
            <v>0</v>
          </cell>
          <cell r="JB246">
            <v>0</v>
          </cell>
          <cell r="JC246">
            <v>0</v>
          </cell>
          <cell r="JD246">
            <v>0</v>
          </cell>
          <cell r="JE246">
            <v>0</v>
          </cell>
          <cell r="JF246">
            <v>0</v>
          </cell>
          <cell r="JG246">
            <v>0</v>
          </cell>
          <cell r="JH246">
            <v>0</v>
          </cell>
          <cell r="JI246">
            <v>0</v>
          </cell>
          <cell r="JJ246">
            <v>0</v>
          </cell>
          <cell r="JK246">
            <v>1.1820591874984008</v>
          </cell>
          <cell r="JL246">
            <v>1.1820591874984008</v>
          </cell>
          <cell r="JM246">
            <v>0</v>
          </cell>
          <cell r="JN246">
            <v>0</v>
          </cell>
          <cell r="JO246">
            <v>0</v>
          </cell>
          <cell r="JP246">
            <v>0</v>
          </cell>
          <cell r="JQ246">
            <v>0</v>
          </cell>
          <cell r="JR246">
            <v>0</v>
          </cell>
          <cell r="JS246">
            <v>0</v>
          </cell>
          <cell r="JT246">
            <v>0</v>
          </cell>
          <cell r="JU246">
            <v>1.0404326123128118E-3</v>
          </cell>
          <cell r="JV246">
            <v>1.0404326123128118E-3</v>
          </cell>
          <cell r="JW246">
            <v>2.3049999999999997</v>
          </cell>
          <cell r="JX246">
            <v>15.806999999999999</v>
          </cell>
          <cell r="JY246">
            <v>19.111999999999998</v>
          </cell>
          <cell r="JZ246">
            <v>21.416999999999998</v>
          </cell>
          <cell r="KA246">
            <v>5.6099999999999994</v>
          </cell>
          <cell r="KB246">
            <v>677312.60451199999</v>
          </cell>
          <cell r="KC246">
            <v>18.321000000000002</v>
          </cell>
          <cell r="KD246">
            <v>301.48500000000001</v>
          </cell>
          <cell r="KE246">
            <v>3337</v>
          </cell>
          <cell r="KF246">
            <v>0</v>
          </cell>
          <cell r="KG246">
            <v>0.871</v>
          </cell>
          <cell r="KH246">
            <v>0</v>
          </cell>
          <cell r="KI246">
            <v>0</v>
          </cell>
          <cell r="KJ246">
            <v>0</v>
          </cell>
          <cell r="KK246">
            <v>0</v>
          </cell>
          <cell r="KL246">
            <v>0</v>
          </cell>
          <cell r="KM246">
            <v>0</v>
          </cell>
          <cell r="KN246">
            <v>0</v>
          </cell>
          <cell r="KO246">
            <v>23.16</v>
          </cell>
          <cell r="KP246">
            <v>0</v>
          </cell>
          <cell r="KQ246">
            <v>65.19</v>
          </cell>
          <cell r="KR246">
            <v>0</v>
          </cell>
          <cell r="KS246">
            <v>12.1</v>
          </cell>
          <cell r="KT246">
            <v>0</v>
          </cell>
          <cell r="KU246">
            <v>78.459999999999994</v>
          </cell>
          <cell r="KV246">
            <v>0</v>
          </cell>
          <cell r="KW246">
            <v>0</v>
          </cell>
          <cell r="KX246">
            <v>40</v>
          </cell>
          <cell r="KY246">
            <v>319806.00000000006</v>
          </cell>
          <cell r="KZ246">
            <v>3337</v>
          </cell>
          <cell r="LA246">
            <v>56.799508132580634</v>
          </cell>
          <cell r="LB246">
            <v>101.61999999999999</v>
          </cell>
          <cell r="LC246">
            <v>178.90999999999997</v>
          </cell>
          <cell r="LD246">
            <v>3.536694427365715</v>
          </cell>
          <cell r="LE246">
            <v>1.198681450404555E-2</v>
          </cell>
          <cell r="LF246">
            <v>40</v>
          </cell>
          <cell r="LG246">
            <v>95.836379982019793</v>
          </cell>
          <cell r="LH246">
            <v>2834.8995876582203</v>
          </cell>
          <cell r="LI246" t="str">
            <v>Historical (£m)</v>
          </cell>
          <cell r="LJ246" t="str">
            <v>PR14 (£m)</v>
          </cell>
        </row>
        <row r="247">
          <cell r="A247" t="str">
            <v>PRT19</v>
          </cell>
          <cell r="B247" t="str">
            <v>PRT</v>
          </cell>
          <cell r="C247" t="str">
            <v>2018-19</v>
          </cell>
          <cell r="D247" t="str">
            <v>PRT</v>
          </cell>
          <cell r="E247" t="str">
            <v>PRT19</v>
          </cell>
          <cell r="F247">
            <v>0.97917319135609127</v>
          </cell>
          <cell r="G247">
            <v>1.0036525211399934</v>
          </cell>
          <cell r="H247">
            <v>0</v>
          </cell>
          <cell r="I247">
            <v>1.2915294393986843</v>
          </cell>
          <cell r="J247">
            <v>0</v>
          </cell>
          <cell r="K247">
            <v>0</v>
          </cell>
          <cell r="L247">
            <v>0</v>
          </cell>
          <cell r="M247">
            <v>1.7380324146570618</v>
          </cell>
          <cell r="N247">
            <v>0.4680447854682116</v>
          </cell>
          <cell r="O247">
            <v>4.5012591606639516</v>
          </cell>
          <cell r="P247">
            <v>0</v>
          </cell>
          <cell r="Q247">
            <v>4.5012591606639516</v>
          </cell>
          <cell r="R247">
            <v>1.9583463827121825E-2</v>
          </cell>
          <cell r="S247">
            <v>0.68346288756655171</v>
          </cell>
          <cell r="T247">
            <v>0</v>
          </cell>
          <cell r="U247">
            <v>2.4616414030692133</v>
          </cell>
          <cell r="V247">
            <v>0</v>
          </cell>
          <cell r="W247">
            <v>3.1646877544628871</v>
          </cell>
          <cell r="X247">
            <v>0</v>
          </cell>
          <cell r="Y247">
            <v>3.1646877544628871</v>
          </cell>
          <cell r="Z247">
            <v>0</v>
          </cell>
          <cell r="AA247">
            <v>0</v>
          </cell>
          <cell r="AB247">
            <v>0</v>
          </cell>
          <cell r="AC247">
            <v>0</v>
          </cell>
          <cell r="AD247">
            <v>7.6659469151268382</v>
          </cell>
          <cell r="AE247">
            <v>0</v>
          </cell>
          <cell r="AF247">
            <v>0</v>
          </cell>
          <cell r="AG247">
            <v>7.6659469151268382</v>
          </cell>
          <cell r="AH247">
            <v>0</v>
          </cell>
          <cell r="AI247">
            <v>7.6659469151268382</v>
          </cell>
          <cell r="AJ247">
            <v>2.9375195740682738E-3</v>
          </cell>
          <cell r="AK247">
            <v>0</v>
          </cell>
          <cell r="AL247">
            <v>0</v>
          </cell>
          <cell r="AM247">
            <v>0</v>
          </cell>
          <cell r="AN247">
            <v>0</v>
          </cell>
          <cell r="AO247">
            <v>0</v>
          </cell>
          <cell r="AP247">
            <v>3.7208581271531468E-2</v>
          </cell>
          <cell r="AQ247">
            <v>1.1750078296273095E-2</v>
          </cell>
          <cell r="AR247">
            <v>5.1896179141872834E-2</v>
          </cell>
          <cell r="AS247">
            <v>0</v>
          </cell>
          <cell r="AT247">
            <v>5.1896179141872834E-2</v>
          </cell>
          <cell r="AU247">
            <v>0</v>
          </cell>
          <cell r="AV247">
            <v>2.350015659254619E-2</v>
          </cell>
          <cell r="AW247">
            <v>0</v>
          </cell>
          <cell r="AX247">
            <v>0</v>
          </cell>
          <cell r="AY247">
            <v>0</v>
          </cell>
          <cell r="AZ247">
            <v>2.350015659254619E-2</v>
          </cell>
          <cell r="BA247">
            <v>0</v>
          </cell>
          <cell r="BB247">
            <v>2.350015659254619E-2</v>
          </cell>
          <cell r="BC247">
            <v>0</v>
          </cell>
          <cell r="BD247">
            <v>0</v>
          </cell>
          <cell r="BE247">
            <v>0</v>
          </cell>
          <cell r="BF247">
            <v>0</v>
          </cell>
          <cell r="BG247">
            <v>7.539633573441902E-2</v>
          </cell>
          <cell r="BH247">
            <v>0</v>
          </cell>
          <cell r="BI247">
            <v>0</v>
          </cell>
          <cell r="BJ247">
            <v>7.539633573441902E-2</v>
          </cell>
          <cell r="BK247">
            <v>0</v>
          </cell>
          <cell r="BL247">
            <v>7.539633573441902E-2</v>
          </cell>
          <cell r="BM247">
            <v>0.14491763232070151</v>
          </cell>
          <cell r="BN247">
            <v>0</v>
          </cell>
          <cell r="BO247">
            <v>0</v>
          </cell>
          <cell r="BP247">
            <v>0</v>
          </cell>
          <cell r="BQ247">
            <v>0</v>
          </cell>
          <cell r="BR247">
            <v>0</v>
          </cell>
          <cell r="BS247">
            <v>3.3585640463513933</v>
          </cell>
          <cell r="BT247">
            <v>1.1436742875039145</v>
          </cell>
          <cell r="BU247">
            <v>4.64715596617601</v>
          </cell>
          <cell r="BV247">
            <v>0</v>
          </cell>
          <cell r="BW247">
            <v>4.64715596617601</v>
          </cell>
          <cell r="BX247">
            <v>0</v>
          </cell>
          <cell r="BY247">
            <v>2.9923532727842148</v>
          </cell>
          <cell r="BZ247">
            <v>0</v>
          </cell>
          <cell r="CA247">
            <v>4.602113999373629E-2</v>
          </cell>
          <cell r="CB247">
            <v>0</v>
          </cell>
          <cell r="CC247">
            <v>3.0383744127779515</v>
          </cell>
          <cell r="CD247">
            <v>0</v>
          </cell>
          <cell r="CE247">
            <v>3.0383744127779515</v>
          </cell>
          <cell r="CF247">
            <v>0</v>
          </cell>
          <cell r="CG247">
            <v>0</v>
          </cell>
          <cell r="CH247">
            <v>0</v>
          </cell>
          <cell r="CI247">
            <v>0</v>
          </cell>
          <cell r="CJ247">
            <v>7.6855303789539606</v>
          </cell>
          <cell r="CK247">
            <v>0</v>
          </cell>
          <cell r="CL247">
            <v>0</v>
          </cell>
          <cell r="CM247">
            <v>7.6855303789539606</v>
          </cell>
          <cell r="CN247">
            <v>0</v>
          </cell>
          <cell r="CO247">
            <v>7.6855303789539606</v>
          </cell>
          <cell r="CP247">
            <v>1.3688841215158154</v>
          </cell>
          <cell r="CQ247">
            <v>0</v>
          </cell>
          <cell r="CR247">
            <v>0</v>
          </cell>
          <cell r="CS247">
            <v>0</v>
          </cell>
          <cell r="CT247">
            <v>2.5262668336987155</v>
          </cell>
          <cell r="CU247">
            <v>0</v>
          </cell>
          <cell r="CV247">
            <v>9.0710604447228285</v>
          </cell>
          <cell r="CW247">
            <v>0.54833698715941115</v>
          </cell>
          <cell r="CX247">
            <v>13.514548387096772</v>
          </cell>
          <cell r="CY247">
            <v>0.80292201691199483</v>
          </cell>
          <cell r="CZ247">
            <v>14.317470404008766</v>
          </cell>
          <cell r="DA247">
            <v>2.6036215158158464</v>
          </cell>
          <cell r="DB247">
            <v>2.362744910742248</v>
          </cell>
          <cell r="DC247">
            <v>0.95175634199812065</v>
          </cell>
          <cell r="DD247">
            <v>2.3343488881929213</v>
          </cell>
          <cell r="DE247">
            <v>6.5604603820858115E-2</v>
          </cell>
          <cell r="DF247">
            <v>8.3180762605699954</v>
          </cell>
          <cell r="DG247">
            <v>-5.8750391481365474E-2</v>
          </cell>
          <cell r="DH247">
            <v>8.2593258690886309</v>
          </cell>
          <cell r="DI247">
            <v>1.3414672721578451</v>
          </cell>
          <cell r="DJ247">
            <v>0</v>
          </cell>
          <cell r="DK247">
            <v>1.3414672721578451</v>
          </cell>
          <cell r="DL247">
            <v>1.3414672721578451</v>
          </cell>
          <cell r="DM247">
            <v>21.235329000939551</v>
          </cell>
          <cell r="DN247">
            <v>0</v>
          </cell>
          <cell r="DO247">
            <v>0</v>
          </cell>
          <cell r="DP247">
            <v>21.235329000939551</v>
          </cell>
          <cell r="DQ247">
            <v>0</v>
          </cell>
          <cell r="DR247">
            <v>21.235329000939551</v>
          </cell>
          <cell r="DS247">
            <v>1.5167392734105853</v>
          </cell>
          <cell r="DT247">
            <v>0</v>
          </cell>
          <cell r="DU247">
            <v>0</v>
          </cell>
          <cell r="DV247">
            <v>0</v>
          </cell>
          <cell r="DW247">
            <v>2.5262668336987155</v>
          </cell>
          <cell r="DX247">
            <v>0</v>
          </cell>
          <cell r="DY247">
            <v>12.466833072345754</v>
          </cell>
          <cell r="DZ247">
            <v>1.7037613529595987</v>
          </cell>
          <cell r="EA247">
            <v>18.213600532414652</v>
          </cell>
          <cell r="EB247">
            <v>0.80292201691199483</v>
          </cell>
          <cell r="EC247">
            <v>19.016522549326648</v>
          </cell>
          <cell r="ED247">
            <v>2.6036215158158464</v>
          </cell>
          <cell r="EE247">
            <v>5.3785983401190096</v>
          </cell>
          <cell r="EF247">
            <v>0.95175634199812065</v>
          </cell>
          <cell r="EG247">
            <v>2.380370028186658</v>
          </cell>
          <cell r="EH247">
            <v>6.5604603820858115E-2</v>
          </cell>
          <cell r="EI247">
            <v>11.379950829940492</v>
          </cell>
          <cell r="EJ247">
            <v>-5.8750391481365474E-2</v>
          </cell>
          <cell r="EK247">
            <v>11.321200438459128</v>
          </cell>
          <cell r="EL247">
            <v>1.3414672721578451</v>
          </cell>
          <cell r="EM247">
            <v>0</v>
          </cell>
          <cell r="EN247">
            <v>1.3414672721578451</v>
          </cell>
          <cell r="EO247">
            <v>1.3414672721578451</v>
          </cell>
          <cell r="EP247">
            <v>28.996255715627932</v>
          </cell>
          <cell r="EQ247">
            <v>0</v>
          </cell>
          <cell r="ER247">
            <v>0</v>
          </cell>
          <cell r="ES247">
            <v>28.996255715627932</v>
          </cell>
          <cell r="ET247">
            <v>0</v>
          </cell>
          <cell r="EU247">
            <v>28.996255715627932</v>
          </cell>
          <cell r="EV247">
            <v>2.5203917945505787</v>
          </cell>
          <cell r="EW247">
            <v>0</v>
          </cell>
          <cell r="EX247">
            <v>1.2915294393986843</v>
          </cell>
          <cell r="EY247">
            <v>0</v>
          </cell>
          <cell r="EZ247">
            <v>2.5262668336987155</v>
          </cell>
          <cell r="FA247">
            <v>0</v>
          </cell>
          <cell r="FB247">
            <v>14.204865487002815</v>
          </cell>
          <cell r="FC247">
            <v>2.1718061384278102</v>
          </cell>
          <cell r="FD247">
            <v>22.714859693078605</v>
          </cell>
          <cell r="FE247">
            <v>0.80292201691199483</v>
          </cell>
          <cell r="FF247">
            <v>23.517781709990601</v>
          </cell>
          <cell r="FG247">
            <v>2.6232049796429684</v>
          </cell>
          <cell r="FH247">
            <v>6.062061227685561</v>
          </cell>
          <cell r="FI247">
            <v>0.95175634199812065</v>
          </cell>
          <cell r="FJ247">
            <v>4.8420114312558713</v>
          </cell>
          <cell r="FK247">
            <v>6.5604603820858115E-2</v>
          </cell>
          <cell r="FL247">
            <v>14.544638584403378</v>
          </cell>
          <cell r="FM247">
            <v>-5.8750391481365474E-2</v>
          </cell>
          <cell r="FN247">
            <v>14.485888192922015</v>
          </cell>
          <cell r="FO247">
            <v>1.3414672721578451</v>
          </cell>
          <cell r="FP247">
            <v>0</v>
          </cell>
          <cell r="FQ247">
            <v>1.3414672721578451</v>
          </cell>
          <cell r="FR247">
            <v>1.3414672721578451</v>
          </cell>
          <cell r="FS247">
            <v>36.66220263075477</v>
          </cell>
          <cell r="FT247">
            <v>0</v>
          </cell>
          <cell r="FU247">
            <v>0</v>
          </cell>
          <cell r="FV247">
            <v>36.66220263075477</v>
          </cell>
          <cell r="FW247">
            <v>0</v>
          </cell>
          <cell r="FX247">
            <v>36.66220263075477</v>
          </cell>
          <cell r="FY247">
            <v>0</v>
          </cell>
          <cell r="FZ247">
            <v>2.9375195740682737E-2</v>
          </cell>
          <cell r="GA247">
            <v>0</v>
          </cell>
          <cell r="GB247" t="e">
            <v>#N/A</v>
          </cell>
          <cell r="GC247">
            <v>0</v>
          </cell>
          <cell r="GD247">
            <v>0</v>
          </cell>
          <cell r="GE247">
            <v>0</v>
          </cell>
          <cell r="GF247">
            <v>0</v>
          </cell>
          <cell r="GG247">
            <v>0</v>
          </cell>
          <cell r="GH247">
            <v>0</v>
          </cell>
          <cell r="GI247">
            <v>2.4616414030692133</v>
          </cell>
          <cell r="GJ247">
            <v>0</v>
          </cell>
          <cell r="GK247">
            <v>1.0281318509238959</v>
          </cell>
          <cell r="GL247">
            <v>1.0173609458189787</v>
          </cell>
          <cell r="GM247">
            <v>0</v>
          </cell>
          <cell r="GN247">
            <v>3.1333542123394918E-2</v>
          </cell>
          <cell r="GO247">
            <v>0</v>
          </cell>
          <cell r="GP247">
            <v>0</v>
          </cell>
          <cell r="GQ247">
            <v>0</v>
          </cell>
          <cell r="GR247">
            <v>0</v>
          </cell>
          <cell r="GS247">
            <v>0</v>
          </cell>
          <cell r="GT247" t="e">
            <v>#N/A</v>
          </cell>
          <cell r="GU247">
            <v>0</v>
          </cell>
          <cell r="GV247">
            <v>1.4687597870341369E-2</v>
          </cell>
          <cell r="GW247">
            <v>0.79704697776385824</v>
          </cell>
          <cell r="GX247">
            <v>0</v>
          </cell>
          <cell r="GY247">
            <v>0</v>
          </cell>
          <cell r="GZ247">
            <v>0.50917005950516747</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t="e">
            <v>#N/A</v>
          </cell>
          <cell r="HO247">
            <v>36.66220263075477</v>
          </cell>
          <cell r="HP247">
            <v>36.66220263075477</v>
          </cell>
          <cell r="HQ247">
            <v>7.6659469151268382</v>
          </cell>
          <cell r="HR247">
            <v>28.996255715627932</v>
          </cell>
          <cell r="HS247">
            <v>5.85937237707485</v>
          </cell>
          <cell r="HT247">
            <v>0</v>
          </cell>
          <cell r="HU247">
            <v>0</v>
          </cell>
          <cell r="HV247">
            <v>1.2915294393986843</v>
          </cell>
          <cell r="HW247">
            <v>0</v>
          </cell>
          <cell r="HX247">
            <v>0</v>
          </cell>
          <cell r="HY247">
            <v>0</v>
          </cell>
          <cell r="HZ247">
            <v>0</v>
          </cell>
          <cell r="IA247">
            <v>0</v>
          </cell>
          <cell r="IB247">
            <v>0</v>
          </cell>
          <cell r="IC247">
            <v>0</v>
          </cell>
          <cell r="ID247">
            <v>0</v>
          </cell>
          <cell r="IE247">
            <v>0</v>
          </cell>
          <cell r="IF247">
            <v>0</v>
          </cell>
          <cell r="IG247">
            <v>0</v>
          </cell>
          <cell r="IH247">
            <v>0</v>
          </cell>
          <cell r="II247">
            <v>0.11358409019730659</v>
          </cell>
          <cell r="IJ247">
            <v>0</v>
          </cell>
          <cell r="IK247">
            <v>0</v>
          </cell>
          <cell r="IL247">
            <v>0</v>
          </cell>
          <cell r="IM247">
            <v>0</v>
          </cell>
          <cell r="IN247">
            <v>0.11358409019730659</v>
          </cell>
          <cell r="IO247">
            <v>0</v>
          </cell>
          <cell r="IP247">
            <v>1.2915294393986843</v>
          </cell>
          <cell r="IQ247">
            <v>0</v>
          </cell>
          <cell r="IR247">
            <v>0</v>
          </cell>
          <cell r="IS247">
            <v>0</v>
          </cell>
          <cell r="IT247">
            <v>0</v>
          </cell>
          <cell r="IU247">
            <v>0</v>
          </cell>
          <cell r="IV247">
            <v>1.0173609458189787</v>
          </cell>
          <cell r="IW247">
            <v>1.0173609458189787</v>
          </cell>
          <cell r="IX247">
            <v>0</v>
          </cell>
          <cell r="IY247">
            <v>0</v>
          </cell>
          <cell r="IZ247">
            <v>0</v>
          </cell>
          <cell r="JA247">
            <v>0</v>
          </cell>
          <cell r="JB247">
            <v>0</v>
          </cell>
          <cell r="JC247">
            <v>0</v>
          </cell>
          <cell r="JD247">
            <v>0</v>
          </cell>
          <cell r="JE247">
            <v>0</v>
          </cell>
          <cell r="JF247">
            <v>0</v>
          </cell>
          <cell r="JG247">
            <v>0</v>
          </cell>
          <cell r="JH247">
            <v>0</v>
          </cell>
          <cell r="JI247">
            <v>0</v>
          </cell>
          <cell r="JJ247">
            <v>0</v>
          </cell>
          <cell r="JK247">
            <v>1.1820591874984008</v>
          </cell>
          <cell r="JL247">
            <v>1.1820591874984008</v>
          </cell>
          <cell r="JM247">
            <v>0</v>
          </cell>
          <cell r="JN247">
            <v>0</v>
          </cell>
          <cell r="JO247">
            <v>0</v>
          </cell>
          <cell r="JP247">
            <v>0</v>
          </cell>
          <cell r="JQ247">
            <v>0</v>
          </cell>
          <cell r="JR247">
            <v>0</v>
          </cell>
          <cell r="JS247">
            <v>0</v>
          </cell>
          <cell r="JT247">
            <v>0</v>
          </cell>
          <cell r="JU247">
            <v>1.0404326123128118E-3</v>
          </cell>
          <cell r="JV247">
            <v>1.0404326123128118E-3</v>
          </cell>
          <cell r="JW247">
            <v>3.444731287190729</v>
          </cell>
          <cell r="JX247">
            <v>18.806979486376441</v>
          </cell>
          <cell r="JY247">
            <v>25.366460695270895</v>
          </cell>
          <cell r="JZ247">
            <v>28.811191982461626</v>
          </cell>
          <cell r="KA247">
            <v>10.004212496085184</v>
          </cell>
          <cell r="KB247">
            <v>678914.32534099999</v>
          </cell>
          <cell r="KC247">
            <v>18.384</v>
          </cell>
          <cell r="KD247">
            <v>303.20800000000003</v>
          </cell>
          <cell r="KE247">
            <v>3348.6</v>
          </cell>
          <cell r="KF247">
            <v>0</v>
          </cell>
          <cell r="KG247">
            <v>0.83599999999999997</v>
          </cell>
          <cell r="KH247">
            <v>0</v>
          </cell>
          <cell r="KI247">
            <v>0</v>
          </cell>
          <cell r="KJ247">
            <v>0</v>
          </cell>
          <cell r="KK247">
            <v>0</v>
          </cell>
          <cell r="KL247">
            <v>0</v>
          </cell>
          <cell r="KM247">
            <v>0</v>
          </cell>
          <cell r="KN247">
            <v>0</v>
          </cell>
          <cell r="KO247">
            <v>29.32</v>
          </cell>
          <cell r="KP247">
            <v>0</v>
          </cell>
          <cell r="KQ247">
            <v>59.51</v>
          </cell>
          <cell r="KR247">
            <v>0</v>
          </cell>
          <cell r="KS247">
            <v>11.5</v>
          </cell>
          <cell r="KT247">
            <v>0</v>
          </cell>
          <cell r="KU247">
            <v>78.61</v>
          </cell>
          <cell r="KV247">
            <v>0</v>
          </cell>
          <cell r="KW247">
            <v>0</v>
          </cell>
          <cell r="KX247">
            <v>40</v>
          </cell>
          <cell r="KY247">
            <v>321592.00000000006</v>
          </cell>
          <cell r="KZ247">
            <v>3348.6</v>
          </cell>
          <cell r="LA247">
            <v>60.316307142058804</v>
          </cell>
          <cell r="LB247">
            <v>107.93</v>
          </cell>
          <cell r="LC247">
            <v>178.94</v>
          </cell>
          <cell r="LD247">
            <v>3.7050407957974745</v>
          </cell>
          <cell r="LE247">
            <v>1.1945290569193096E-2</v>
          </cell>
          <cell r="LF247">
            <v>40</v>
          </cell>
          <cell r="LG247">
            <v>96.037747118198666</v>
          </cell>
          <cell r="LH247">
            <v>2838.6057246430478</v>
          </cell>
          <cell r="LI247" t="str">
            <v>Historical (£m)</v>
          </cell>
          <cell r="LJ247" t="str">
            <v>PR14 (£m)</v>
          </cell>
        </row>
        <row r="248">
          <cell r="A248" t="str">
            <v>PRT19BP</v>
          </cell>
          <cell r="B248" t="str">
            <v>PRT</v>
          </cell>
          <cell r="C248" t="str">
            <v>BP2018-19</v>
          </cell>
          <cell r="D248" t="str">
            <v>PRT</v>
          </cell>
          <cell r="E248" t="str">
            <v>PRT19BP</v>
          </cell>
          <cell r="F248">
            <v>0.97917319135609127</v>
          </cell>
          <cell r="G248">
            <v>0.98406905731287164</v>
          </cell>
          <cell r="H248">
            <v>0</v>
          </cell>
          <cell r="I248">
            <v>1.2944669589727527</v>
          </cell>
          <cell r="J248">
            <v>0</v>
          </cell>
          <cell r="K248">
            <v>0</v>
          </cell>
          <cell r="L248">
            <v>0</v>
          </cell>
          <cell r="M248">
            <v>1.4765931725649857</v>
          </cell>
          <cell r="N248">
            <v>0.44160710930159719</v>
          </cell>
          <cell r="O248">
            <v>4.1967362981522065</v>
          </cell>
          <cell r="P248">
            <v>0</v>
          </cell>
          <cell r="Q248">
            <v>4.1967362981522065</v>
          </cell>
          <cell r="R248">
            <v>0</v>
          </cell>
          <cell r="S248">
            <v>0.41223191356091443</v>
          </cell>
          <cell r="T248">
            <v>0</v>
          </cell>
          <cell r="U248">
            <v>2.0484303163169431</v>
          </cell>
          <cell r="V248">
            <v>0</v>
          </cell>
          <cell r="W248">
            <v>2.4606622298778573</v>
          </cell>
          <cell r="X248">
            <v>0</v>
          </cell>
          <cell r="Y248">
            <v>2.4606622298778573</v>
          </cell>
          <cell r="Z248">
            <v>0</v>
          </cell>
          <cell r="AA248">
            <v>0</v>
          </cell>
          <cell r="AB248">
            <v>0</v>
          </cell>
          <cell r="AC248">
            <v>0</v>
          </cell>
          <cell r="AD248">
            <v>6.6573985280300647</v>
          </cell>
          <cell r="AE248">
            <v>0</v>
          </cell>
          <cell r="AF248">
            <v>0</v>
          </cell>
          <cell r="AG248">
            <v>6.6573985280300647</v>
          </cell>
          <cell r="AH248">
            <v>0</v>
          </cell>
          <cell r="AI248">
            <v>6.6573985280300647</v>
          </cell>
          <cell r="AJ248">
            <v>3.9166927654243648E-3</v>
          </cell>
          <cell r="AK248">
            <v>0</v>
          </cell>
          <cell r="AL248">
            <v>0</v>
          </cell>
          <cell r="AM248">
            <v>0</v>
          </cell>
          <cell r="AN248">
            <v>0</v>
          </cell>
          <cell r="AO248">
            <v>0</v>
          </cell>
          <cell r="AP248">
            <v>6.6583777012214213E-2</v>
          </cell>
          <cell r="AQ248">
            <v>1.0770905104917003E-2</v>
          </cell>
          <cell r="AR248">
            <v>8.1271374882555578E-2</v>
          </cell>
          <cell r="AS248">
            <v>0</v>
          </cell>
          <cell r="AT248">
            <v>8.1271374882555578E-2</v>
          </cell>
          <cell r="AU248">
            <v>0</v>
          </cell>
          <cell r="AV248">
            <v>0</v>
          </cell>
          <cell r="AW248">
            <v>0</v>
          </cell>
          <cell r="AX248">
            <v>0</v>
          </cell>
          <cell r="AY248">
            <v>0</v>
          </cell>
          <cell r="AZ248">
            <v>0</v>
          </cell>
          <cell r="BA248">
            <v>0</v>
          </cell>
          <cell r="BB248">
            <v>0</v>
          </cell>
          <cell r="BC248">
            <v>0</v>
          </cell>
          <cell r="BD248">
            <v>0</v>
          </cell>
          <cell r="BE248">
            <v>0</v>
          </cell>
          <cell r="BF248">
            <v>0</v>
          </cell>
          <cell r="BG248">
            <v>8.1271374882555578E-2</v>
          </cell>
          <cell r="BH248">
            <v>0</v>
          </cell>
          <cell r="BI248">
            <v>0</v>
          </cell>
          <cell r="BJ248">
            <v>8.1271374882555578E-2</v>
          </cell>
          <cell r="BK248">
            <v>0</v>
          </cell>
          <cell r="BL248">
            <v>8.1271374882555578E-2</v>
          </cell>
          <cell r="BM248">
            <v>0.2340223927341058</v>
          </cell>
          <cell r="BN248">
            <v>0</v>
          </cell>
          <cell r="BO248">
            <v>0</v>
          </cell>
          <cell r="BP248">
            <v>0</v>
          </cell>
          <cell r="BQ248">
            <v>0</v>
          </cell>
          <cell r="BR248">
            <v>0</v>
          </cell>
          <cell r="BS248">
            <v>2.8954151268399619</v>
          </cell>
          <cell r="BT248">
            <v>1.0829655496398369</v>
          </cell>
          <cell r="BU248">
            <v>4.2124030692139041</v>
          </cell>
          <cell r="BV248">
            <v>0</v>
          </cell>
          <cell r="BW248">
            <v>4.2124030692139041</v>
          </cell>
          <cell r="BX248">
            <v>0</v>
          </cell>
          <cell r="BY248">
            <v>4.6432392734105852</v>
          </cell>
          <cell r="BZ248">
            <v>0</v>
          </cell>
          <cell r="CA248">
            <v>0.21248058252427179</v>
          </cell>
          <cell r="CB248">
            <v>0</v>
          </cell>
          <cell r="CC248">
            <v>4.855719855934856</v>
          </cell>
          <cell r="CD248">
            <v>0</v>
          </cell>
          <cell r="CE248">
            <v>4.855719855934856</v>
          </cell>
          <cell r="CF248">
            <v>0</v>
          </cell>
          <cell r="CG248">
            <v>0</v>
          </cell>
          <cell r="CH248">
            <v>0</v>
          </cell>
          <cell r="CI248">
            <v>0</v>
          </cell>
          <cell r="CJ248">
            <v>9.0681229251487601</v>
          </cell>
          <cell r="CK248">
            <v>0</v>
          </cell>
          <cell r="CL248">
            <v>0</v>
          </cell>
          <cell r="CM248">
            <v>9.0681229251487601</v>
          </cell>
          <cell r="CN248">
            <v>0</v>
          </cell>
          <cell r="CO248">
            <v>9.0681229251487601</v>
          </cell>
          <cell r="CP248">
            <v>1.1701119636705291</v>
          </cell>
          <cell r="CQ248">
            <v>0</v>
          </cell>
          <cell r="CR248">
            <v>0</v>
          </cell>
          <cell r="CS248">
            <v>0</v>
          </cell>
          <cell r="CT248">
            <v>3.6033573441904161</v>
          </cell>
          <cell r="CU248">
            <v>0</v>
          </cell>
          <cell r="CV248">
            <v>8.3386388975884724</v>
          </cell>
          <cell r="CW248">
            <v>0.51896179141872845</v>
          </cell>
          <cell r="CX248">
            <v>13.631069996868145</v>
          </cell>
          <cell r="CY248">
            <v>0.90867272157845269</v>
          </cell>
          <cell r="CZ248">
            <v>14.539742718446599</v>
          </cell>
          <cell r="DA248">
            <v>0.90083933604760402</v>
          </cell>
          <cell r="DB248">
            <v>4.3955084559974935</v>
          </cell>
          <cell r="DC248">
            <v>0.75298418415283419</v>
          </cell>
          <cell r="DD248">
            <v>0.96350642029439382</v>
          </cell>
          <cell r="DE248">
            <v>0</v>
          </cell>
          <cell r="DF248">
            <v>7.0128383964923255</v>
          </cell>
          <cell r="DG248">
            <v>0</v>
          </cell>
          <cell r="DH248">
            <v>7.0128383964923255</v>
          </cell>
          <cell r="DI248">
            <v>1.3992384904478545</v>
          </cell>
          <cell r="DJ248">
            <v>0</v>
          </cell>
          <cell r="DK248">
            <v>1.3992384904478545</v>
          </cell>
          <cell r="DL248">
            <v>1.3992384904478545</v>
          </cell>
          <cell r="DM248">
            <v>20.153342624491071</v>
          </cell>
          <cell r="DN248">
            <v>0</v>
          </cell>
          <cell r="DO248">
            <v>0</v>
          </cell>
          <cell r="DP248">
            <v>20.153342624491071</v>
          </cell>
          <cell r="DQ248">
            <v>0</v>
          </cell>
          <cell r="DR248">
            <v>20.153342624491071</v>
          </cell>
          <cell r="DS248">
            <v>1.4080510491700593</v>
          </cell>
          <cell r="DT248">
            <v>0</v>
          </cell>
          <cell r="DU248">
            <v>0</v>
          </cell>
          <cell r="DV248">
            <v>0</v>
          </cell>
          <cell r="DW248">
            <v>3.6033573441904161</v>
          </cell>
          <cell r="DX248">
            <v>0</v>
          </cell>
          <cell r="DY248">
            <v>11.300637801440649</v>
          </cell>
          <cell r="DZ248">
            <v>1.6126982461634822</v>
          </cell>
          <cell r="EA248">
            <v>17.924744440964606</v>
          </cell>
          <cell r="EB248">
            <v>0.90867272157845269</v>
          </cell>
          <cell r="EC248">
            <v>18.833417162543061</v>
          </cell>
          <cell r="ED248">
            <v>0.90083933604760402</v>
          </cell>
          <cell r="EE248">
            <v>9.0387477294080778</v>
          </cell>
          <cell r="EF248">
            <v>0.75298418415283419</v>
          </cell>
          <cell r="EG248">
            <v>1.1759870028186656</v>
          </cell>
          <cell r="EH248">
            <v>0</v>
          </cell>
          <cell r="EI248">
            <v>11.868558252427182</v>
          </cell>
          <cell r="EJ248">
            <v>0</v>
          </cell>
          <cell r="EK248">
            <v>11.868558252427182</v>
          </cell>
          <cell r="EL248">
            <v>1.3992384904478545</v>
          </cell>
          <cell r="EM248">
            <v>0</v>
          </cell>
          <cell r="EN248">
            <v>1.3992384904478545</v>
          </cell>
          <cell r="EO248">
            <v>1.3992384904478545</v>
          </cell>
          <cell r="EP248">
            <v>29.302736924522389</v>
          </cell>
          <cell r="EQ248">
            <v>0</v>
          </cell>
          <cell r="ER248">
            <v>0</v>
          </cell>
          <cell r="ES248">
            <v>29.302736924522389</v>
          </cell>
          <cell r="ET248">
            <v>0</v>
          </cell>
          <cell r="EU248">
            <v>29.302736924522389</v>
          </cell>
          <cell r="EV248">
            <v>2.3921201064829312</v>
          </cell>
          <cell r="EW248">
            <v>0</v>
          </cell>
          <cell r="EX248">
            <v>1.2944669589727527</v>
          </cell>
          <cell r="EY248">
            <v>0</v>
          </cell>
          <cell r="EZ248">
            <v>3.6033573441904161</v>
          </cell>
          <cell r="FA248">
            <v>0</v>
          </cell>
          <cell r="FB248">
            <v>12.777230974005635</v>
          </cell>
          <cell r="FC248">
            <v>2.0543053554650794</v>
          </cell>
          <cell r="FD248">
            <v>22.121480739116812</v>
          </cell>
          <cell r="FE248">
            <v>0.90867272157845269</v>
          </cell>
          <cell r="FF248">
            <v>23.030153460695267</v>
          </cell>
          <cell r="FG248">
            <v>0.90083933604760402</v>
          </cell>
          <cell r="FH248">
            <v>9.4509796429689921</v>
          </cell>
          <cell r="FI248">
            <v>0.75298418415283419</v>
          </cell>
          <cell r="FJ248">
            <v>3.2244173191356085</v>
          </cell>
          <cell r="FK248">
            <v>0</v>
          </cell>
          <cell r="FL248">
            <v>14.32922048230504</v>
          </cell>
          <cell r="FM248">
            <v>0</v>
          </cell>
          <cell r="FN248">
            <v>14.32922048230504</v>
          </cell>
          <cell r="FO248">
            <v>1.3992384904478545</v>
          </cell>
          <cell r="FP248">
            <v>0</v>
          </cell>
          <cell r="FQ248">
            <v>1.3992384904478545</v>
          </cell>
          <cell r="FR248">
            <v>1.3992384904478545</v>
          </cell>
          <cell r="FS248">
            <v>35.96013545255245</v>
          </cell>
          <cell r="FT248">
            <v>0</v>
          </cell>
          <cell r="FU248">
            <v>0</v>
          </cell>
          <cell r="FV248">
            <v>35.96013545255245</v>
          </cell>
          <cell r="FW248">
            <v>0</v>
          </cell>
          <cell r="FX248">
            <v>35.96013545255245</v>
          </cell>
          <cell r="FY248">
            <v>0</v>
          </cell>
          <cell r="FZ248">
            <v>2.9375195740682737E-2</v>
          </cell>
          <cell r="GA248">
            <v>0.17135530848731595</v>
          </cell>
          <cell r="GB248" t="e">
            <v>#N/A</v>
          </cell>
          <cell r="GC248">
            <v>0</v>
          </cell>
          <cell r="GD248">
            <v>0</v>
          </cell>
          <cell r="GE248">
            <v>0</v>
          </cell>
          <cell r="GF248">
            <v>0</v>
          </cell>
          <cell r="GG248">
            <v>0</v>
          </cell>
          <cell r="GH248">
            <v>0</v>
          </cell>
          <cell r="GI248">
            <v>1.9025335108048853</v>
          </cell>
          <cell r="GJ248">
            <v>0</v>
          </cell>
          <cell r="GK248">
            <v>0</v>
          </cell>
          <cell r="GL248">
            <v>0.75298418415283419</v>
          </cell>
          <cell r="GM248">
            <v>0</v>
          </cell>
          <cell r="GN248">
            <v>0.23206404635139363</v>
          </cell>
          <cell r="GO248">
            <v>0.11358409019730659</v>
          </cell>
          <cell r="GP248">
            <v>0</v>
          </cell>
          <cell r="GQ248">
            <v>0</v>
          </cell>
          <cell r="GR248">
            <v>0</v>
          </cell>
          <cell r="GS248">
            <v>0</v>
          </cell>
          <cell r="GT248" t="e">
            <v>#N/A</v>
          </cell>
          <cell r="GU248">
            <v>0</v>
          </cell>
          <cell r="GV248">
            <v>0</v>
          </cell>
          <cell r="GW248">
            <v>0.80488036329470702</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t="e">
            <v>#N/A</v>
          </cell>
          <cell r="HO248">
            <v>35.96013545255245</v>
          </cell>
          <cell r="HP248">
            <v>35.96013545255245</v>
          </cell>
          <cell r="HQ248">
            <v>6.6573985280300647</v>
          </cell>
          <cell r="HR248">
            <v>29.302736924522389</v>
          </cell>
          <cell r="HS248">
            <v>3.9774015032884429</v>
          </cell>
          <cell r="HT248">
            <v>0</v>
          </cell>
          <cell r="HU248">
            <v>0</v>
          </cell>
          <cell r="HV248">
            <v>1.2944669589727527</v>
          </cell>
          <cell r="HW248">
            <v>0</v>
          </cell>
          <cell r="HX248">
            <v>0</v>
          </cell>
          <cell r="HY248">
            <v>0</v>
          </cell>
          <cell r="HZ248">
            <v>0</v>
          </cell>
          <cell r="IA248">
            <v>0</v>
          </cell>
          <cell r="IB248">
            <v>0</v>
          </cell>
          <cell r="IC248">
            <v>0</v>
          </cell>
          <cell r="ID248">
            <v>0</v>
          </cell>
          <cell r="IE248">
            <v>0</v>
          </cell>
          <cell r="IF248">
            <v>0</v>
          </cell>
          <cell r="IG248">
            <v>0</v>
          </cell>
          <cell r="IH248">
            <v>0</v>
          </cell>
          <cell r="II248">
            <v>0.10575070466645786</v>
          </cell>
          <cell r="IJ248">
            <v>0</v>
          </cell>
          <cell r="IK248">
            <v>0</v>
          </cell>
          <cell r="IL248">
            <v>0</v>
          </cell>
          <cell r="IM248">
            <v>0</v>
          </cell>
          <cell r="IN248">
            <v>0.10575070466645786</v>
          </cell>
          <cell r="IO248">
            <v>0</v>
          </cell>
          <cell r="IP248">
            <v>1.2944669589727527</v>
          </cell>
          <cell r="IQ248">
            <v>0</v>
          </cell>
          <cell r="IR248">
            <v>0</v>
          </cell>
          <cell r="IS248">
            <v>0</v>
          </cell>
          <cell r="IT248">
            <v>0</v>
          </cell>
          <cell r="IU248">
            <v>0</v>
          </cell>
          <cell r="IV248">
            <v>0.75298418415283419</v>
          </cell>
          <cell r="IW248">
            <v>0.75298418415283419</v>
          </cell>
          <cell r="IX248">
            <v>0</v>
          </cell>
          <cell r="IY248">
            <v>0</v>
          </cell>
          <cell r="IZ248">
            <v>0</v>
          </cell>
          <cell r="JA248">
            <v>0</v>
          </cell>
          <cell r="JB248">
            <v>0</v>
          </cell>
          <cell r="JC248">
            <v>0</v>
          </cell>
          <cell r="JD248">
            <v>0</v>
          </cell>
          <cell r="JE248">
            <v>0</v>
          </cell>
          <cell r="JF248">
            <v>0</v>
          </cell>
          <cell r="JG248">
            <v>0</v>
          </cell>
          <cell r="JH248">
            <v>0</v>
          </cell>
          <cell r="JI248">
            <v>0</v>
          </cell>
          <cell r="JJ248">
            <v>0</v>
          </cell>
          <cell r="JK248">
            <v>0.75298418415283419</v>
          </cell>
          <cell r="JL248">
            <v>0.75298418415283419</v>
          </cell>
          <cell r="JM248">
            <v>0</v>
          </cell>
          <cell r="JN248">
            <v>0</v>
          </cell>
          <cell r="JO248">
            <v>0</v>
          </cell>
          <cell r="JP248">
            <v>0</v>
          </cell>
          <cell r="JQ248">
            <v>0</v>
          </cell>
          <cell r="JR248">
            <v>0</v>
          </cell>
          <cell r="JS248">
            <v>0</v>
          </cell>
          <cell r="JT248">
            <v>0</v>
          </cell>
          <cell r="JU248">
            <v>0</v>
          </cell>
          <cell r="JV248">
            <v>0</v>
          </cell>
          <cell r="JW248">
            <v>2.8728941434387716</v>
          </cell>
          <cell r="JX248">
            <v>19.026314281240204</v>
          </cell>
          <cell r="JY248">
            <v>26.869491544002496</v>
          </cell>
          <cell r="JZ248">
            <v>29.742385687441267</v>
          </cell>
          <cell r="KA248">
            <v>10.716071406201063</v>
          </cell>
          <cell r="KB248">
            <v>678914.32534099999</v>
          </cell>
          <cell r="KC248">
            <v>18.385999999999999</v>
          </cell>
          <cell r="KD248">
            <v>303.98500000000001</v>
          </cell>
          <cell r="KE248">
            <v>3347</v>
          </cell>
          <cell r="KF248">
            <v>0</v>
          </cell>
          <cell r="KG248">
            <v>0.871</v>
          </cell>
          <cell r="KH248">
            <v>0</v>
          </cell>
          <cell r="KI248">
            <v>0</v>
          </cell>
          <cell r="KJ248">
            <v>0</v>
          </cell>
          <cell r="KK248">
            <v>0</v>
          </cell>
          <cell r="KL248">
            <v>0</v>
          </cell>
          <cell r="KM248">
            <v>0</v>
          </cell>
          <cell r="KN248">
            <v>0</v>
          </cell>
          <cell r="KO248">
            <v>22.76</v>
          </cell>
          <cell r="KP248">
            <v>0</v>
          </cell>
          <cell r="KQ248">
            <v>64.08</v>
          </cell>
          <cell r="KR248">
            <v>0</v>
          </cell>
          <cell r="KS248">
            <v>11.89</v>
          </cell>
          <cell r="KT248">
            <v>0</v>
          </cell>
          <cell r="KU248">
            <v>77.12</v>
          </cell>
          <cell r="KV248">
            <v>0</v>
          </cell>
          <cell r="KW248">
            <v>0</v>
          </cell>
          <cell r="KX248">
            <v>26</v>
          </cell>
          <cell r="KY248">
            <v>322371.00000000006</v>
          </cell>
          <cell r="KZ248">
            <v>3347</v>
          </cell>
          <cell r="LA248">
            <v>56.798407733864089</v>
          </cell>
          <cell r="LB248">
            <v>99.88000000000001</v>
          </cell>
          <cell r="LC248">
            <v>175.85000000000002</v>
          </cell>
          <cell r="LD248">
            <v>3.5365936878021036</v>
          </cell>
          <cell r="LE248">
            <v>7.768150582611294E-3</v>
          </cell>
          <cell r="LF248">
            <v>26</v>
          </cell>
          <cell r="LG248">
            <v>96.316402748730226</v>
          </cell>
          <cell r="LH248">
            <v>2838.6057246430478</v>
          </cell>
          <cell r="LI248" t="e">
            <v>#N/A</v>
          </cell>
          <cell r="LJ248" t="e">
            <v>#N/A</v>
          </cell>
        </row>
        <row r="249">
          <cell r="A249" t="str">
            <v>PRT20BP</v>
          </cell>
          <cell r="B249" t="str">
            <v>PRT</v>
          </cell>
          <cell r="C249" t="str">
            <v>BP2019-20</v>
          </cell>
          <cell r="D249" t="str">
            <v>PRT</v>
          </cell>
          <cell r="E249" t="str">
            <v>PRT20BP</v>
          </cell>
          <cell r="F249">
            <v>0.96281468935252923</v>
          </cell>
          <cell r="G249">
            <v>1.0225092000923861</v>
          </cell>
          <cell r="H249">
            <v>0</v>
          </cell>
          <cell r="I249">
            <v>1.2728410193240438</v>
          </cell>
          <cell r="J249">
            <v>0</v>
          </cell>
          <cell r="K249">
            <v>0</v>
          </cell>
          <cell r="L249">
            <v>0</v>
          </cell>
          <cell r="M249">
            <v>1.2795807221495112</v>
          </cell>
          <cell r="N249">
            <v>0.43519223958734321</v>
          </cell>
          <cell r="O249">
            <v>4.0101231811532845</v>
          </cell>
          <cell r="P249">
            <v>0</v>
          </cell>
          <cell r="Q249">
            <v>4.0101231811532845</v>
          </cell>
          <cell r="R249">
            <v>0</v>
          </cell>
          <cell r="S249">
            <v>0.25803433674647785</v>
          </cell>
          <cell r="T249">
            <v>0</v>
          </cell>
          <cell r="U249">
            <v>2.2009943798598819</v>
          </cell>
          <cell r="V249">
            <v>0</v>
          </cell>
          <cell r="W249">
            <v>2.4590287166063596</v>
          </cell>
          <cell r="X249">
            <v>0</v>
          </cell>
          <cell r="Y249">
            <v>2.4590287166063596</v>
          </cell>
          <cell r="Z249">
            <v>0</v>
          </cell>
          <cell r="AA249">
            <v>0</v>
          </cell>
          <cell r="AB249">
            <v>0</v>
          </cell>
          <cell r="AC249">
            <v>0</v>
          </cell>
          <cell r="AD249">
            <v>6.4691518977596445</v>
          </cell>
          <cell r="AE249">
            <v>0</v>
          </cell>
          <cell r="AF249">
            <v>0</v>
          </cell>
          <cell r="AG249">
            <v>6.4691518977596445</v>
          </cell>
          <cell r="AH249">
            <v>0</v>
          </cell>
          <cell r="AI249">
            <v>6.4691518977596445</v>
          </cell>
          <cell r="AJ249">
            <v>3.851258757410117E-3</v>
          </cell>
          <cell r="AK249">
            <v>0</v>
          </cell>
          <cell r="AL249">
            <v>0</v>
          </cell>
          <cell r="AM249">
            <v>0</v>
          </cell>
          <cell r="AN249">
            <v>0</v>
          </cell>
          <cell r="AO249">
            <v>0</v>
          </cell>
          <cell r="AP249">
            <v>6.4508584186619464E-2</v>
          </cell>
          <cell r="AQ249">
            <v>1.059096158287782E-2</v>
          </cell>
          <cell r="AR249">
            <v>7.8950804526907406E-2</v>
          </cell>
          <cell r="AS249">
            <v>0</v>
          </cell>
          <cell r="AT249">
            <v>7.8950804526907406E-2</v>
          </cell>
          <cell r="AU249">
            <v>0</v>
          </cell>
          <cell r="AV249">
            <v>0</v>
          </cell>
          <cell r="AW249">
            <v>0</v>
          </cell>
          <cell r="AX249">
            <v>0</v>
          </cell>
          <cell r="AY249">
            <v>0</v>
          </cell>
          <cell r="AZ249">
            <v>0</v>
          </cell>
          <cell r="BA249">
            <v>0</v>
          </cell>
          <cell r="BB249">
            <v>0</v>
          </cell>
          <cell r="BC249">
            <v>0</v>
          </cell>
          <cell r="BD249">
            <v>0</v>
          </cell>
          <cell r="BE249">
            <v>0</v>
          </cell>
          <cell r="BF249">
            <v>0</v>
          </cell>
          <cell r="BG249">
            <v>7.8950804526907406E-2</v>
          </cell>
          <cell r="BH249">
            <v>0</v>
          </cell>
          <cell r="BI249">
            <v>0</v>
          </cell>
          <cell r="BJ249">
            <v>7.8950804526907406E-2</v>
          </cell>
          <cell r="BK249">
            <v>0</v>
          </cell>
          <cell r="BL249">
            <v>7.8950804526907406E-2</v>
          </cell>
          <cell r="BM249">
            <v>0.24359211640618988</v>
          </cell>
          <cell r="BN249">
            <v>0</v>
          </cell>
          <cell r="BO249">
            <v>0</v>
          </cell>
          <cell r="BP249">
            <v>0</v>
          </cell>
          <cell r="BQ249">
            <v>0</v>
          </cell>
          <cell r="BR249">
            <v>0</v>
          </cell>
          <cell r="BS249">
            <v>2.7315052736931258</v>
          </cell>
          <cell r="BT249">
            <v>1.0639102317345448</v>
          </cell>
          <cell r="BU249">
            <v>4.0390076218338606</v>
          </cell>
          <cell r="BV249">
            <v>0</v>
          </cell>
          <cell r="BW249">
            <v>4.0390076218338606</v>
          </cell>
          <cell r="BX249">
            <v>0</v>
          </cell>
          <cell r="BY249">
            <v>5.4938206174455324</v>
          </cell>
          <cell r="BZ249">
            <v>0</v>
          </cell>
          <cell r="CA249">
            <v>0.26284841019324051</v>
          </cell>
          <cell r="CB249">
            <v>0</v>
          </cell>
          <cell r="CC249">
            <v>5.7566690276387726</v>
          </cell>
          <cell r="CD249">
            <v>0</v>
          </cell>
          <cell r="CE249">
            <v>5.7566690276387726</v>
          </cell>
          <cell r="CF249">
            <v>0</v>
          </cell>
          <cell r="CG249">
            <v>0</v>
          </cell>
          <cell r="CH249">
            <v>0</v>
          </cell>
          <cell r="CI249">
            <v>0</v>
          </cell>
          <cell r="CJ249">
            <v>9.7956766494726324</v>
          </cell>
          <cell r="CK249">
            <v>0</v>
          </cell>
          <cell r="CL249">
            <v>0</v>
          </cell>
          <cell r="CM249">
            <v>9.7956766494726324</v>
          </cell>
          <cell r="CN249">
            <v>0</v>
          </cell>
          <cell r="CO249">
            <v>9.7956766494726324</v>
          </cell>
          <cell r="CP249">
            <v>1.2150721379628919</v>
          </cell>
          <cell r="CQ249">
            <v>0</v>
          </cell>
          <cell r="CR249">
            <v>0</v>
          </cell>
          <cell r="CS249">
            <v>0</v>
          </cell>
          <cell r="CT249">
            <v>3.6827661867734243</v>
          </cell>
          <cell r="CU249">
            <v>0</v>
          </cell>
          <cell r="CV249">
            <v>7.9740312572176473</v>
          </cell>
          <cell r="CW249">
            <v>0.5102917853568405</v>
          </cell>
          <cell r="CX249">
            <v>13.382161367310802</v>
          </cell>
          <cell r="CY249">
            <v>0.64701147124489966</v>
          </cell>
          <cell r="CZ249">
            <v>14.029172838555704</v>
          </cell>
          <cell r="DA249">
            <v>0.92141365771037043</v>
          </cell>
          <cell r="DB249">
            <v>3.9822015551620611</v>
          </cell>
          <cell r="DC249">
            <v>0.76351204865655575</v>
          </cell>
          <cell r="DD249">
            <v>1.2940229424897993</v>
          </cell>
          <cell r="DE249">
            <v>0</v>
          </cell>
          <cell r="DF249">
            <v>6.9611502040187867</v>
          </cell>
          <cell r="DG249">
            <v>0</v>
          </cell>
          <cell r="DH249">
            <v>6.9611502040187867</v>
          </cell>
          <cell r="DI249">
            <v>1.3931928554931099</v>
          </cell>
          <cell r="DJ249">
            <v>0</v>
          </cell>
          <cell r="DK249">
            <v>1.3931928554931099</v>
          </cell>
          <cell r="DL249">
            <v>1.3931928554931099</v>
          </cell>
          <cell r="DM249">
            <v>19.59713018708138</v>
          </cell>
          <cell r="DN249">
            <v>0</v>
          </cell>
          <cell r="DO249">
            <v>0</v>
          </cell>
          <cell r="DP249">
            <v>19.59713018708138</v>
          </cell>
          <cell r="DQ249">
            <v>0</v>
          </cell>
          <cell r="DR249">
            <v>19.59713018708138</v>
          </cell>
          <cell r="DS249">
            <v>1.462515513126492</v>
          </cell>
          <cell r="DT249">
            <v>0</v>
          </cell>
          <cell r="DU249">
            <v>0</v>
          </cell>
          <cell r="DV249">
            <v>0</v>
          </cell>
          <cell r="DW249">
            <v>3.6827661867734243</v>
          </cell>
          <cell r="DX249">
            <v>0</v>
          </cell>
          <cell r="DY249">
            <v>10.770045115097393</v>
          </cell>
          <cell r="DZ249">
            <v>1.5847929786742629</v>
          </cell>
          <cell r="EA249">
            <v>17.500119793671569</v>
          </cell>
          <cell r="EB249">
            <v>0.64701147124489966</v>
          </cell>
          <cell r="EC249">
            <v>18.147131264916471</v>
          </cell>
          <cell r="ED249">
            <v>0.92141365771037043</v>
          </cell>
          <cell r="EE249">
            <v>9.4760221726075926</v>
          </cell>
          <cell r="EF249">
            <v>0.76351204865655575</v>
          </cell>
          <cell r="EG249">
            <v>1.5568713526830398</v>
          </cell>
          <cell r="EH249">
            <v>0</v>
          </cell>
          <cell r="EI249">
            <v>12.717819231657558</v>
          </cell>
          <cell r="EJ249">
            <v>0</v>
          </cell>
          <cell r="EK249">
            <v>12.717819231657558</v>
          </cell>
          <cell r="EL249">
            <v>1.3931928554931099</v>
          </cell>
          <cell r="EM249">
            <v>0</v>
          </cell>
          <cell r="EN249">
            <v>1.3931928554931099</v>
          </cell>
          <cell r="EO249">
            <v>1.3931928554931099</v>
          </cell>
          <cell r="EP249">
            <v>29.47175764108092</v>
          </cell>
          <cell r="EQ249">
            <v>0</v>
          </cell>
          <cell r="ER249">
            <v>0</v>
          </cell>
          <cell r="ES249">
            <v>29.47175764108092</v>
          </cell>
          <cell r="ET249">
            <v>0</v>
          </cell>
          <cell r="EU249">
            <v>29.47175764108092</v>
          </cell>
          <cell r="EV249">
            <v>2.4850247132188779</v>
          </cell>
          <cell r="EW249">
            <v>0</v>
          </cell>
          <cell r="EX249">
            <v>1.2728410193240438</v>
          </cell>
          <cell r="EY249">
            <v>0</v>
          </cell>
          <cell r="EZ249">
            <v>3.6827661867734243</v>
          </cell>
          <cell r="FA249">
            <v>0</v>
          </cell>
          <cell r="FB249">
            <v>12.049625837246904</v>
          </cell>
          <cell r="FC249">
            <v>2.0199852182616063</v>
          </cell>
          <cell r="FD249">
            <v>21.510242974824855</v>
          </cell>
          <cell r="FE249">
            <v>0.64701147124489966</v>
          </cell>
          <cell r="FF249">
            <v>22.157254446069757</v>
          </cell>
          <cell r="FG249">
            <v>0.92141365771037043</v>
          </cell>
          <cell r="FH249">
            <v>9.7340565093540707</v>
          </cell>
          <cell r="FI249">
            <v>0.76351204865655575</v>
          </cell>
          <cell r="FJ249">
            <v>3.7578657325429217</v>
          </cell>
          <cell r="FK249">
            <v>0</v>
          </cell>
          <cell r="FL249">
            <v>15.176847948263918</v>
          </cell>
          <cell r="FM249">
            <v>0</v>
          </cell>
          <cell r="FN249">
            <v>15.176847948263918</v>
          </cell>
          <cell r="FO249">
            <v>1.3931928554931099</v>
          </cell>
          <cell r="FP249">
            <v>0</v>
          </cell>
          <cell r="FQ249">
            <v>1.3931928554931099</v>
          </cell>
          <cell r="FR249">
            <v>1.3931928554931099</v>
          </cell>
          <cell r="FS249">
            <v>35.940909538840565</v>
          </cell>
          <cell r="FT249">
            <v>0</v>
          </cell>
          <cell r="FU249">
            <v>0</v>
          </cell>
          <cell r="FV249">
            <v>35.940909538840565</v>
          </cell>
          <cell r="FW249">
            <v>0</v>
          </cell>
          <cell r="FX249">
            <v>35.940909538840565</v>
          </cell>
          <cell r="FY249">
            <v>2.9847255369928407E-2</v>
          </cell>
          <cell r="FZ249">
            <v>2.8884440680575874E-2</v>
          </cell>
          <cell r="GA249">
            <v>3.2735699437985995E-2</v>
          </cell>
          <cell r="GB249" t="e">
            <v>#N/A</v>
          </cell>
          <cell r="GC249">
            <v>0</v>
          </cell>
          <cell r="GD249">
            <v>0</v>
          </cell>
          <cell r="GE249">
            <v>0</v>
          </cell>
          <cell r="GF249">
            <v>0</v>
          </cell>
          <cell r="GG249">
            <v>0</v>
          </cell>
          <cell r="GH249">
            <v>0</v>
          </cell>
          <cell r="GI249">
            <v>2.0690887674185854</v>
          </cell>
          <cell r="GJ249">
            <v>0</v>
          </cell>
          <cell r="GK249">
            <v>0</v>
          </cell>
          <cell r="GL249">
            <v>0.76351204865655575</v>
          </cell>
          <cell r="GM249">
            <v>0</v>
          </cell>
          <cell r="GN249">
            <v>9.9169913003310503E-2</v>
          </cell>
          <cell r="GO249">
            <v>0.50258926784202029</v>
          </cell>
          <cell r="GP249">
            <v>0.26284841019324051</v>
          </cell>
          <cell r="GQ249">
            <v>0</v>
          </cell>
          <cell r="GR249">
            <v>0</v>
          </cell>
          <cell r="GS249">
            <v>0</v>
          </cell>
          <cell r="GT249" t="e">
            <v>#N/A</v>
          </cell>
          <cell r="GU249">
            <v>0</v>
          </cell>
          <cell r="GV249">
            <v>0</v>
          </cell>
          <cell r="GW249">
            <v>0.79143367464777903</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t="e">
            <v>#N/A</v>
          </cell>
          <cell r="HO249">
            <v>35.940909538840565</v>
          </cell>
          <cell r="HP249">
            <v>35.940909538840565</v>
          </cell>
          <cell r="HQ249">
            <v>6.4691518977596445</v>
          </cell>
          <cell r="HR249">
            <v>29.47175764108092</v>
          </cell>
          <cell r="HS249">
            <v>4.5213777811994769</v>
          </cell>
          <cell r="HT249">
            <v>0</v>
          </cell>
          <cell r="HU249">
            <v>0</v>
          </cell>
          <cell r="HV249">
            <v>1.2728410193240438</v>
          </cell>
          <cell r="HW249">
            <v>0</v>
          </cell>
          <cell r="HX249">
            <v>0</v>
          </cell>
          <cell r="HY249">
            <v>0</v>
          </cell>
          <cell r="HZ249">
            <v>0</v>
          </cell>
          <cell r="IA249">
            <v>0</v>
          </cell>
          <cell r="IB249">
            <v>0</v>
          </cell>
          <cell r="IC249">
            <v>0</v>
          </cell>
          <cell r="ID249">
            <v>0</v>
          </cell>
          <cell r="IE249">
            <v>0</v>
          </cell>
          <cell r="IF249">
            <v>0</v>
          </cell>
          <cell r="IG249">
            <v>0</v>
          </cell>
          <cell r="IH249">
            <v>0</v>
          </cell>
          <cell r="II249">
            <v>0.31195195935021947</v>
          </cell>
          <cell r="IJ249">
            <v>0</v>
          </cell>
          <cell r="IK249">
            <v>0</v>
          </cell>
          <cell r="IL249">
            <v>0</v>
          </cell>
          <cell r="IM249">
            <v>0</v>
          </cell>
          <cell r="IN249">
            <v>0.31195195935021947</v>
          </cell>
          <cell r="IO249">
            <v>0</v>
          </cell>
          <cell r="IP249">
            <v>1.2728410193240438</v>
          </cell>
          <cell r="IQ249">
            <v>0</v>
          </cell>
          <cell r="IR249">
            <v>0</v>
          </cell>
          <cell r="IS249">
            <v>0</v>
          </cell>
          <cell r="IT249">
            <v>0</v>
          </cell>
          <cell r="IU249">
            <v>0</v>
          </cell>
          <cell r="IV249">
            <v>0.76351204865655575</v>
          </cell>
          <cell r="IW249">
            <v>0.76351204865655575</v>
          </cell>
          <cell r="IX249">
            <v>0</v>
          </cell>
          <cell r="IY249">
            <v>0</v>
          </cell>
          <cell r="IZ249">
            <v>0</v>
          </cell>
          <cell r="JA249">
            <v>0</v>
          </cell>
          <cell r="JB249">
            <v>0</v>
          </cell>
          <cell r="JC249">
            <v>0</v>
          </cell>
          <cell r="JD249">
            <v>0</v>
          </cell>
          <cell r="JE249">
            <v>0</v>
          </cell>
          <cell r="JF249">
            <v>0</v>
          </cell>
          <cell r="JG249">
            <v>0</v>
          </cell>
          <cell r="JH249">
            <v>0</v>
          </cell>
          <cell r="JI249">
            <v>0</v>
          </cell>
          <cell r="JJ249">
            <v>0</v>
          </cell>
          <cell r="JK249">
            <v>0.76351204865655575</v>
          </cell>
          <cell r="JL249">
            <v>0.76351204865655575</v>
          </cell>
          <cell r="JM249">
            <v>0</v>
          </cell>
          <cell r="JN249">
            <v>0</v>
          </cell>
          <cell r="JO249">
            <v>0</v>
          </cell>
          <cell r="JP249">
            <v>0</v>
          </cell>
          <cell r="JQ249">
            <v>0</v>
          </cell>
          <cell r="JR249">
            <v>0</v>
          </cell>
          <cell r="JS249">
            <v>0</v>
          </cell>
          <cell r="JT249">
            <v>0</v>
          </cell>
          <cell r="JU249">
            <v>0</v>
          </cell>
          <cell r="JV249">
            <v>0</v>
          </cell>
          <cell r="JW249">
            <v>2.5601242589883753</v>
          </cell>
          <cell r="JX249">
            <v>18.168313188082223</v>
          </cell>
          <cell r="JY249">
            <v>26.705591038571104</v>
          </cell>
          <cell r="JZ249">
            <v>29.265715297559478</v>
          </cell>
          <cell r="KA249">
            <v>11.097402109477255</v>
          </cell>
          <cell r="KB249" t="str">
            <v/>
          </cell>
          <cell r="KC249">
            <v>18.385999999999999</v>
          </cell>
          <cell r="KD249">
            <v>306.48500000000001</v>
          </cell>
          <cell r="KE249">
            <v>3357</v>
          </cell>
          <cell r="KF249">
            <v>0</v>
          </cell>
          <cell r="KG249">
            <v>0.871</v>
          </cell>
          <cell r="KH249">
            <v>0</v>
          </cell>
          <cell r="KI249">
            <v>0</v>
          </cell>
          <cell r="KJ249">
            <v>0</v>
          </cell>
          <cell r="KK249">
            <v>0</v>
          </cell>
          <cell r="KL249">
            <v>0</v>
          </cell>
          <cell r="KM249">
            <v>0</v>
          </cell>
          <cell r="KN249">
            <v>0</v>
          </cell>
          <cell r="KO249">
            <v>22.77</v>
          </cell>
          <cell r="KP249">
            <v>0</v>
          </cell>
          <cell r="KQ249">
            <v>64.08</v>
          </cell>
          <cell r="KR249">
            <v>0</v>
          </cell>
          <cell r="KS249">
            <v>11.89</v>
          </cell>
          <cell r="KT249">
            <v>0</v>
          </cell>
          <cell r="KU249">
            <v>77.13</v>
          </cell>
          <cell r="KV249">
            <v>0</v>
          </cell>
          <cell r="KW249">
            <v>0</v>
          </cell>
          <cell r="KX249">
            <v>26</v>
          </cell>
          <cell r="KY249">
            <v>324871.00000000006</v>
          </cell>
          <cell r="KZ249">
            <v>3357</v>
          </cell>
          <cell r="LA249">
            <v>56.803320634559604</v>
          </cell>
          <cell r="LB249">
            <v>99.899999999999991</v>
          </cell>
          <cell r="LC249">
            <v>175.87</v>
          </cell>
          <cell r="LD249">
            <v>3.536816967077955</v>
          </cell>
          <cell r="LE249">
            <v>7.7450104259755735E-3</v>
          </cell>
          <cell r="LF249">
            <v>26</v>
          </cell>
          <cell r="LG249">
            <v>96.774203157581198</v>
          </cell>
          <cell r="LH249" t="str">
            <v/>
          </cell>
          <cell r="LI249" t="e">
            <v>#N/A</v>
          </cell>
          <cell r="LJ249" t="e">
            <v>#N/A</v>
          </cell>
        </row>
        <row r="250">
          <cell r="A250" t="str">
            <v>PRT20</v>
          </cell>
          <cell r="B250" t="str">
            <v>PRT</v>
          </cell>
          <cell r="C250" t="str">
            <v>2019-20</v>
          </cell>
          <cell r="D250" t="str">
            <v>PRT</v>
          </cell>
          <cell r="E250" t="str">
            <v>PRT20</v>
          </cell>
          <cell r="F250">
            <v>0.96281468935252923</v>
          </cell>
          <cell r="G250">
            <v>0.97244283624605454</v>
          </cell>
          <cell r="H250">
            <v>0</v>
          </cell>
          <cell r="I250">
            <v>1.2728410193240438</v>
          </cell>
          <cell r="J250">
            <v>0</v>
          </cell>
          <cell r="K250">
            <v>0</v>
          </cell>
          <cell r="L250">
            <v>0</v>
          </cell>
          <cell r="M250">
            <v>1.7917981368850568</v>
          </cell>
          <cell r="N250">
            <v>0.4688907537146817</v>
          </cell>
          <cell r="O250">
            <v>4.5059727461698369</v>
          </cell>
          <cell r="P250">
            <v>0</v>
          </cell>
          <cell r="Q250">
            <v>4.5059727461698369</v>
          </cell>
          <cell r="R250">
            <v>0</v>
          </cell>
          <cell r="S250">
            <v>0.94740965432288871</v>
          </cell>
          <cell r="T250">
            <v>0</v>
          </cell>
          <cell r="U250">
            <v>6.4161970898452543</v>
          </cell>
          <cell r="V250">
            <v>0</v>
          </cell>
          <cell r="W250">
            <v>7.363606744168143</v>
          </cell>
          <cell r="X250">
            <v>0</v>
          </cell>
          <cell r="Y250">
            <v>7.363606744168143</v>
          </cell>
          <cell r="Z250">
            <v>0</v>
          </cell>
          <cell r="AA250">
            <v>0</v>
          </cell>
          <cell r="AB250">
            <v>0</v>
          </cell>
          <cell r="AC250">
            <v>0</v>
          </cell>
          <cell r="AD250">
            <v>11.86957949033798</v>
          </cell>
          <cell r="AE250">
            <v>0</v>
          </cell>
          <cell r="AF250">
            <v>0</v>
          </cell>
          <cell r="AG250">
            <v>11.86957949033798</v>
          </cell>
          <cell r="AH250">
            <v>0</v>
          </cell>
          <cell r="AI250">
            <v>11.86957949033798</v>
          </cell>
          <cell r="AJ250">
            <v>0</v>
          </cell>
          <cell r="AK250">
            <v>0</v>
          </cell>
          <cell r="AL250">
            <v>0</v>
          </cell>
          <cell r="AM250">
            <v>0</v>
          </cell>
          <cell r="AN250">
            <v>0</v>
          </cell>
          <cell r="AO250">
            <v>0</v>
          </cell>
          <cell r="AP250">
            <v>4.8140734467626463E-2</v>
          </cell>
          <cell r="AQ250">
            <v>1.1553776272230351E-2</v>
          </cell>
          <cell r="AR250">
            <v>5.9694510739856814E-2</v>
          </cell>
          <cell r="AS250">
            <v>0</v>
          </cell>
          <cell r="AT250">
            <v>5.9694510739856814E-2</v>
          </cell>
          <cell r="AU250">
            <v>0</v>
          </cell>
          <cell r="AV250">
            <v>9.6281468935252926E-4</v>
          </cell>
          <cell r="AW250">
            <v>0</v>
          </cell>
          <cell r="AX250">
            <v>0</v>
          </cell>
          <cell r="AY250">
            <v>0</v>
          </cell>
          <cell r="AZ250">
            <v>9.6281468935252926E-4</v>
          </cell>
          <cell r="BA250">
            <v>0</v>
          </cell>
          <cell r="BB250">
            <v>9.6281468935252926E-4</v>
          </cell>
          <cell r="BC250">
            <v>0</v>
          </cell>
          <cell r="BD250">
            <v>0</v>
          </cell>
          <cell r="BE250">
            <v>0</v>
          </cell>
          <cell r="BF250">
            <v>0</v>
          </cell>
          <cell r="BG250">
            <v>6.065732542920934E-2</v>
          </cell>
          <cell r="BH250">
            <v>0</v>
          </cell>
          <cell r="BI250">
            <v>0</v>
          </cell>
          <cell r="BJ250">
            <v>6.065732542920934E-2</v>
          </cell>
          <cell r="BK250">
            <v>0</v>
          </cell>
          <cell r="BL250">
            <v>6.065732542920934E-2</v>
          </cell>
          <cell r="BM250">
            <v>0.13960812995611674</v>
          </cell>
          <cell r="BN250">
            <v>0</v>
          </cell>
          <cell r="BO250">
            <v>0</v>
          </cell>
          <cell r="BP250">
            <v>0</v>
          </cell>
          <cell r="BQ250">
            <v>0</v>
          </cell>
          <cell r="BR250">
            <v>0</v>
          </cell>
          <cell r="BS250">
            <v>2.9837627223034882</v>
          </cell>
          <cell r="BT250">
            <v>1.1476751097082147</v>
          </cell>
          <cell r="BU250">
            <v>4.27104596196782</v>
          </cell>
          <cell r="BV250">
            <v>0</v>
          </cell>
          <cell r="BW250">
            <v>4.27104596196782</v>
          </cell>
          <cell r="BX250">
            <v>0</v>
          </cell>
          <cell r="BY250">
            <v>3.1079658172299647</v>
          </cell>
          <cell r="BZ250">
            <v>0</v>
          </cell>
          <cell r="CA250">
            <v>1.7696533990299488</v>
          </cell>
          <cell r="CB250">
            <v>0</v>
          </cell>
          <cell r="CC250">
            <v>4.8776192162599132</v>
          </cell>
          <cell r="CD250">
            <v>0</v>
          </cell>
          <cell r="CE250">
            <v>4.8776192162599132</v>
          </cell>
          <cell r="CF250">
            <v>0</v>
          </cell>
          <cell r="CG250">
            <v>0</v>
          </cell>
          <cell r="CH250">
            <v>0</v>
          </cell>
          <cell r="CI250">
            <v>0</v>
          </cell>
          <cell r="CJ250">
            <v>9.1486651782277342</v>
          </cell>
          <cell r="CK250">
            <v>0</v>
          </cell>
          <cell r="CL250">
            <v>0</v>
          </cell>
          <cell r="CM250">
            <v>9.1486651782277342</v>
          </cell>
          <cell r="CN250">
            <v>0</v>
          </cell>
          <cell r="CO250">
            <v>9.0889706674878763</v>
          </cell>
          <cell r="CP250">
            <v>1.3537174532296561</v>
          </cell>
          <cell r="CQ250">
            <v>0</v>
          </cell>
          <cell r="CR250">
            <v>0</v>
          </cell>
          <cell r="CS250">
            <v>0</v>
          </cell>
          <cell r="CT250">
            <v>2.270317037493264</v>
          </cell>
          <cell r="CU250">
            <v>0</v>
          </cell>
          <cell r="CV250">
            <v>9.4471377319270164</v>
          </cell>
          <cell r="CW250">
            <v>0.5497671876202942</v>
          </cell>
          <cell r="CX250">
            <v>13.620939410270232</v>
          </cell>
          <cell r="CY250">
            <v>0.94163276618677361</v>
          </cell>
          <cell r="CZ250">
            <v>14.562572176457005</v>
          </cell>
          <cell r="DA250">
            <v>1.9670304103472174</v>
          </cell>
          <cell r="DB250">
            <v>2.1644074216644857</v>
          </cell>
          <cell r="DC250">
            <v>1.3334983447532529</v>
          </cell>
          <cell r="DD250">
            <v>1.0956831164831782</v>
          </cell>
          <cell r="DE250">
            <v>0.3427620294095004</v>
          </cell>
          <cell r="DF250">
            <v>6.9033813226576344</v>
          </cell>
          <cell r="DG250">
            <v>2.599599661251829E-2</v>
          </cell>
          <cell r="DH250">
            <v>6.9293773192701531</v>
          </cell>
          <cell r="DI250">
            <v>1.5520572792362772</v>
          </cell>
          <cell r="DJ250">
            <v>0</v>
          </cell>
          <cell r="DK250">
            <v>1.5520572792362772</v>
          </cell>
          <cell r="DL250">
            <v>1.5520572792362772</v>
          </cell>
          <cell r="DM250">
            <v>19.939892216490883</v>
          </cell>
          <cell r="DN250">
            <v>0</v>
          </cell>
          <cell r="DO250">
            <v>0</v>
          </cell>
          <cell r="DP250">
            <v>19.939892216490883</v>
          </cell>
          <cell r="DQ250">
            <v>0</v>
          </cell>
          <cell r="DR250">
            <v>19.999586727230735</v>
          </cell>
          <cell r="DS250">
            <v>1.4933255831857728</v>
          </cell>
          <cell r="DT250">
            <v>0</v>
          </cell>
          <cell r="DU250">
            <v>0</v>
          </cell>
          <cell r="DV250">
            <v>0</v>
          </cell>
          <cell r="DW250">
            <v>2.270317037493264</v>
          </cell>
          <cell r="DX250">
            <v>0</v>
          </cell>
          <cell r="DY250">
            <v>12.47904118869813</v>
          </cell>
          <cell r="DZ250">
            <v>1.7089960736007392</v>
          </cell>
          <cell r="EA250">
            <v>17.951679882977906</v>
          </cell>
          <cell r="EB250">
            <v>0.94163276618677361</v>
          </cell>
          <cell r="EC250">
            <v>18.893312649164677</v>
          </cell>
          <cell r="ED250">
            <v>1.9670304103472174</v>
          </cell>
          <cell r="EE250">
            <v>5.2733360535838028</v>
          </cell>
          <cell r="EF250">
            <v>1.3334983447532529</v>
          </cell>
          <cell r="EG250">
            <v>2.865336515513127</v>
          </cell>
          <cell r="EH250">
            <v>0.3427620294095004</v>
          </cell>
          <cell r="EI250">
            <v>11.7819633536069</v>
          </cell>
          <cell r="EJ250">
            <v>2.599599661251829E-2</v>
          </cell>
          <cell r="EK250">
            <v>11.807959350219418</v>
          </cell>
          <cell r="EL250">
            <v>1.5520572792362772</v>
          </cell>
          <cell r="EM250" t="e">
            <v>#VALUE!</v>
          </cell>
          <cell r="EN250">
            <v>1.5520572792362772</v>
          </cell>
          <cell r="EO250">
            <v>1.5520572792362772</v>
          </cell>
          <cell r="EP250">
            <v>29.149214720147821</v>
          </cell>
          <cell r="EQ250">
            <v>0</v>
          </cell>
          <cell r="ER250">
            <v>0</v>
          </cell>
          <cell r="ES250">
            <v>29.149214720147821</v>
          </cell>
          <cell r="ET250">
            <v>0</v>
          </cell>
          <cell r="EU250">
            <v>29.149214720147821</v>
          </cell>
          <cell r="EV250">
            <v>2.4657684194318272</v>
          </cell>
          <cell r="EW250">
            <v>0</v>
          </cell>
          <cell r="EX250">
            <v>1.2728410193240438</v>
          </cell>
          <cell r="EY250">
            <v>0</v>
          </cell>
          <cell r="EZ250">
            <v>2.270317037493264</v>
          </cell>
          <cell r="FA250">
            <v>0</v>
          </cell>
          <cell r="FB250">
            <v>14.270839325583188</v>
          </cell>
          <cell r="FC250">
            <v>2.177886827315421</v>
          </cell>
          <cell r="FD250">
            <v>22.457652629147745</v>
          </cell>
          <cell r="FE250">
            <v>0.94163276618677361</v>
          </cell>
          <cell r="FF250">
            <v>23.39928539533452</v>
          </cell>
          <cell r="FG250">
            <v>1.9670304103472174</v>
          </cell>
          <cell r="FH250">
            <v>6.2207457079066915</v>
          </cell>
          <cell r="FI250">
            <v>1.3334983447532529</v>
          </cell>
          <cell r="FJ250">
            <v>9.2815336053583817</v>
          </cell>
          <cell r="FK250">
            <v>0.3427620294095004</v>
          </cell>
          <cell r="FL250">
            <v>19.145570097775046</v>
          </cell>
          <cell r="FM250">
            <v>2.599599661251829E-2</v>
          </cell>
          <cell r="FN250">
            <v>19.171566094387561</v>
          </cell>
          <cell r="FO250">
            <v>1.5520572792362772</v>
          </cell>
          <cell r="FP250">
            <v>0</v>
          </cell>
          <cell r="FQ250">
            <v>1.5520572792362772</v>
          </cell>
          <cell r="FR250">
            <v>1.5520572792362772</v>
          </cell>
          <cell r="FS250">
            <v>41.018794210485801</v>
          </cell>
          <cell r="FT250">
            <v>0</v>
          </cell>
          <cell r="FU250">
            <v>0</v>
          </cell>
          <cell r="FV250">
            <v>41.018794210485801</v>
          </cell>
          <cell r="FW250">
            <v>0</v>
          </cell>
          <cell r="FX250">
            <v>41.018794210485801</v>
          </cell>
          <cell r="FY250">
            <v>0</v>
          </cell>
          <cell r="FZ250">
            <v>0</v>
          </cell>
          <cell r="GA250">
            <v>0</v>
          </cell>
          <cell r="GB250" t="e">
            <v>#N/A</v>
          </cell>
          <cell r="GC250">
            <v>0</v>
          </cell>
          <cell r="GD250">
            <v>0</v>
          </cell>
          <cell r="GE250">
            <v>0</v>
          </cell>
          <cell r="GF250">
            <v>0</v>
          </cell>
          <cell r="GG250">
            <v>0</v>
          </cell>
          <cell r="GH250">
            <v>0</v>
          </cell>
          <cell r="GI250">
            <v>4.8410322580645166</v>
          </cell>
          <cell r="GJ250">
            <v>0</v>
          </cell>
          <cell r="GK250">
            <v>0</v>
          </cell>
          <cell r="GL250">
            <v>1.6762603741627535</v>
          </cell>
          <cell r="GM250">
            <v>0</v>
          </cell>
          <cell r="GN250">
            <v>1.5616854261298025</v>
          </cell>
          <cell r="GO250">
            <v>0</v>
          </cell>
          <cell r="GP250">
            <v>0.22722426668719689</v>
          </cell>
          <cell r="GQ250">
            <v>0</v>
          </cell>
          <cell r="GR250">
            <v>0</v>
          </cell>
          <cell r="GS250">
            <v>1.4971768419431828</v>
          </cell>
          <cell r="GT250" t="e">
            <v>#N/A</v>
          </cell>
          <cell r="GU250">
            <v>2.6958811301870819E-2</v>
          </cell>
          <cell r="GV250">
            <v>3.1772884748633469E-2</v>
          </cell>
          <cell r="GW250">
            <v>0.65952806220648252</v>
          </cell>
          <cell r="GX250">
            <v>0</v>
          </cell>
          <cell r="GY250">
            <v>0</v>
          </cell>
          <cell r="GZ250">
            <v>0.43615505427669576</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t="e">
            <v>#N/A</v>
          </cell>
          <cell r="HO250">
            <v>41.018794210485801</v>
          </cell>
          <cell r="HP250">
            <v>41.018794210485801</v>
          </cell>
          <cell r="HQ250">
            <v>11.86957949033798</v>
          </cell>
          <cell r="HR250">
            <v>29.149214720147821</v>
          </cell>
          <cell r="HS250">
            <v>10.957793979521135</v>
          </cell>
          <cell r="HT250">
            <v>0</v>
          </cell>
          <cell r="HU250">
            <v>0</v>
          </cell>
          <cell r="HV250">
            <v>1.2728410193240438</v>
          </cell>
          <cell r="HW250">
            <v>0</v>
          </cell>
          <cell r="HX250">
            <v>0</v>
          </cell>
          <cell r="HY250">
            <v>0</v>
          </cell>
          <cell r="HZ250">
            <v>0</v>
          </cell>
          <cell r="IA250">
            <v>0</v>
          </cell>
          <cell r="IB250">
            <v>0</v>
          </cell>
          <cell r="IC250">
            <v>0</v>
          </cell>
          <cell r="ID250">
            <v>0</v>
          </cell>
          <cell r="IE250">
            <v>0</v>
          </cell>
          <cell r="IF250">
            <v>0</v>
          </cell>
          <cell r="IG250">
            <v>0</v>
          </cell>
          <cell r="IH250">
            <v>0</v>
          </cell>
          <cell r="II250">
            <v>0.18486042035568562</v>
          </cell>
          <cell r="IJ250">
            <v>0</v>
          </cell>
          <cell r="IK250">
            <v>0</v>
          </cell>
          <cell r="IL250">
            <v>0</v>
          </cell>
          <cell r="IM250">
            <v>0</v>
          </cell>
          <cell r="IN250">
            <v>0.18486042035568562</v>
          </cell>
          <cell r="IO250">
            <v>0</v>
          </cell>
          <cell r="IP250">
            <v>1.2728410193240438</v>
          </cell>
          <cell r="IQ250">
            <v>0</v>
          </cell>
          <cell r="IR250">
            <v>0</v>
          </cell>
          <cell r="IS250">
            <v>0</v>
          </cell>
          <cell r="IT250">
            <v>0</v>
          </cell>
          <cell r="IU250">
            <v>0</v>
          </cell>
          <cell r="IV250">
            <v>1.6762603741627535</v>
          </cell>
          <cell r="IW250">
            <v>1.6762603741627535</v>
          </cell>
          <cell r="IX250">
            <v>0</v>
          </cell>
          <cell r="IY250">
            <v>0</v>
          </cell>
          <cell r="IZ250">
            <v>0</v>
          </cell>
          <cell r="JA250">
            <v>0</v>
          </cell>
          <cell r="JB250">
            <v>0</v>
          </cell>
          <cell r="JC250">
            <v>0</v>
          </cell>
          <cell r="JD250">
            <v>0</v>
          </cell>
          <cell r="JE250">
            <v>0</v>
          </cell>
          <cell r="JF250">
            <v>0</v>
          </cell>
          <cell r="JG250">
            <v>0</v>
          </cell>
          <cell r="JH250">
            <v>0</v>
          </cell>
          <cell r="JI250">
            <v>0</v>
          </cell>
          <cell r="JJ250">
            <v>0</v>
          </cell>
          <cell r="JK250">
            <v>1.6762603741627535</v>
          </cell>
          <cell r="JL250">
            <v>1.6762603741627535</v>
          </cell>
          <cell r="JM250">
            <v>0</v>
          </cell>
          <cell r="JN250">
            <v>0</v>
          </cell>
          <cell r="JO250">
            <v>0</v>
          </cell>
          <cell r="JP250">
            <v>0</v>
          </cell>
          <cell r="JQ250">
            <v>0</v>
          </cell>
          <cell r="JR250">
            <v>0</v>
          </cell>
          <cell r="JS250">
            <v>0</v>
          </cell>
          <cell r="JT250">
            <v>0</v>
          </cell>
          <cell r="JU250">
            <v>0</v>
          </cell>
          <cell r="JV250">
            <v>0</v>
          </cell>
          <cell r="JW250">
            <v>3.711650627454</v>
          </cell>
          <cell r="JX250">
            <v>18.694010008468709</v>
          </cell>
          <cell r="JY250">
            <v>24.974450227115256</v>
          </cell>
          <cell r="JZ250">
            <v>28.686100854569254</v>
          </cell>
          <cell r="KA250">
            <v>9.9920908461005453</v>
          </cell>
          <cell r="KB250">
            <v>679268.79918800003</v>
          </cell>
          <cell r="KC250">
            <v>16.077000000000002</v>
          </cell>
          <cell r="KD250">
            <v>305.59699999999998</v>
          </cell>
          <cell r="KE250">
            <v>3358.6</v>
          </cell>
          <cell r="KF250">
            <v>0</v>
          </cell>
          <cell r="KG250">
            <v>0.83899999999999997</v>
          </cell>
          <cell r="KH250">
            <v>0</v>
          </cell>
          <cell r="KI250">
            <v>0</v>
          </cell>
          <cell r="KJ250">
            <v>0</v>
          </cell>
          <cell r="KK250">
            <v>0</v>
          </cell>
          <cell r="KL250">
            <v>0</v>
          </cell>
          <cell r="KM250">
            <v>0</v>
          </cell>
          <cell r="KN250">
            <v>0</v>
          </cell>
          <cell r="KO250">
            <v>28.54</v>
          </cell>
          <cell r="KP250">
            <v>0</v>
          </cell>
          <cell r="KQ250">
            <v>53.71</v>
          </cell>
          <cell r="KR250">
            <v>0</v>
          </cell>
          <cell r="KS250">
            <v>10.37</v>
          </cell>
          <cell r="KT250">
            <v>0</v>
          </cell>
          <cell r="KU250">
            <v>85</v>
          </cell>
          <cell r="KV250">
            <v>0</v>
          </cell>
          <cell r="KW250">
            <v>0</v>
          </cell>
          <cell r="KX250">
            <v>40</v>
          </cell>
          <cell r="KY250">
            <v>321674</v>
          </cell>
          <cell r="KZ250">
            <v>3358.6</v>
          </cell>
          <cell r="LA250">
            <v>63.922981646211007</v>
          </cell>
          <cell r="LB250">
            <v>113.53999999999999</v>
          </cell>
          <cell r="LC250">
            <v>177.62</v>
          </cell>
          <cell r="LD250">
            <v>3.8343654993807004</v>
          </cell>
          <cell r="LE250">
            <v>1.1909724289882689E-2</v>
          </cell>
          <cell r="LF250">
            <v>40</v>
          </cell>
          <cell r="LG250">
            <v>95.776216280593104</v>
          </cell>
          <cell r="LH250">
            <v>2828.6000174063156</v>
          </cell>
          <cell r="LI250" t="str">
            <v>N/A</v>
          </cell>
          <cell r="LJ250" t="str">
            <v>PR14 (£m)</v>
          </cell>
        </row>
        <row r="251">
          <cell r="A251" t="str">
            <v>PRT21</v>
          </cell>
          <cell r="B251" t="str">
            <v>PRT</v>
          </cell>
          <cell r="C251" t="str">
            <v>2020-21</v>
          </cell>
          <cell r="D251" t="str">
            <v>PRT</v>
          </cell>
          <cell r="E251" t="str">
            <v>PRT21</v>
          </cell>
          <cell r="F251">
            <v>1</v>
          </cell>
          <cell r="G251">
            <v>1.0580000000000001</v>
          </cell>
          <cell r="H251">
            <v>0</v>
          </cell>
          <cell r="I251">
            <v>1.2709999999999999</v>
          </cell>
          <cell r="J251">
            <v>0</v>
          </cell>
          <cell r="K251">
            <v>0</v>
          </cell>
          <cell r="L251">
            <v>0</v>
          </cell>
          <cell r="M251">
            <v>1.665</v>
          </cell>
          <cell r="N251">
            <v>0.434</v>
          </cell>
          <cell r="O251">
            <v>4.4279999999999999</v>
          </cell>
          <cell r="P251">
            <v>0</v>
          </cell>
          <cell r="Q251">
            <v>4.4279999999999999</v>
          </cell>
          <cell r="R251">
            <v>0</v>
          </cell>
          <cell r="S251">
            <v>0.184</v>
          </cell>
          <cell r="T251">
            <v>0</v>
          </cell>
          <cell r="U251">
            <v>13.125</v>
          </cell>
          <cell r="V251">
            <v>0</v>
          </cell>
          <cell r="W251">
            <v>13.308999999999999</v>
          </cell>
          <cell r="X251">
            <v>0</v>
          </cell>
          <cell r="Y251">
            <v>13.308999999999999</v>
          </cell>
          <cell r="Z251">
            <v>0</v>
          </cell>
          <cell r="AA251">
            <v>0</v>
          </cell>
          <cell r="AB251">
            <v>0</v>
          </cell>
          <cell r="AC251">
            <v>0</v>
          </cell>
          <cell r="AD251">
            <v>17.736999999999998</v>
          </cell>
          <cell r="AE251">
            <v>0</v>
          </cell>
          <cell r="AF251">
            <v>0</v>
          </cell>
          <cell r="AG251">
            <v>17.736999999999998</v>
          </cell>
          <cell r="AH251">
            <v>0</v>
          </cell>
          <cell r="AI251">
            <v>17.736999999999998</v>
          </cell>
          <cell r="AJ251">
            <v>4.0000000000000001E-3</v>
          </cell>
          <cell r="AK251">
            <v>0</v>
          </cell>
          <cell r="AL251">
            <v>0</v>
          </cell>
          <cell r="AM251">
            <v>0</v>
          </cell>
          <cell r="AN251">
            <v>0</v>
          </cell>
          <cell r="AO251">
            <v>0</v>
          </cell>
          <cell r="AP251">
            <v>6.3E-2</v>
          </cell>
          <cell r="AQ251">
            <v>1.0999999999999999E-2</v>
          </cell>
          <cell r="AR251">
            <v>7.8E-2</v>
          </cell>
          <cell r="AS251">
            <v>0</v>
          </cell>
          <cell r="AT251">
            <v>7.8E-2</v>
          </cell>
          <cell r="AU251">
            <v>0</v>
          </cell>
          <cell r="AV251">
            <v>0</v>
          </cell>
          <cell r="AW251">
            <v>0</v>
          </cell>
          <cell r="AX251">
            <v>0</v>
          </cell>
          <cell r="AY251">
            <v>0</v>
          </cell>
          <cell r="AZ251">
            <v>0</v>
          </cell>
          <cell r="BA251">
            <v>0</v>
          </cell>
          <cell r="BB251">
            <v>0</v>
          </cell>
          <cell r="BC251">
            <v>0</v>
          </cell>
          <cell r="BD251">
            <v>0</v>
          </cell>
          <cell r="BE251">
            <v>0</v>
          </cell>
          <cell r="BF251">
            <v>0</v>
          </cell>
          <cell r="BG251">
            <v>7.8E-2</v>
          </cell>
          <cell r="BH251">
            <v>0</v>
          </cell>
          <cell r="BI251">
            <v>0</v>
          </cell>
          <cell r="BJ251">
            <v>7.8E-2</v>
          </cell>
          <cell r="BK251">
            <v>0</v>
          </cell>
          <cell r="BL251">
            <v>7.8E-2</v>
          </cell>
          <cell r="BM251">
            <v>0.252</v>
          </cell>
          <cell r="BN251">
            <v>0</v>
          </cell>
          <cell r="BO251">
            <v>0</v>
          </cell>
          <cell r="BP251">
            <v>0</v>
          </cell>
          <cell r="BQ251">
            <v>0</v>
          </cell>
          <cell r="BR251">
            <v>0</v>
          </cell>
          <cell r="BS251">
            <v>2.5249999999999999</v>
          </cell>
          <cell r="BT251">
            <v>1.0629999999999999</v>
          </cell>
          <cell r="BU251">
            <v>3.84</v>
          </cell>
          <cell r="BV251">
            <v>0</v>
          </cell>
          <cell r="BW251">
            <v>3.84</v>
          </cell>
          <cell r="BX251">
            <v>0</v>
          </cell>
          <cell r="BY251">
            <v>1.599</v>
          </cell>
          <cell r="BZ251">
            <v>0</v>
          </cell>
          <cell r="CA251">
            <v>2.8719999999999999</v>
          </cell>
          <cell r="CB251">
            <v>0</v>
          </cell>
          <cell r="CC251">
            <v>4.4710000000000001</v>
          </cell>
          <cell r="CD251">
            <v>0</v>
          </cell>
          <cell r="CE251">
            <v>4.4710000000000001</v>
          </cell>
          <cell r="CF251">
            <v>0</v>
          </cell>
          <cell r="CG251">
            <v>0</v>
          </cell>
          <cell r="CH251">
            <v>0</v>
          </cell>
          <cell r="CI251">
            <v>0</v>
          </cell>
          <cell r="CJ251">
            <v>8.3109999999999999</v>
          </cell>
          <cell r="CK251">
            <v>0</v>
          </cell>
          <cell r="CL251">
            <v>0</v>
          </cell>
          <cell r="CM251">
            <v>8.3109999999999999</v>
          </cell>
          <cell r="CN251">
            <v>0</v>
          </cell>
          <cell r="CO251">
            <v>8.3109999999999999</v>
          </cell>
          <cell r="CP251">
            <v>1.2569999999999999</v>
          </cell>
          <cell r="CQ251">
            <v>0</v>
          </cell>
          <cell r="CR251">
            <v>0</v>
          </cell>
          <cell r="CS251">
            <v>0</v>
          </cell>
          <cell r="CT251">
            <v>3.343</v>
          </cell>
          <cell r="CU251">
            <v>0</v>
          </cell>
          <cell r="CV251">
            <v>8.3390000000000004</v>
          </cell>
          <cell r="CW251">
            <v>0.50900000000000001</v>
          </cell>
          <cell r="CX251">
            <v>13.448</v>
          </cell>
          <cell r="CY251">
            <v>0.249</v>
          </cell>
          <cell r="CZ251">
            <v>13.696999999999999</v>
          </cell>
          <cell r="DA251">
            <v>1.198</v>
          </cell>
          <cell r="DB251">
            <v>1.762</v>
          </cell>
          <cell r="DC251">
            <v>1.034</v>
          </cell>
          <cell r="DD251">
            <v>2.206</v>
          </cell>
          <cell r="DE251">
            <v>0</v>
          </cell>
          <cell r="DF251">
            <v>6.2</v>
          </cell>
          <cell r="DG251">
            <v>0</v>
          </cell>
          <cell r="DH251">
            <v>6.2</v>
          </cell>
          <cell r="DI251">
            <v>0.88300000000000001</v>
          </cell>
          <cell r="DJ251">
            <v>0.59099999999999997</v>
          </cell>
          <cell r="DK251">
            <v>0.29199999999999998</v>
          </cell>
          <cell r="DL251">
            <v>0.88300000000000001</v>
          </cell>
          <cell r="DM251">
            <v>19.013999999999999</v>
          </cell>
          <cell r="DN251">
            <v>0</v>
          </cell>
          <cell r="DO251">
            <v>0</v>
          </cell>
          <cell r="DP251">
            <v>19.013999999999999</v>
          </cell>
          <cell r="DQ251">
            <v>0</v>
          </cell>
          <cell r="DR251">
            <v>19.013999999999999</v>
          </cell>
          <cell r="DS251">
            <v>1.5129999999999999</v>
          </cell>
          <cell r="DT251">
            <v>0</v>
          </cell>
          <cell r="DU251">
            <v>0</v>
          </cell>
          <cell r="DV251">
            <v>0</v>
          </cell>
          <cell r="DW251">
            <v>3.343</v>
          </cell>
          <cell r="DX251">
            <v>0</v>
          </cell>
          <cell r="DY251">
            <v>10.927</v>
          </cell>
          <cell r="DZ251">
            <v>1.5829999999999997</v>
          </cell>
          <cell r="EA251">
            <v>17.366</v>
          </cell>
          <cell r="EB251">
            <v>0.249</v>
          </cell>
          <cell r="EC251">
            <v>17.614999999999998</v>
          </cell>
          <cell r="ED251">
            <v>1.198</v>
          </cell>
          <cell r="EE251">
            <v>3.3609999999999998</v>
          </cell>
          <cell r="EF251">
            <v>1.034</v>
          </cell>
          <cell r="EG251">
            <v>5.0779999999999994</v>
          </cell>
          <cell r="EH251">
            <v>0</v>
          </cell>
          <cell r="EI251">
            <v>10.670999999999999</v>
          </cell>
          <cell r="EJ251">
            <v>0</v>
          </cell>
          <cell r="EK251">
            <v>10.670999999999999</v>
          </cell>
          <cell r="EL251">
            <v>0.88300000000000001</v>
          </cell>
          <cell r="EM251">
            <v>0.59099999999999997</v>
          </cell>
          <cell r="EN251">
            <v>0.29199999999999998</v>
          </cell>
          <cell r="EO251">
            <v>0.88300000000000001</v>
          </cell>
          <cell r="EP251">
            <v>27.402999999999999</v>
          </cell>
          <cell r="EQ251">
            <v>0</v>
          </cell>
          <cell r="ER251">
            <v>0</v>
          </cell>
          <cell r="ES251">
            <v>27.402999999999999</v>
          </cell>
          <cell r="ET251">
            <v>0</v>
          </cell>
          <cell r="EU251">
            <v>27.402999999999999</v>
          </cell>
          <cell r="EV251">
            <v>2.5710000000000002</v>
          </cell>
          <cell r="EW251">
            <v>0</v>
          </cell>
          <cell r="EX251">
            <v>1.2709999999999999</v>
          </cell>
          <cell r="EY251">
            <v>0</v>
          </cell>
          <cell r="EZ251">
            <v>3.343</v>
          </cell>
          <cell r="FA251">
            <v>0</v>
          </cell>
          <cell r="FB251">
            <v>12.592000000000001</v>
          </cell>
          <cell r="FC251">
            <v>2.0169999999999999</v>
          </cell>
          <cell r="FD251">
            <v>21.794</v>
          </cell>
          <cell r="FE251">
            <v>0.249</v>
          </cell>
          <cell r="FF251">
            <v>22.042999999999999</v>
          </cell>
          <cell r="FG251">
            <v>1.198</v>
          </cell>
          <cell r="FH251">
            <v>3.5449999999999999</v>
          </cell>
          <cell r="FI251">
            <v>1.034</v>
          </cell>
          <cell r="FJ251">
            <v>18.202999999999999</v>
          </cell>
          <cell r="FK251">
            <v>0</v>
          </cell>
          <cell r="FL251">
            <v>23.98</v>
          </cell>
          <cell r="FM251">
            <v>0</v>
          </cell>
          <cell r="FN251">
            <v>23.98</v>
          </cell>
          <cell r="FO251">
            <v>0.88300000000000001</v>
          </cell>
          <cell r="FP251">
            <v>0.59099999999999997</v>
          </cell>
          <cell r="FQ251">
            <v>0.29199999999999998</v>
          </cell>
          <cell r="FR251">
            <v>0.88300000000000001</v>
          </cell>
          <cell r="FS251">
            <v>45.14</v>
          </cell>
          <cell r="FT251">
            <v>0</v>
          </cell>
          <cell r="FU251">
            <v>0</v>
          </cell>
          <cell r="FV251">
            <v>45.14</v>
          </cell>
          <cell r="FW251">
            <v>0</v>
          </cell>
          <cell r="FX251">
            <v>45.14</v>
          </cell>
          <cell r="FY251">
            <v>0</v>
          </cell>
          <cell r="FZ251">
            <v>0</v>
          </cell>
          <cell r="GA251">
            <v>0</v>
          </cell>
          <cell r="GB251" t="e">
            <v>#N/A</v>
          </cell>
          <cell r="GC251">
            <v>2.2639999999999998</v>
          </cell>
          <cell r="GD251">
            <v>0</v>
          </cell>
          <cell r="GE251">
            <v>0</v>
          </cell>
          <cell r="GF251">
            <v>0</v>
          </cell>
          <cell r="GG251">
            <v>0.05</v>
          </cell>
          <cell r="GH251">
            <v>0</v>
          </cell>
          <cell r="GI251">
            <v>10.773999999999999</v>
          </cell>
          <cell r="GJ251">
            <v>0</v>
          </cell>
          <cell r="GK251">
            <v>1.1599999999999999</v>
          </cell>
          <cell r="GL251">
            <v>0.98399999999999999</v>
          </cell>
          <cell r="GM251">
            <v>0</v>
          </cell>
          <cell r="GN251">
            <v>2.8719999999999999</v>
          </cell>
          <cell r="GO251">
            <v>0</v>
          </cell>
          <cell r="GP251">
            <v>0</v>
          </cell>
          <cell r="GQ251">
            <v>0</v>
          </cell>
          <cell r="GR251">
            <v>8.6999999999999994E-2</v>
          </cell>
          <cell r="GS251">
            <v>0</v>
          </cell>
          <cell r="GT251" t="e">
            <v>#N/A</v>
          </cell>
          <cell r="GU251">
            <v>0</v>
          </cell>
          <cell r="GV251">
            <v>0</v>
          </cell>
          <cell r="GW251">
            <v>0.7</v>
          </cell>
          <cell r="GX251">
            <v>0.34599999999999997</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t="e">
            <v>#N/A</v>
          </cell>
          <cell r="HO251">
            <v>45.14</v>
          </cell>
          <cell r="HP251">
            <v>45.14</v>
          </cell>
          <cell r="HQ251">
            <v>17.736999999999998</v>
          </cell>
          <cell r="HR251">
            <v>27.402999999999999</v>
          </cell>
          <cell r="HS251">
            <v>19.236999999999998</v>
          </cell>
          <cell r="HT251">
            <v>0</v>
          </cell>
          <cell r="HU251">
            <v>0</v>
          </cell>
          <cell r="HV251">
            <v>1.2709999999999999</v>
          </cell>
          <cell r="HW251">
            <v>0</v>
          </cell>
          <cell r="HX251">
            <v>0</v>
          </cell>
          <cell r="HY251">
            <v>0</v>
          </cell>
          <cell r="HZ251">
            <v>0</v>
          </cell>
          <cell r="IA251">
            <v>0</v>
          </cell>
          <cell r="IB251">
            <v>0</v>
          </cell>
          <cell r="IC251">
            <v>0</v>
          </cell>
          <cell r="ID251">
            <v>0</v>
          </cell>
          <cell r="IE251">
            <v>0</v>
          </cell>
          <cell r="IF251">
            <v>0</v>
          </cell>
          <cell r="IG251">
            <v>0</v>
          </cell>
          <cell r="IH251">
            <v>0</v>
          </cell>
          <cell r="II251">
            <v>0.30499999999999999</v>
          </cell>
          <cell r="IJ251">
            <v>0</v>
          </cell>
          <cell r="IK251">
            <v>0</v>
          </cell>
          <cell r="IL251">
            <v>0</v>
          </cell>
          <cell r="IM251">
            <v>0</v>
          </cell>
          <cell r="IN251">
            <v>0.30499999999999999</v>
          </cell>
          <cell r="IO251">
            <v>0</v>
          </cell>
          <cell r="IP251">
            <v>1.2709999999999999</v>
          </cell>
          <cell r="IQ251">
            <v>0</v>
          </cell>
          <cell r="IR251">
            <v>0</v>
          </cell>
          <cell r="IS251">
            <v>0</v>
          </cell>
          <cell r="IT251">
            <v>0</v>
          </cell>
          <cell r="IU251">
            <v>0</v>
          </cell>
          <cell r="IV251">
            <v>0.98399999999999999</v>
          </cell>
          <cell r="IW251">
            <v>0.98399999999999999</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0.98399999999999999</v>
          </cell>
          <cell r="JL251">
            <v>0.98399999999999999</v>
          </cell>
          <cell r="JM251">
            <v>0</v>
          </cell>
          <cell r="JN251">
            <v>0</v>
          </cell>
          <cell r="JO251">
            <v>0</v>
          </cell>
          <cell r="JP251">
            <v>0</v>
          </cell>
          <cell r="JQ251">
            <v>0</v>
          </cell>
          <cell r="JR251">
            <v>0</v>
          </cell>
          <cell r="JS251">
            <v>0</v>
          </cell>
          <cell r="JT251">
            <v>0</v>
          </cell>
          <cell r="JU251">
            <v>0</v>
          </cell>
          <cell r="JV251">
            <v>0</v>
          </cell>
          <cell r="JW251">
            <v>2.907</v>
          </cell>
          <cell r="JX251">
            <v>16.578000000000003</v>
          </cell>
          <cell r="JY251">
            <v>21.021000000000004</v>
          </cell>
          <cell r="JZ251">
            <v>23.928000000000004</v>
          </cell>
          <cell r="KA251">
            <v>7.3500000000000014</v>
          </cell>
          <cell r="KB251" t="str">
            <v/>
          </cell>
          <cell r="KC251">
            <v>18.41</v>
          </cell>
          <cell r="KD251">
            <v>308.37700000000001</v>
          </cell>
          <cell r="KE251">
            <v>3369</v>
          </cell>
          <cell r="KF251">
            <v>0</v>
          </cell>
          <cell r="KG251">
            <v>0.871</v>
          </cell>
          <cell r="KH251">
            <v>0</v>
          </cell>
          <cell r="KI251">
            <v>0</v>
          </cell>
          <cell r="KJ251">
            <v>0</v>
          </cell>
          <cell r="KK251">
            <v>0</v>
          </cell>
          <cell r="KL251">
            <v>0</v>
          </cell>
          <cell r="KM251">
            <v>0</v>
          </cell>
          <cell r="KN251">
            <v>0</v>
          </cell>
          <cell r="KO251">
            <v>22.52</v>
          </cell>
          <cell r="KP251">
            <v>0</v>
          </cell>
          <cell r="KQ251">
            <v>63.4</v>
          </cell>
          <cell r="KR251">
            <v>0</v>
          </cell>
          <cell r="KS251">
            <v>11.77</v>
          </cell>
          <cell r="KT251">
            <v>0</v>
          </cell>
          <cell r="KU251">
            <v>76.31</v>
          </cell>
          <cell r="KV251">
            <v>0</v>
          </cell>
          <cell r="KW251">
            <v>0</v>
          </cell>
          <cell r="KX251">
            <v>41</v>
          </cell>
          <cell r="KY251">
            <v>326787.00000000006</v>
          </cell>
          <cell r="KZ251">
            <v>3369</v>
          </cell>
          <cell r="LA251">
            <v>56.798850574712645</v>
          </cell>
          <cell r="LB251">
            <v>98.83</v>
          </cell>
          <cell r="LC251">
            <v>174</v>
          </cell>
          <cell r="LD251">
            <v>3.5366666666666666</v>
          </cell>
          <cell r="LE251">
            <v>1.2169783318492134E-2</v>
          </cell>
          <cell r="LF251">
            <v>41</v>
          </cell>
          <cell r="LG251">
            <v>96.998219056099757</v>
          </cell>
          <cell r="LH251" t="str">
            <v/>
          </cell>
          <cell r="LI251" t="str">
            <v>Business plans (£m)</v>
          </cell>
          <cell r="LJ251" t="str">
            <v>PR19 (£m)</v>
          </cell>
        </row>
        <row r="252">
          <cell r="A252" t="str">
            <v>PRT22</v>
          </cell>
          <cell r="B252" t="str">
            <v>PRT</v>
          </cell>
          <cell r="C252" t="str">
            <v>2021-22</v>
          </cell>
          <cell r="D252" t="str">
            <v>PRT</v>
          </cell>
          <cell r="E252" t="str">
            <v>PRT22</v>
          </cell>
          <cell r="F252">
            <v>1</v>
          </cell>
          <cell r="G252">
            <v>1.0629999999999999</v>
          </cell>
          <cell r="H252">
            <v>0</v>
          </cell>
          <cell r="I252">
            <v>1.27</v>
          </cell>
          <cell r="J252">
            <v>0</v>
          </cell>
          <cell r="K252">
            <v>0</v>
          </cell>
          <cell r="L252">
            <v>0</v>
          </cell>
          <cell r="M252">
            <v>1.7450000000000001</v>
          </cell>
          <cell r="N252">
            <v>0.434</v>
          </cell>
          <cell r="O252">
            <v>4.5119999999999996</v>
          </cell>
          <cell r="P252">
            <v>0</v>
          </cell>
          <cell r="Q252">
            <v>4.5119999999999996</v>
          </cell>
          <cell r="R252">
            <v>0</v>
          </cell>
          <cell r="S252">
            <v>0.38700000000000001</v>
          </cell>
          <cell r="T252">
            <v>0</v>
          </cell>
          <cell r="U252">
            <v>6.5960000000000001</v>
          </cell>
          <cell r="V252">
            <v>0</v>
          </cell>
          <cell r="W252">
            <v>6.9829999999999997</v>
          </cell>
          <cell r="X252">
            <v>0</v>
          </cell>
          <cell r="Y252">
            <v>6.9829999999999997</v>
          </cell>
          <cell r="Z252">
            <v>0</v>
          </cell>
          <cell r="AA252">
            <v>0</v>
          </cell>
          <cell r="AB252">
            <v>0</v>
          </cell>
          <cell r="AC252">
            <v>0</v>
          </cell>
          <cell r="AD252">
            <v>11.494999999999999</v>
          </cell>
          <cell r="AE252">
            <v>0</v>
          </cell>
          <cell r="AF252">
            <v>0</v>
          </cell>
          <cell r="AG252">
            <v>11.494999999999999</v>
          </cell>
          <cell r="AH252">
            <v>0</v>
          </cell>
          <cell r="AI252">
            <v>11.494999999999999</v>
          </cell>
          <cell r="AJ252">
            <v>4.0000000000000001E-3</v>
          </cell>
          <cell r="AK252">
            <v>0</v>
          </cell>
          <cell r="AL252">
            <v>0</v>
          </cell>
          <cell r="AM252">
            <v>0</v>
          </cell>
          <cell r="AN252">
            <v>0</v>
          </cell>
          <cell r="AO252">
            <v>0</v>
          </cell>
          <cell r="AP252">
            <v>6.5000000000000002E-2</v>
          </cell>
          <cell r="AQ252">
            <v>1.0999999999999999E-2</v>
          </cell>
          <cell r="AR252">
            <v>0.08</v>
          </cell>
          <cell r="AS252">
            <v>0</v>
          </cell>
          <cell r="AT252">
            <v>0.08</v>
          </cell>
          <cell r="AU252">
            <v>0</v>
          </cell>
          <cell r="AV252">
            <v>0.19600000000000001</v>
          </cell>
          <cell r="AW252">
            <v>0</v>
          </cell>
          <cell r="AX252">
            <v>0</v>
          </cell>
          <cell r="AY252">
            <v>0</v>
          </cell>
          <cell r="AZ252">
            <v>0.19600000000000001</v>
          </cell>
          <cell r="BA252">
            <v>0</v>
          </cell>
          <cell r="BB252">
            <v>0.19600000000000001</v>
          </cell>
          <cell r="BC252">
            <v>0</v>
          </cell>
          <cell r="BD252">
            <v>0</v>
          </cell>
          <cell r="BE252">
            <v>0</v>
          </cell>
          <cell r="BF252">
            <v>0</v>
          </cell>
          <cell r="BG252">
            <v>0.27600000000000002</v>
          </cell>
          <cell r="BH252">
            <v>0</v>
          </cell>
          <cell r="BI252">
            <v>0</v>
          </cell>
          <cell r="BJ252">
            <v>0.27600000000000002</v>
          </cell>
          <cell r="BK252">
            <v>0</v>
          </cell>
          <cell r="BL252">
            <v>0.27600000000000002</v>
          </cell>
          <cell r="BM252">
            <v>0.253</v>
          </cell>
          <cell r="BN252">
            <v>0</v>
          </cell>
          <cell r="BO252">
            <v>0</v>
          </cell>
          <cell r="BP252">
            <v>0</v>
          </cell>
          <cell r="BQ252">
            <v>0</v>
          </cell>
          <cell r="BR252">
            <v>0</v>
          </cell>
          <cell r="BS252">
            <v>2.5659999999999998</v>
          </cell>
          <cell r="BT252">
            <v>1.0620000000000001</v>
          </cell>
          <cell r="BU252">
            <v>3.8809999999999998</v>
          </cell>
          <cell r="BV252">
            <v>0</v>
          </cell>
          <cell r="BW252">
            <v>3.8809999999999998</v>
          </cell>
          <cell r="BX252">
            <v>0</v>
          </cell>
          <cell r="BY252">
            <v>2.3279999999999998</v>
          </cell>
          <cell r="BZ252">
            <v>0</v>
          </cell>
          <cell r="CA252">
            <v>1.1859999999999999</v>
          </cell>
          <cell r="CB252">
            <v>0</v>
          </cell>
          <cell r="CC252">
            <v>3.5139999999999998</v>
          </cell>
          <cell r="CD252">
            <v>0</v>
          </cell>
          <cell r="CE252">
            <v>3.5139999999999998</v>
          </cell>
          <cell r="CF252">
            <v>0</v>
          </cell>
          <cell r="CG252">
            <v>0</v>
          </cell>
          <cell r="CH252">
            <v>0</v>
          </cell>
          <cell r="CI252">
            <v>0</v>
          </cell>
          <cell r="CJ252">
            <v>7.3949999999999996</v>
          </cell>
          <cell r="CK252">
            <v>0</v>
          </cell>
          <cell r="CL252">
            <v>0</v>
          </cell>
          <cell r="CM252">
            <v>7.3949999999999996</v>
          </cell>
          <cell r="CN252">
            <v>0</v>
          </cell>
          <cell r="CO252">
            <v>7.3949999999999996</v>
          </cell>
          <cell r="CP252">
            <v>1.264</v>
          </cell>
          <cell r="CQ252">
            <v>0</v>
          </cell>
          <cell r="CR252">
            <v>0</v>
          </cell>
          <cell r="CS252">
            <v>0</v>
          </cell>
          <cell r="CT252">
            <v>3.343</v>
          </cell>
          <cell r="CU252">
            <v>0</v>
          </cell>
          <cell r="CV252">
            <v>8.3810000000000002</v>
          </cell>
          <cell r="CW252">
            <v>0.50900000000000001</v>
          </cell>
          <cell r="CX252">
            <v>13.497</v>
          </cell>
          <cell r="CY252">
            <v>0.249</v>
          </cell>
          <cell r="CZ252">
            <v>13.746</v>
          </cell>
          <cell r="DA252">
            <v>1.175</v>
          </cell>
          <cell r="DB252">
            <v>2.6920000000000002</v>
          </cell>
          <cell r="DC252">
            <v>1.034</v>
          </cell>
          <cell r="DD252">
            <v>1.4330000000000001</v>
          </cell>
          <cell r="DE252">
            <v>0</v>
          </cell>
          <cell r="DF252">
            <v>6.3339999999999996</v>
          </cell>
          <cell r="DG252">
            <v>0</v>
          </cell>
          <cell r="DH252">
            <v>6.3339999999999996</v>
          </cell>
          <cell r="DI252">
            <v>0.88100000000000001</v>
          </cell>
          <cell r="DJ252">
            <v>0.58099999999999996</v>
          </cell>
          <cell r="DK252">
            <v>0.3</v>
          </cell>
          <cell r="DL252">
            <v>0.88100000000000001</v>
          </cell>
          <cell r="DM252">
            <v>19.199000000000002</v>
          </cell>
          <cell r="DN252">
            <v>0</v>
          </cell>
          <cell r="DO252">
            <v>0</v>
          </cell>
          <cell r="DP252">
            <v>19.199000000000002</v>
          </cell>
          <cell r="DQ252">
            <v>0</v>
          </cell>
          <cell r="DR252">
            <v>19.199000000000002</v>
          </cell>
          <cell r="DS252">
            <v>1.5209999999999999</v>
          </cell>
          <cell r="DT252">
            <v>0</v>
          </cell>
          <cell r="DU252">
            <v>0</v>
          </cell>
          <cell r="DV252">
            <v>0</v>
          </cell>
          <cell r="DW252">
            <v>3.343</v>
          </cell>
          <cell r="DX252">
            <v>0</v>
          </cell>
          <cell r="DY252">
            <v>11.012</v>
          </cell>
          <cell r="DZ252">
            <v>1.5819999999999999</v>
          </cell>
          <cell r="EA252">
            <v>17.457999999999998</v>
          </cell>
          <cell r="EB252">
            <v>0.249</v>
          </cell>
          <cell r="EC252">
            <v>17.707000000000001</v>
          </cell>
          <cell r="ED252">
            <v>1.175</v>
          </cell>
          <cell r="EE252">
            <v>5.2160000000000002</v>
          </cell>
          <cell r="EF252">
            <v>1.034</v>
          </cell>
          <cell r="EG252">
            <v>2.6189999999999998</v>
          </cell>
          <cell r="EH252">
            <v>0</v>
          </cell>
          <cell r="EI252">
            <v>10.044</v>
          </cell>
          <cell r="EJ252">
            <v>0</v>
          </cell>
          <cell r="EK252">
            <v>10.044</v>
          </cell>
          <cell r="EL252">
            <v>0.88100000000000001</v>
          </cell>
          <cell r="EM252">
            <v>0.58099999999999996</v>
          </cell>
          <cell r="EN252">
            <v>0.3</v>
          </cell>
          <cell r="EO252">
            <v>0.88100000000000001</v>
          </cell>
          <cell r="EP252">
            <v>26.87</v>
          </cell>
          <cell r="EQ252">
            <v>0</v>
          </cell>
          <cell r="ER252">
            <v>0</v>
          </cell>
          <cell r="ES252">
            <v>26.87</v>
          </cell>
          <cell r="ET252">
            <v>0</v>
          </cell>
          <cell r="EU252">
            <v>26.87</v>
          </cell>
          <cell r="EV252">
            <v>2.5840000000000001</v>
          </cell>
          <cell r="EW252">
            <v>0</v>
          </cell>
          <cell r="EX252">
            <v>1.27</v>
          </cell>
          <cell r="EY252">
            <v>0</v>
          </cell>
          <cell r="EZ252">
            <v>3.343</v>
          </cell>
          <cell r="FA252">
            <v>0</v>
          </cell>
          <cell r="FB252">
            <v>12.757</v>
          </cell>
          <cell r="FC252">
            <v>2.016</v>
          </cell>
          <cell r="FD252">
            <v>21.97</v>
          </cell>
          <cell r="FE252">
            <v>0.249</v>
          </cell>
          <cell r="FF252">
            <v>22.219000000000001</v>
          </cell>
          <cell r="FG252">
            <v>1.175</v>
          </cell>
          <cell r="FH252">
            <v>5.6029999999999998</v>
          </cell>
          <cell r="FI252">
            <v>1.034</v>
          </cell>
          <cell r="FJ252">
            <v>9.2149999999999999</v>
          </cell>
          <cell r="FK252">
            <v>0</v>
          </cell>
          <cell r="FL252">
            <v>17.027000000000001</v>
          </cell>
          <cell r="FM252">
            <v>0</v>
          </cell>
          <cell r="FN252">
            <v>17.027000000000001</v>
          </cell>
          <cell r="FO252">
            <v>0.88100000000000001</v>
          </cell>
          <cell r="FP252">
            <v>0.58099999999999996</v>
          </cell>
          <cell r="FQ252">
            <v>0.3</v>
          </cell>
          <cell r="FR252">
            <v>0.88100000000000001</v>
          </cell>
          <cell r="FS252">
            <v>38.365000000000002</v>
          </cell>
          <cell r="FT252">
            <v>0</v>
          </cell>
          <cell r="FU252">
            <v>0</v>
          </cell>
          <cell r="FV252">
            <v>38.365000000000002</v>
          </cell>
          <cell r="FW252">
            <v>0</v>
          </cell>
          <cell r="FX252">
            <v>38.365000000000002</v>
          </cell>
          <cell r="FY252">
            <v>0</v>
          </cell>
          <cell r="FZ252">
            <v>0</v>
          </cell>
          <cell r="GA252">
            <v>0</v>
          </cell>
          <cell r="GB252" t="e">
            <v>#N/A</v>
          </cell>
          <cell r="GC252">
            <v>0</v>
          </cell>
          <cell r="GD252">
            <v>0</v>
          </cell>
          <cell r="GE252">
            <v>0</v>
          </cell>
          <cell r="GF252">
            <v>0</v>
          </cell>
          <cell r="GG252">
            <v>0.05</v>
          </cell>
          <cell r="GH252">
            <v>0</v>
          </cell>
          <cell r="GI252">
            <v>6.5090000000000003</v>
          </cell>
          <cell r="GJ252">
            <v>0</v>
          </cell>
          <cell r="GK252">
            <v>0.38700000000000001</v>
          </cell>
          <cell r="GL252">
            <v>0.98399999999999999</v>
          </cell>
          <cell r="GM252">
            <v>0</v>
          </cell>
          <cell r="GN252">
            <v>1.1859999999999999</v>
          </cell>
          <cell r="GO252">
            <v>0</v>
          </cell>
          <cell r="GP252">
            <v>0</v>
          </cell>
          <cell r="GQ252">
            <v>0</v>
          </cell>
          <cell r="GR252">
            <v>8.6999999999999994E-2</v>
          </cell>
          <cell r="GS252">
            <v>0</v>
          </cell>
          <cell r="GT252" t="e">
            <v>#N/A</v>
          </cell>
          <cell r="GU252">
            <v>0</v>
          </cell>
          <cell r="GV252">
            <v>0</v>
          </cell>
          <cell r="GW252">
            <v>0.7</v>
          </cell>
          <cell r="GX252">
            <v>0.34599999999999997</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t="e">
            <v>#N/A</v>
          </cell>
          <cell r="HO252">
            <v>38.365000000000002</v>
          </cell>
          <cell r="HP252">
            <v>38.365000000000002</v>
          </cell>
          <cell r="HQ252">
            <v>11.494999999999999</v>
          </cell>
          <cell r="HR252">
            <v>26.87</v>
          </cell>
          <cell r="HS252">
            <v>10.249000000000001</v>
          </cell>
          <cell r="HT252">
            <v>0</v>
          </cell>
          <cell r="HU252">
            <v>0</v>
          </cell>
          <cell r="HV252">
            <v>1.27</v>
          </cell>
          <cell r="HW252">
            <v>0</v>
          </cell>
          <cell r="HX252">
            <v>0</v>
          </cell>
          <cell r="HY252">
            <v>0</v>
          </cell>
          <cell r="HZ252">
            <v>0</v>
          </cell>
          <cell r="IA252">
            <v>0</v>
          </cell>
          <cell r="IB252">
            <v>0</v>
          </cell>
          <cell r="IC252">
            <v>0</v>
          </cell>
          <cell r="ID252">
            <v>0</v>
          </cell>
          <cell r="IE252">
            <v>0</v>
          </cell>
          <cell r="IF252">
            <v>0</v>
          </cell>
          <cell r="IG252">
            <v>0</v>
          </cell>
          <cell r="IH252">
            <v>0</v>
          </cell>
          <cell r="II252">
            <v>0.38</v>
          </cell>
          <cell r="IJ252">
            <v>0</v>
          </cell>
          <cell r="IK252">
            <v>0</v>
          </cell>
          <cell r="IL252">
            <v>0</v>
          </cell>
          <cell r="IM252">
            <v>0</v>
          </cell>
          <cell r="IN252">
            <v>0.38</v>
          </cell>
          <cell r="IO252">
            <v>0</v>
          </cell>
          <cell r="IP252">
            <v>1.27</v>
          </cell>
          <cell r="IQ252">
            <v>0</v>
          </cell>
          <cell r="IR252">
            <v>0</v>
          </cell>
          <cell r="IS252">
            <v>0</v>
          </cell>
          <cell r="IT252">
            <v>0</v>
          </cell>
          <cell r="IU252">
            <v>0</v>
          </cell>
          <cell r="IV252">
            <v>0.98399999999999999</v>
          </cell>
          <cell r="IW252">
            <v>0.98399999999999999</v>
          </cell>
          <cell r="IX252">
            <v>0</v>
          </cell>
          <cell r="IY252">
            <v>0</v>
          </cell>
          <cell r="IZ252">
            <v>0</v>
          </cell>
          <cell r="JA252">
            <v>0</v>
          </cell>
          <cell r="JB252">
            <v>0</v>
          </cell>
          <cell r="JC252">
            <v>0</v>
          </cell>
          <cell r="JD252">
            <v>0</v>
          </cell>
          <cell r="JE252">
            <v>0</v>
          </cell>
          <cell r="JF252">
            <v>0</v>
          </cell>
          <cell r="JG252">
            <v>0</v>
          </cell>
          <cell r="JH252">
            <v>0</v>
          </cell>
          <cell r="JI252">
            <v>0</v>
          </cell>
          <cell r="JJ252">
            <v>0</v>
          </cell>
          <cell r="JK252">
            <v>0.98399999999999999</v>
          </cell>
          <cell r="JL252">
            <v>0.98399999999999999</v>
          </cell>
          <cell r="JM252">
            <v>0</v>
          </cell>
          <cell r="JN252">
            <v>0</v>
          </cell>
          <cell r="JO252">
            <v>0</v>
          </cell>
          <cell r="JP252">
            <v>0</v>
          </cell>
          <cell r="JQ252">
            <v>0</v>
          </cell>
          <cell r="JR252">
            <v>0</v>
          </cell>
          <cell r="JS252">
            <v>0</v>
          </cell>
          <cell r="JT252">
            <v>0</v>
          </cell>
          <cell r="JU252">
            <v>0</v>
          </cell>
          <cell r="JV252">
            <v>0</v>
          </cell>
          <cell r="JW252">
            <v>3.1949999999999998</v>
          </cell>
          <cell r="JX252">
            <v>17.459000000000003</v>
          </cell>
          <cell r="JY252">
            <v>22.870999999999995</v>
          </cell>
          <cell r="JZ252">
            <v>26.065999999999995</v>
          </cell>
          <cell r="KA252">
            <v>8.6069999999999922</v>
          </cell>
          <cell r="KB252" t="str">
            <v/>
          </cell>
          <cell r="KC252">
            <v>18.434000000000001</v>
          </cell>
          <cell r="KD252">
            <v>310.23700000000002</v>
          </cell>
          <cell r="KE252">
            <v>3380</v>
          </cell>
          <cell r="KF252">
            <v>0</v>
          </cell>
          <cell r="KG252">
            <v>0.871</v>
          </cell>
          <cell r="KH252">
            <v>0</v>
          </cell>
          <cell r="KI252">
            <v>0</v>
          </cell>
          <cell r="KJ252">
            <v>0</v>
          </cell>
          <cell r="KK252">
            <v>0</v>
          </cell>
          <cell r="KL252">
            <v>0</v>
          </cell>
          <cell r="KM252">
            <v>0</v>
          </cell>
          <cell r="KN252">
            <v>0</v>
          </cell>
          <cell r="KO252">
            <v>22.28</v>
          </cell>
          <cell r="KP252">
            <v>0</v>
          </cell>
          <cell r="KQ252">
            <v>58.23</v>
          </cell>
          <cell r="KR252">
            <v>0</v>
          </cell>
          <cell r="KS252">
            <v>11.64</v>
          </cell>
          <cell r="KT252">
            <v>0</v>
          </cell>
          <cell r="KU252">
            <v>79.989999999999995</v>
          </cell>
          <cell r="KV252">
            <v>0</v>
          </cell>
          <cell r="KW252">
            <v>0</v>
          </cell>
          <cell r="KX252">
            <v>41</v>
          </cell>
          <cell r="KY252">
            <v>328671.00000000006</v>
          </cell>
          <cell r="KZ252">
            <v>3380</v>
          </cell>
          <cell r="LA252">
            <v>59.410944579993028</v>
          </cell>
          <cell r="LB252">
            <v>102.27</v>
          </cell>
          <cell r="LC252">
            <v>172.14</v>
          </cell>
          <cell r="LD252">
            <v>3.6411060764494021</v>
          </cell>
          <cell r="LE252">
            <v>1.21301775147929E-2</v>
          </cell>
          <cell r="LF252">
            <v>41</v>
          </cell>
          <cell r="LG252">
            <v>97.239940828402382</v>
          </cell>
          <cell r="LH252" t="str">
            <v/>
          </cell>
          <cell r="LI252" t="str">
            <v>Business plans (£m)</v>
          </cell>
          <cell r="LJ252" t="str">
            <v>PR19 (£m)</v>
          </cell>
        </row>
        <row r="253">
          <cell r="A253" t="str">
            <v>PRT23</v>
          </cell>
          <cell r="B253" t="str">
            <v>PRT</v>
          </cell>
          <cell r="C253" t="str">
            <v>2022-23</v>
          </cell>
          <cell r="D253" t="str">
            <v>PRT</v>
          </cell>
          <cell r="E253" t="str">
            <v>PRT23</v>
          </cell>
          <cell r="F253">
            <v>1</v>
          </cell>
          <cell r="G253">
            <v>1.0640000000000001</v>
          </cell>
          <cell r="H253">
            <v>0</v>
          </cell>
          <cell r="I253">
            <v>1.27</v>
          </cell>
          <cell r="J253">
            <v>0</v>
          </cell>
          <cell r="K253">
            <v>0</v>
          </cell>
          <cell r="L253">
            <v>0</v>
          </cell>
          <cell r="M253">
            <v>1.778</v>
          </cell>
          <cell r="N253">
            <v>0.434</v>
          </cell>
          <cell r="O253">
            <v>4.5460000000000003</v>
          </cell>
          <cell r="P253">
            <v>0</v>
          </cell>
          <cell r="Q253">
            <v>4.5460000000000003</v>
          </cell>
          <cell r="R253">
            <v>0</v>
          </cell>
          <cell r="S253">
            <v>8.5000000000000006E-2</v>
          </cell>
          <cell r="T253">
            <v>0</v>
          </cell>
          <cell r="U253">
            <v>7.6559999999999997</v>
          </cell>
          <cell r="V253">
            <v>0</v>
          </cell>
          <cell r="W253">
            <v>7.7409999999999997</v>
          </cell>
          <cell r="X253">
            <v>0</v>
          </cell>
          <cell r="Y253">
            <v>7.7409999999999997</v>
          </cell>
          <cell r="Z253">
            <v>0</v>
          </cell>
          <cell r="AA253">
            <v>0</v>
          </cell>
          <cell r="AB253">
            <v>0</v>
          </cell>
          <cell r="AC253">
            <v>0</v>
          </cell>
          <cell r="AD253">
            <v>12.287000000000001</v>
          </cell>
          <cell r="AE253">
            <v>0</v>
          </cell>
          <cell r="AF253">
            <v>0</v>
          </cell>
          <cell r="AG253">
            <v>12.287000000000001</v>
          </cell>
          <cell r="AH253">
            <v>0</v>
          </cell>
          <cell r="AI253">
            <v>12.287000000000001</v>
          </cell>
          <cell r="AJ253">
            <v>4.0000000000000001E-3</v>
          </cell>
          <cell r="AK253">
            <v>0</v>
          </cell>
          <cell r="AL253">
            <v>0</v>
          </cell>
          <cell r="AM253">
            <v>0</v>
          </cell>
          <cell r="AN253">
            <v>0</v>
          </cell>
          <cell r="AO253">
            <v>0</v>
          </cell>
          <cell r="AP253">
            <v>6.5000000000000002E-2</v>
          </cell>
          <cell r="AQ253">
            <v>1.0999999999999999E-2</v>
          </cell>
          <cell r="AR253">
            <v>0.08</v>
          </cell>
          <cell r="AS253">
            <v>0</v>
          </cell>
          <cell r="AT253">
            <v>0.08</v>
          </cell>
          <cell r="AU253">
            <v>0</v>
          </cell>
          <cell r="AV253">
            <v>0</v>
          </cell>
          <cell r="AW253">
            <v>0</v>
          </cell>
          <cell r="AX253">
            <v>0</v>
          </cell>
          <cell r="AY253">
            <v>0</v>
          </cell>
          <cell r="AZ253">
            <v>0</v>
          </cell>
          <cell r="BA253">
            <v>0</v>
          </cell>
          <cell r="BB253">
            <v>0</v>
          </cell>
          <cell r="BC253">
            <v>0</v>
          </cell>
          <cell r="BD253">
            <v>0</v>
          </cell>
          <cell r="BE253">
            <v>0</v>
          </cell>
          <cell r="BF253">
            <v>0</v>
          </cell>
          <cell r="BG253">
            <v>0.08</v>
          </cell>
          <cell r="BH253">
            <v>0</v>
          </cell>
          <cell r="BI253">
            <v>0</v>
          </cell>
          <cell r="BJ253">
            <v>0.08</v>
          </cell>
          <cell r="BK253">
            <v>0</v>
          </cell>
          <cell r="BL253">
            <v>0.08</v>
          </cell>
          <cell r="BM253">
            <v>0.253</v>
          </cell>
          <cell r="BN253">
            <v>0</v>
          </cell>
          <cell r="BO253">
            <v>0</v>
          </cell>
          <cell r="BP253">
            <v>0</v>
          </cell>
          <cell r="BQ253">
            <v>0</v>
          </cell>
          <cell r="BR253">
            <v>0</v>
          </cell>
          <cell r="BS253">
            <v>2.5630000000000002</v>
          </cell>
          <cell r="BT253">
            <v>1.0620000000000001</v>
          </cell>
          <cell r="BU253">
            <v>3.8780000000000001</v>
          </cell>
          <cell r="BV253">
            <v>0</v>
          </cell>
          <cell r="BW253">
            <v>3.8780000000000001</v>
          </cell>
          <cell r="BX253">
            <v>0</v>
          </cell>
          <cell r="BY253">
            <v>3.0150000000000001</v>
          </cell>
          <cell r="BZ253">
            <v>0</v>
          </cell>
          <cell r="CA253">
            <v>0.185</v>
          </cell>
          <cell r="CB253">
            <v>0</v>
          </cell>
          <cell r="CC253">
            <v>3.2</v>
          </cell>
          <cell r="CD253">
            <v>0</v>
          </cell>
          <cell r="CE253">
            <v>3.2</v>
          </cell>
          <cell r="CF253">
            <v>0</v>
          </cell>
          <cell r="CG253">
            <v>0</v>
          </cell>
          <cell r="CH253">
            <v>0</v>
          </cell>
          <cell r="CI253">
            <v>0</v>
          </cell>
          <cell r="CJ253">
            <v>7.0780000000000003</v>
          </cell>
          <cell r="CK253">
            <v>0</v>
          </cell>
          <cell r="CL253">
            <v>0</v>
          </cell>
          <cell r="CM253">
            <v>7.0780000000000003</v>
          </cell>
          <cell r="CN253">
            <v>0</v>
          </cell>
          <cell r="CO253">
            <v>7.0780000000000003</v>
          </cell>
          <cell r="CP253">
            <v>1.266</v>
          </cell>
          <cell r="CQ253">
            <v>0</v>
          </cell>
          <cell r="CR253">
            <v>0</v>
          </cell>
          <cell r="CS253">
            <v>0</v>
          </cell>
          <cell r="CT253">
            <v>3.343</v>
          </cell>
          <cell r="CU253">
            <v>0</v>
          </cell>
          <cell r="CV253">
            <v>8.3330000000000002</v>
          </cell>
          <cell r="CW253">
            <v>0.50900000000000001</v>
          </cell>
          <cell r="CX253">
            <v>13.451000000000001</v>
          </cell>
          <cell r="CY253">
            <v>0.249</v>
          </cell>
          <cell r="CZ253">
            <v>13.7</v>
          </cell>
          <cell r="DA253">
            <v>1.458</v>
          </cell>
          <cell r="DB253">
            <v>3.2469999999999999</v>
          </cell>
          <cell r="DC253">
            <v>1.034</v>
          </cell>
          <cell r="DD253">
            <v>1.046</v>
          </cell>
          <cell r="DE253">
            <v>0</v>
          </cell>
          <cell r="DF253">
            <v>6.7850000000000001</v>
          </cell>
          <cell r="DG253">
            <v>0</v>
          </cell>
          <cell r="DH253">
            <v>6.7850000000000001</v>
          </cell>
          <cell r="DI253">
            <v>0.88200000000000001</v>
          </cell>
          <cell r="DJ253">
            <v>0.58499999999999996</v>
          </cell>
          <cell r="DK253">
            <v>0.29699999999999999</v>
          </cell>
          <cell r="DL253">
            <v>0.8819999999999999</v>
          </cell>
          <cell r="DM253">
            <v>19.603000000000002</v>
          </cell>
          <cell r="DN253">
            <v>0</v>
          </cell>
          <cell r="DO253">
            <v>0</v>
          </cell>
          <cell r="DP253">
            <v>19.603000000000002</v>
          </cell>
          <cell r="DQ253">
            <v>0</v>
          </cell>
          <cell r="DR253">
            <v>19.603000000000002</v>
          </cell>
          <cell r="DS253">
            <v>1.5230000000000001</v>
          </cell>
          <cell r="DT253">
            <v>0</v>
          </cell>
          <cell r="DU253">
            <v>0</v>
          </cell>
          <cell r="DV253">
            <v>0</v>
          </cell>
          <cell r="DW253">
            <v>3.343</v>
          </cell>
          <cell r="DX253">
            <v>0</v>
          </cell>
          <cell r="DY253">
            <v>10.961</v>
          </cell>
          <cell r="DZ253">
            <v>1.5819999999999999</v>
          </cell>
          <cell r="EA253">
            <v>17.408999999999999</v>
          </cell>
          <cell r="EB253">
            <v>0.249</v>
          </cell>
          <cell r="EC253">
            <v>17.658000000000001</v>
          </cell>
          <cell r="ED253">
            <v>1.458</v>
          </cell>
          <cell r="EE253">
            <v>6.2620000000000005</v>
          </cell>
          <cell r="EF253">
            <v>1.034</v>
          </cell>
          <cell r="EG253">
            <v>1.2310000000000001</v>
          </cell>
          <cell r="EH253">
            <v>0</v>
          </cell>
          <cell r="EI253">
            <v>9.9849999999999994</v>
          </cell>
          <cell r="EJ253">
            <v>0</v>
          </cell>
          <cell r="EK253">
            <v>9.9849999999999994</v>
          </cell>
          <cell r="EL253">
            <v>0.88200000000000001</v>
          </cell>
          <cell r="EM253">
            <v>0.58499999999999996</v>
          </cell>
          <cell r="EN253">
            <v>0.29699999999999999</v>
          </cell>
          <cell r="EO253">
            <v>0.8819999999999999</v>
          </cell>
          <cell r="EP253">
            <v>26.761000000000003</v>
          </cell>
          <cell r="EQ253">
            <v>0</v>
          </cell>
          <cell r="ER253">
            <v>0</v>
          </cell>
          <cell r="ES253">
            <v>26.761000000000003</v>
          </cell>
          <cell r="ET253">
            <v>0</v>
          </cell>
          <cell r="EU253">
            <v>26.761000000000003</v>
          </cell>
          <cell r="EV253">
            <v>2.5870000000000002</v>
          </cell>
          <cell r="EW253">
            <v>0</v>
          </cell>
          <cell r="EX253">
            <v>1.27</v>
          </cell>
          <cell r="EY253">
            <v>0</v>
          </cell>
          <cell r="EZ253">
            <v>3.343</v>
          </cell>
          <cell r="FA253">
            <v>0</v>
          </cell>
          <cell r="FB253">
            <v>12.739000000000001</v>
          </cell>
          <cell r="FC253">
            <v>2.016</v>
          </cell>
          <cell r="FD253">
            <v>21.954999999999998</v>
          </cell>
          <cell r="FE253">
            <v>0.249</v>
          </cell>
          <cell r="FF253">
            <v>22.204000000000001</v>
          </cell>
          <cell r="FG253">
            <v>1.458</v>
          </cell>
          <cell r="FH253">
            <v>6.3470000000000004</v>
          </cell>
          <cell r="FI253">
            <v>1.034</v>
          </cell>
          <cell r="FJ253">
            <v>8.8870000000000005</v>
          </cell>
          <cell r="FK253">
            <v>0</v>
          </cell>
          <cell r="FL253">
            <v>17.725999999999999</v>
          </cell>
          <cell r="FM253">
            <v>0</v>
          </cell>
          <cell r="FN253">
            <v>17.725999999999999</v>
          </cell>
          <cell r="FO253">
            <v>0.88200000000000001</v>
          </cell>
          <cell r="FP253">
            <v>0.58499999999999996</v>
          </cell>
          <cell r="FQ253">
            <v>0.29699999999999999</v>
          </cell>
          <cell r="FR253">
            <v>0.8819999999999999</v>
          </cell>
          <cell r="FS253">
            <v>39.048000000000002</v>
          </cell>
          <cell r="FT253">
            <v>0</v>
          </cell>
          <cell r="FU253">
            <v>0</v>
          </cell>
          <cell r="FV253">
            <v>39.048000000000002</v>
          </cell>
          <cell r="FW253">
            <v>0</v>
          </cell>
          <cell r="FX253">
            <v>39.048000000000002</v>
          </cell>
          <cell r="FY253">
            <v>0</v>
          </cell>
          <cell r="FZ253">
            <v>0</v>
          </cell>
          <cell r="GA253">
            <v>0</v>
          </cell>
          <cell r="GB253" t="e">
            <v>#N/A</v>
          </cell>
          <cell r="GC253">
            <v>0</v>
          </cell>
          <cell r="GD253">
            <v>0</v>
          </cell>
          <cell r="GE253">
            <v>0</v>
          </cell>
          <cell r="GF253">
            <v>0</v>
          </cell>
          <cell r="GG253">
            <v>0.05</v>
          </cell>
          <cell r="GH253">
            <v>0</v>
          </cell>
          <cell r="GI253">
            <v>7.569</v>
          </cell>
          <cell r="GJ253">
            <v>0</v>
          </cell>
          <cell r="GK253">
            <v>0</v>
          </cell>
          <cell r="GL253">
            <v>0.98399999999999999</v>
          </cell>
          <cell r="GM253">
            <v>0</v>
          </cell>
          <cell r="GN253">
            <v>0</v>
          </cell>
          <cell r="GO253">
            <v>0.185</v>
          </cell>
          <cell r="GP253">
            <v>0</v>
          </cell>
          <cell r="GQ253">
            <v>0</v>
          </cell>
          <cell r="GR253">
            <v>8.6999999999999994E-2</v>
          </cell>
          <cell r="GS253">
            <v>0</v>
          </cell>
          <cell r="GT253" t="e">
            <v>#N/A</v>
          </cell>
          <cell r="GU253">
            <v>0</v>
          </cell>
          <cell r="GV253">
            <v>0</v>
          </cell>
          <cell r="GW253">
            <v>0.7</v>
          </cell>
          <cell r="GX253">
            <v>0.34599999999999997</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t="e">
            <v>#N/A</v>
          </cell>
          <cell r="HO253">
            <v>39.048000000000002</v>
          </cell>
          <cell r="HP253">
            <v>39.048000000000002</v>
          </cell>
          <cell r="HQ253">
            <v>12.287000000000001</v>
          </cell>
          <cell r="HR253">
            <v>26.761000000000003</v>
          </cell>
          <cell r="HS253">
            <v>9.9209999999999994</v>
          </cell>
          <cell r="HT253">
            <v>0</v>
          </cell>
          <cell r="HU253">
            <v>0</v>
          </cell>
          <cell r="HV253">
            <v>1.27</v>
          </cell>
          <cell r="HW253">
            <v>0</v>
          </cell>
          <cell r="HX253">
            <v>0</v>
          </cell>
          <cell r="HY253">
            <v>0</v>
          </cell>
          <cell r="HZ253">
            <v>0</v>
          </cell>
          <cell r="IA253">
            <v>0</v>
          </cell>
          <cell r="IB253">
            <v>0</v>
          </cell>
          <cell r="IC253">
            <v>0</v>
          </cell>
          <cell r="ID253">
            <v>0</v>
          </cell>
          <cell r="IE253">
            <v>0</v>
          </cell>
          <cell r="IF253">
            <v>0</v>
          </cell>
          <cell r="IG253">
            <v>0</v>
          </cell>
          <cell r="IH253">
            <v>0</v>
          </cell>
          <cell r="II253">
            <v>0.38</v>
          </cell>
          <cell r="IJ253">
            <v>0</v>
          </cell>
          <cell r="IK253">
            <v>0</v>
          </cell>
          <cell r="IL253">
            <v>0</v>
          </cell>
          <cell r="IM253">
            <v>0</v>
          </cell>
          <cell r="IN253">
            <v>0.38</v>
          </cell>
          <cell r="IO253">
            <v>0</v>
          </cell>
          <cell r="IP253">
            <v>1.27</v>
          </cell>
          <cell r="IQ253">
            <v>0</v>
          </cell>
          <cell r="IR253">
            <v>0</v>
          </cell>
          <cell r="IS253">
            <v>0</v>
          </cell>
          <cell r="IT253">
            <v>0</v>
          </cell>
          <cell r="IU253">
            <v>0</v>
          </cell>
          <cell r="IV253">
            <v>0.98399999999999999</v>
          </cell>
          <cell r="IW253">
            <v>0.98399999999999999</v>
          </cell>
          <cell r="IX253">
            <v>0</v>
          </cell>
          <cell r="IY253">
            <v>0</v>
          </cell>
          <cell r="IZ253">
            <v>0</v>
          </cell>
          <cell r="JA253">
            <v>0</v>
          </cell>
          <cell r="JB253">
            <v>0</v>
          </cell>
          <cell r="JC253">
            <v>0</v>
          </cell>
          <cell r="JD253">
            <v>0</v>
          </cell>
          <cell r="JE253">
            <v>0</v>
          </cell>
          <cell r="JF253">
            <v>0</v>
          </cell>
          <cell r="JG253">
            <v>0</v>
          </cell>
          <cell r="JH253">
            <v>0</v>
          </cell>
          <cell r="JI253">
            <v>0</v>
          </cell>
          <cell r="JJ253">
            <v>0</v>
          </cell>
          <cell r="JK253">
            <v>0.98399999999999999</v>
          </cell>
          <cell r="JL253">
            <v>0.98399999999999999</v>
          </cell>
          <cell r="JM253">
            <v>0</v>
          </cell>
          <cell r="JN253">
            <v>0</v>
          </cell>
          <cell r="JO253">
            <v>0</v>
          </cell>
          <cell r="JP253">
            <v>0</v>
          </cell>
          <cell r="JQ253">
            <v>0</v>
          </cell>
          <cell r="JR253">
            <v>0</v>
          </cell>
          <cell r="JS253">
            <v>0</v>
          </cell>
          <cell r="JT253">
            <v>0</v>
          </cell>
          <cell r="JU253">
            <v>0</v>
          </cell>
          <cell r="JV253">
            <v>0</v>
          </cell>
          <cell r="JW253">
            <v>2.927</v>
          </cell>
          <cell r="JX253">
            <v>18.250999999999998</v>
          </cell>
          <cell r="JY253">
            <v>24.151000000000003</v>
          </cell>
          <cell r="JZ253">
            <v>27.078000000000003</v>
          </cell>
          <cell r="KA253">
            <v>8.8270000000000053</v>
          </cell>
          <cell r="KB253" t="str">
            <v/>
          </cell>
          <cell r="KC253">
            <v>18.457999999999998</v>
          </cell>
          <cell r="KD253">
            <v>312.11</v>
          </cell>
          <cell r="KE253">
            <v>3392</v>
          </cell>
          <cell r="KF253">
            <v>0</v>
          </cell>
          <cell r="KG253">
            <v>0.871</v>
          </cell>
          <cell r="KH253">
            <v>0</v>
          </cell>
          <cell r="KI253">
            <v>0</v>
          </cell>
          <cell r="KJ253">
            <v>0</v>
          </cell>
          <cell r="KK253">
            <v>0</v>
          </cell>
          <cell r="KL253">
            <v>0</v>
          </cell>
          <cell r="KM253">
            <v>0</v>
          </cell>
          <cell r="KN253">
            <v>0</v>
          </cell>
          <cell r="KO253">
            <v>22.04</v>
          </cell>
          <cell r="KP253">
            <v>0</v>
          </cell>
          <cell r="KQ253">
            <v>57.54</v>
          </cell>
          <cell r="KR253">
            <v>0</v>
          </cell>
          <cell r="KS253">
            <v>11.52</v>
          </cell>
          <cell r="KT253">
            <v>0</v>
          </cell>
          <cell r="KU253">
            <v>80.72</v>
          </cell>
          <cell r="KV253">
            <v>0</v>
          </cell>
          <cell r="KW253">
            <v>0</v>
          </cell>
          <cell r="KX253">
            <v>41</v>
          </cell>
          <cell r="KY253">
            <v>330568</v>
          </cell>
          <cell r="KZ253">
            <v>3392</v>
          </cell>
          <cell r="LA253">
            <v>59.80677453148644</v>
          </cell>
          <cell r="LB253">
            <v>102.75999999999999</v>
          </cell>
          <cell r="LC253">
            <v>171.82</v>
          </cell>
          <cell r="LD253">
            <v>3.6546385752531725</v>
          </cell>
          <cell r="LE253">
            <v>1.2087264150943397E-2</v>
          </cell>
          <cell r="LF253">
            <v>41</v>
          </cell>
          <cell r="LG253">
            <v>97.455188679245282</v>
          </cell>
          <cell r="LH253" t="str">
            <v/>
          </cell>
          <cell r="LI253" t="str">
            <v>Business plans (£m)</v>
          </cell>
          <cell r="LJ253" t="str">
            <v>PR19 (£m)</v>
          </cell>
        </row>
        <row r="254">
          <cell r="A254" t="str">
            <v>PRT24</v>
          </cell>
          <cell r="B254" t="str">
            <v>PRT</v>
          </cell>
          <cell r="C254" t="str">
            <v>2023-24</v>
          </cell>
          <cell r="D254" t="str">
            <v>PRT</v>
          </cell>
          <cell r="E254" t="str">
            <v>PRT24</v>
          </cell>
          <cell r="F254">
            <v>1</v>
          </cell>
          <cell r="G254">
            <v>1.069</v>
          </cell>
          <cell r="H254">
            <v>0</v>
          </cell>
          <cell r="I254">
            <v>1.27</v>
          </cell>
          <cell r="J254">
            <v>0</v>
          </cell>
          <cell r="K254">
            <v>0</v>
          </cell>
          <cell r="L254">
            <v>0</v>
          </cell>
          <cell r="M254">
            <v>1.7090000000000001</v>
          </cell>
          <cell r="N254">
            <v>0.434</v>
          </cell>
          <cell r="O254">
            <v>4.4820000000000002</v>
          </cell>
          <cell r="P254">
            <v>0</v>
          </cell>
          <cell r="Q254">
            <v>4.4820000000000002</v>
          </cell>
          <cell r="R254">
            <v>0</v>
          </cell>
          <cell r="S254">
            <v>0.29599999999999999</v>
          </cell>
          <cell r="T254">
            <v>0</v>
          </cell>
          <cell r="U254">
            <v>20.349</v>
          </cell>
          <cell r="V254">
            <v>0</v>
          </cell>
          <cell r="W254">
            <v>20.645</v>
          </cell>
          <cell r="X254">
            <v>0</v>
          </cell>
          <cell r="Y254">
            <v>20.645</v>
          </cell>
          <cell r="Z254">
            <v>0</v>
          </cell>
          <cell r="AA254">
            <v>0</v>
          </cell>
          <cell r="AB254">
            <v>0</v>
          </cell>
          <cell r="AC254">
            <v>0</v>
          </cell>
          <cell r="AD254">
            <v>25.126999999999999</v>
          </cell>
          <cell r="AE254">
            <v>0</v>
          </cell>
          <cell r="AF254">
            <v>0</v>
          </cell>
          <cell r="AG254">
            <v>25.126999999999999</v>
          </cell>
          <cell r="AH254">
            <v>0</v>
          </cell>
          <cell r="AI254">
            <v>25.126999999999999</v>
          </cell>
          <cell r="AJ254">
            <v>4.0000000000000001E-3</v>
          </cell>
          <cell r="AK254">
            <v>0</v>
          </cell>
          <cell r="AL254">
            <v>0</v>
          </cell>
          <cell r="AM254">
            <v>0</v>
          </cell>
          <cell r="AN254">
            <v>0</v>
          </cell>
          <cell r="AO254">
            <v>0</v>
          </cell>
          <cell r="AP254">
            <v>6.4000000000000001E-2</v>
          </cell>
          <cell r="AQ254">
            <v>1.0999999999999999E-2</v>
          </cell>
          <cell r="AR254">
            <v>7.9000000000000001E-2</v>
          </cell>
          <cell r="AS254">
            <v>0</v>
          </cell>
          <cell r="AT254">
            <v>7.9000000000000001E-2</v>
          </cell>
          <cell r="AU254">
            <v>0</v>
          </cell>
          <cell r="AV254">
            <v>0</v>
          </cell>
          <cell r="AW254">
            <v>0</v>
          </cell>
          <cell r="AX254">
            <v>0</v>
          </cell>
          <cell r="AY254">
            <v>0</v>
          </cell>
          <cell r="AZ254">
            <v>0</v>
          </cell>
          <cell r="BA254">
            <v>0</v>
          </cell>
          <cell r="BB254">
            <v>0</v>
          </cell>
          <cell r="BC254">
            <v>0</v>
          </cell>
          <cell r="BD254">
            <v>0</v>
          </cell>
          <cell r="BE254">
            <v>0</v>
          </cell>
          <cell r="BF254">
            <v>0</v>
          </cell>
          <cell r="BG254">
            <v>7.9000000000000001E-2</v>
          </cell>
          <cell r="BH254">
            <v>0</v>
          </cell>
          <cell r="BI254">
            <v>0</v>
          </cell>
          <cell r="BJ254">
            <v>7.9000000000000001E-2</v>
          </cell>
          <cell r="BK254">
            <v>0</v>
          </cell>
          <cell r="BL254">
            <v>7.9000000000000001E-2</v>
          </cell>
          <cell r="BM254">
            <v>0.254</v>
          </cell>
          <cell r="BN254">
            <v>0</v>
          </cell>
          <cell r="BO254">
            <v>0</v>
          </cell>
          <cell r="BP254">
            <v>0</v>
          </cell>
          <cell r="BQ254">
            <v>0</v>
          </cell>
          <cell r="BR254">
            <v>0</v>
          </cell>
          <cell r="BS254">
            <v>2.5230000000000001</v>
          </cell>
          <cell r="BT254">
            <v>1.0620000000000001</v>
          </cell>
          <cell r="BU254">
            <v>3.839</v>
          </cell>
          <cell r="BV254">
            <v>0</v>
          </cell>
          <cell r="BW254">
            <v>3.839</v>
          </cell>
          <cell r="BX254">
            <v>0</v>
          </cell>
          <cell r="BY254">
            <v>1.758</v>
          </cell>
          <cell r="BZ254">
            <v>0</v>
          </cell>
          <cell r="CA254">
            <v>1.6439999999999999</v>
          </cell>
          <cell r="CB254">
            <v>0</v>
          </cell>
          <cell r="CC254">
            <v>3.4020000000000001</v>
          </cell>
          <cell r="CD254">
            <v>0</v>
          </cell>
          <cell r="CE254">
            <v>3.4020000000000001</v>
          </cell>
          <cell r="CF254">
            <v>0</v>
          </cell>
          <cell r="CG254">
            <v>0</v>
          </cell>
          <cell r="CH254">
            <v>0</v>
          </cell>
          <cell r="CI254">
            <v>0</v>
          </cell>
          <cell r="CJ254">
            <v>7.2409999999999997</v>
          </cell>
          <cell r="CK254">
            <v>0</v>
          </cell>
          <cell r="CL254">
            <v>0</v>
          </cell>
          <cell r="CM254">
            <v>7.2409999999999997</v>
          </cell>
          <cell r="CN254">
            <v>0</v>
          </cell>
          <cell r="CO254">
            <v>7.2409999999999997</v>
          </cell>
          <cell r="CP254">
            <v>1.27</v>
          </cell>
          <cell r="CQ254">
            <v>0</v>
          </cell>
          <cell r="CR254">
            <v>0</v>
          </cell>
          <cell r="CS254">
            <v>0</v>
          </cell>
          <cell r="CT254">
            <v>3.343</v>
          </cell>
          <cell r="CU254">
            <v>0</v>
          </cell>
          <cell r="CV254">
            <v>8.2390000000000008</v>
          </cell>
          <cell r="CW254">
            <v>0.50900000000000001</v>
          </cell>
          <cell r="CX254">
            <v>13.361000000000001</v>
          </cell>
          <cell r="CY254">
            <v>0.249</v>
          </cell>
          <cell r="CZ254">
            <v>13.61</v>
          </cell>
          <cell r="DA254">
            <v>1.4359999999999999</v>
          </cell>
          <cell r="DB254">
            <v>1.8779999999999999</v>
          </cell>
          <cell r="DC254">
            <v>1.6859999999999999</v>
          </cell>
          <cell r="DD254">
            <v>1.046</v>
          </cell>
          <cell r="DE254">
            <v>0.434</v>
          </cell>
          <cell r="DF254">
            <v>6.48</v>
          </cell>
          <cell r="DG254">
            <v>0</v>
          </cell>
          <cell r="DH254">
            <v>6.48</v>
          </cell>
          <cell r="DI254">
            <v>0.88300000000000001</v>
          </cell>
          <cell r="DJ254">
            <v>0.59599999999999997</v>
          </cell>
          <cell r="DK254">
            <v>0.28699999999999998</v>
          </cell>
          <cell r="DL254">
            <v>0.88300000000000001</v>
          </cell>
          <cell r="DM254">
            <v>19.207000000000001</v>
          </cell>
          <cell r="DN254">
            <v>0</v>
          </cell>
          <cell r="DO254">
            <v>0</v>
          </cell>
          <cell r="DP254">
            <v>19.207000000000001</v>
          </cell>
          <cell r="DQ254">
            <v>0</v>
          </cell>
          <cell r="DR254">
            <v>19.207000000000001</v>
          </cell>
          <cell r="DS254">
            <v>1.528</v>
          </cell>
          <cell r="DT254">
            <v>0</v>
          </cell>
          <cell r="DU254">
            <v>0</v>
          </cell>
          <cell r="DV254">
            <v>0</v>
          </cell>
          <cell r="DW254">
            <v>3.343</v>
          </cell>
          <cell r="DX254">
            <v>0</v>
          </cell>
          <cell r="DY254">
            <v>10.826000000000001</v>
          </cell>
          <cell r="DZ254">
            <v>1.5819999999999999</v>
          </cell>
          <cell r="EA254">
            <v>17.279</v>
          </cell>
          <cell r="EB254">
            <v>0.249</v>
          </cell>
          <cell r="EC254">
            <v>17.527999999999999</v>
          </cell>
          <cell r="ED254">
            <v>1.4359999999999999</v>
          </cell>
          <cell r="EE254">
            <v>3.6360000000000001</v>
          </cell>
          <cell r="EF254">
            <v>1.6859999999999999</v>
          </cell>
          <cell r="EG254">
            <v>2.69</v>
          </cell>
          <cell r="EH254">
            <v>0.434</v>
          </cell>
          <cell r="EI254">
            <v>9.8820000000000014</v>
          </cell>
          <cell r="EJ254">
            <v>0</v>
          </cell>
          <cell r="EK254">
            <v>9.8820000000000014</v>
          </cell>
          <cell r="EL254">
            <v>0.88300000000000001</v>
          </cell>
          <cell r="EM254">
            <v>0.59599999999999997</v>
          </cell>
          <cell r="EN254">
            <v>0.28699999999999998</v>
          </cell>
          <cell r="EO254">
            <v>0.88300000000000001</v>
          </cell>
          <cell r="EP254">
            <v>26.527000000000001</v>
          </cell>
          <cell r="EQ254">
            <v>0</v>
          </cell>
          <cell r="ER254">
            <v>0</v>
          </cell>
          <cell r="ES254">
            <v>26.527000000000001</v>
          </cell>
          <cell r="ET254">
            <v>0</v>
          </cell>
          <cell r="EU254">
            <v>26.527000000000001</v>
          </cell>
          <cell r="EV254">
            <v>2.597</v>
          </cell>
          <cell r="EW254">
            <v>0</v>
          </cell>
          <cell r="EX254">
            <v>1.27</v>
          </cell>
          <cell r="EY254">
            <v>0</v>
          </cell>
          <cell r="EZ254">
            <v>3.343</v>
          </cell>
          <cell r="FA254">
            <v>0</v>
          </cell>
          <cell r="FB254">
            <v>12.535</v>
          </cell>
          <cell r="FC254">
            <v>2.016</v>
          </cell>
          <cell r="FD254">
            <v>21.760999999999999</v>
          </cell>
          <cell r="FE254">
            <v>0.249</v>
          </cell>
          <cell r="FF254">
            <v>22.01</v>
          </cell>
          <cell r="FG254">
            <v>1.4359999999999999</v>
          </cell>
          <cell r="FH254">
            <v>3.9319999999999999</v>
          </cell>
          <cell r="FI254">
            <v>1.6859999999999999</v>
          </cell>
          <cell r="FJ254">
            <v>23.039000000000001</v>
          </cell>
          <cell r="FK254">
            <v>0.434</v>
          </cell>
          <cell r="FL254">
            <v>30.527000000000001</v>
          </cell>
          <cell r="FM254">
            <v>0</v>
          </cell>
          <cell r="FN254">
            <v>30.527000000000001</v>
          </cell>
          <cell r="FO254">
            <v>0.88300000000000001</v>
          </cell>
          <cell r="FP254">
            <v>0.59599999999999997</v>
          </cell>
          <cell r="FQ254">
            <v>0.28699999999999998</v>
          </cell>
          <cell r="FR254">
            <v>0.88300000000000001</v>
          </cell>
          <cell r="FS254">
            <v>51.654000000000003</v>
          </cell>
          <cell r="FT254">
            <v>0</v>
          </cell>
          <cell r="FU254">
            <v>0</v>
          </cell>
          <cell r="FV254">
            <v>51.654000000000003</v>
          </cell>
          <cell r="FW254">
            <v>0</v>
          </cell>
          <cell r="FX254">
            <v>51.654000000000003</v>
          </cell>
          <cell r="FY254">
            <v>0</v>
          </cell>
          <cell r="FZ254">
            <v>0</v>
          </cell>
          <cell r="GA254">
            <v>0</v>
          </cell>
          <cell r="GB254" t="e">
            <v>#N/A</v>
          </cell>
          <cell r="GC254">
            <v>0</v>
          </cell>
          <cell r="GD254">
            <v>0</v>
          </cell>
          <cell r="GE254">
            <v>0</v>
          </cell>
          <cell r="GF254">
            <v>0</v>
          </cell>
          <cell r="GG254">
            <v>0.05</v>
          </cell>
          <cell r="GH254">
            <v>0</v>
          </cell>
          <cell r="GI254">
            <v>20.262</v>
          </cell>
          <cell r="GJ254">
            <v>0</v>
          </cell>
          <cell r="GK254">
            <v>0</v>
          </cell>
          <cell r="GL254">
            <v>0.98399999999999999</v>
          </cell>
          <cell r="GM254">
            <v>0</v>
          </cell>
          <cell r="GN254">
            <v>1.46</v>
          </cell>
          <cell r="GO254">
            <v>1.27</v>
          </cell>
          <cell r="GP254">
            <v>0</v>
          </cell>
          <cell r="GQ254">
            <v>0</v>
          </cell>
          <cell r="GR254">
            <v>8.6999999999999994E-2</v>
          </cell>
          <cell r="GS254">
            <v>0</v>
          </cell>
          <cell r="GT254" t="e">
            <v>#N/A</v>
          </cell>
          <cell r="GU254">
            <v>0</v>
          </cell>
          <cell r="GV254">
            <v>0</v>
          </cell>
          <cell r="GW254">
            <v>0.7</v>
          </cell>
          <cell r="GX254">
            <v>0.34599999999999997</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t="e">
            <v>#N/A</v>
          </cell>
          <cell r="HO254">
            <v>51.654000000000003</v>
          </cell>
          <cell r="HP254">
            <v>51.654000000000003</v>
          </cell>
          <cell r="HQ254">
            <v>25.126999999999999</v>
          </cell>
          <cell r="HR254">
            <v>26.527000000000001</v>
          </cell>
          <cell r="HS254">
            <v>25.158999999999999</v>
          </cell>
          <cell r="HT254">
            <v>0</v>
          </cell>
          <cell r="HU254">
            <v>0</v>
          </cell>
          <cell r="HV254">
            <v>1.27</v>
          </cell>
          <cell r="HW254">
            <v>0</v>
          </cell>
          <cell r="HX254">
            <v>0</v>
          </cell>
          <cell r="HY254">
            <v>0</v>
          </cell>
          <cell r="HZ254">
            <v>0</v>
          </cell>
          <cell r="IA254">
            <v>0</v>
          </cell>
          <cell r="IB254">
            <v>0</v>
          </cell>
          <cell r="IC254">
            <v>0</v>
          </cell>
          <cell r="ID254">
            <v>0</v>
          </cell>
          <cell r="IE254">
            <v>0</v>
          </cell>
          <cell r="IF254">
            <v>0</v>
          </cell>
          <cell r="IG254">
            <v>0</v>
          </cell>
          <cell r="IH254">
            <v>0</v>
          </cell>
          <cell r="II254">
            <v>0.38</v>
          </cell>
          <cell r="IJ254">
            <v>0</v>
          </cell>
          <cell r="IK254">
            <v>0</v>
          </cell>
          <cell r="IL254">
            <v>0</v>
          </cell>
          <cell r="IM254">
            <v>0</v>
          </cell>
          <cell r="IN254">
            <v>0.38</v>
          </cell>
          <cell r="IO254">
            <v>0</v>
          </cell>
          <cell r="IP254">
            <v>1.27</v>
          </cell>
          <cell r="IQ254">
            <v>0</v>
          </cell>
          <cell r="IR254">
            <v>0</v>
          </cell>
          <cell r="IS254">
            <v>0</v>
          </cell>
          <cell r="IT254">
            <v>0</v>
          </cell>
          <cell r="IU254">
            <v>0</v>
          </cell>
          <cell r="IV254">
            <v>0.98399999999999999</v>
          </cell>
          <cell r="IW254">
            <v>0.98399999999999999</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0.98399999999999999</v>
          </cell>
          <cell r="JL254">
            <v>0.98399999999999999</v>
          </cell>
          <cell r="JM254">
            <v>0</v>
          </cell>
          <cell r="JN254">
            <v>0</v>
          </cell>
          <cell r="JO254">
            <v>0</v>
          </cell>
          <cell r="JP254">
            <v>0</v>
          </cell>
          <cell r="JQ254">
            <v>0</v>
          </cell>
          <cell r="JR254">
            <v>0</v>
          </cell>
          <cell r="JS254">
            <v>0</v>
          </cell>
          <cell r="JT254">
            <v>0</v>
          </cell>
          <cell r="JU254">
            <v>0</v>
          </cell>
          <cell r="JV254">
            <v>0</v>
          </cell>
          <cell r="JW254">
            <v>3.0739999999999998</v>
          </cell>
          <cell r="JX254">
            <v>16.77</v>
          </cell>
          <cell r="JY254">
            <v>21.373000000000005</v>
          </cell>
          <cell r="JZ254">
            <v>24.447000000000003</v>
          </cell>
          <cell r="KA254">
            <v>7.6770000000000032</v>
          </cell>
          <cell r="KB254" t="str">
            <v/>
          </cell>
          <cell r="KC254">
            <v>18.481999999999999</v>
          </cell>
          <cell r="KD254">
            <v>314.02</v>
          </cell>
          <cell r="KE254">
            <v>3404</v>
          </cell>
          <cell r="KF254">
            <v>0</v>
          </cell>
          <cell r="KG254">
            <v>0.871</v>
          </cell>
          <cell r="KH254">
            <v>0</v>
          </cell>
          <cell r="KI254">
            <v>0</v>
          </cell>
          <cell r="KJ254">
            <v>0</v>
          </cell>
          <cell r="KK254">
            <v>0</v>
          </cell>
          <cell r="KL254">
            <v>0</v>
          </cell>
          <cell r="KM254">
            <v>0</v>
          </cell>
          <cell r="KN254">
            <v>0</v>
          </cell>
          <cell r="KO254">
            <v>21.82</v>
          </cell>
          <cell r="KP254">
            <v>0</v>
          </cell>
          <cell r="KQ254">
            <v>56.92</v>
          </cell>
          <cell r="KR254">
            <v>0</v>
          </cell>
          <cell r="KS254">
            <v>11.4</v>
          </cell>
          <cell r="KT254">
            <v>0</v>
          </cell>
          <cell r="KU254">
            <v>79.97</v>
          </cell>
          <cell r="KV254">
            <v>0</v>
          </cell>
          <cell r="KW254">
            <v>0</v>
          </cell>
          <cell r="KX254">
            <v>41</v>
          </cell>
          <cell r="KY254">
            <v>332501.99999999994</v>
          </cell>
          <cell r="KZ254">
            <v>3404</v>
          </cell>
          <cell r="LA254">
            <v>59.837752042795834</v>
          </cell>
          <cell r="LB254">
            <v>101.78999999999999</v>
          </cell>
          <cell r="LC254">
            <v>170.11</v>
          </cell>
          <cell r="LD254">
            <v>3.6558109458585624</v>
          </cell>
          <cell r="LE254">
            <v>1.2044653349001176E-2</v>
          </cell>
          <cell r="LF254">
            <v>41</v>
          </cell>
          <cell r="LG254">
            <v>97.679788484136296</v>
          </cell>
          <cell r="LH254" t="str">
            <v/>
          </cell>
          <cell r="LI254" t="str">
            <v>Business plans (£m)</v>
          </cell>
          <cell r="LJ254" t="str">
            <v>PR19 (£m)</v>
          </cell>
        </row>
        <row r="255">
          <cell r="A255" t="str">
            <v>PRT25</v>
          </cell>
          <cell r="B255" t="str">
            <v>PRT</v>
          </cell>
          <cell r="C255" t="str">
            <v>2024-25</v>
          </cell>
          <cell r="D255" t="str">
            <v>PRT</v>
          </cell>
          <cell r="E255" t="str">
            <v>PRT25</v>
          </cell>
          <cell r="F255">
            <v>1</v>
          </cell>
          <cell r="G255">
            <v>1.0860000000000001</v>
          </cell>
          <cell r="H255">
            <v>0</v>
          </cell>
          <cell r="I255">
            <v>1.2709999999999999</v>
          </cell>
          <cell r="J255">
            <v>0</v>
          </cell>
          <cell r="K255">
            <v>0</v>
          </cell>
          <cell r="L255">
            <v>0</v>
          </cell>
          <cell r="M255">
            <v>1.597</v>
          </cell>
          <cell r="N255">
            <v>0.434</v>
          </cell>
          <cell r="O255">
            <v>4.3879999999999999</v>
          </cell>
          <cell r="P255">
            <v>0</v>
          </cell>
          <cell r="Q255">
            <v>4.3879999999999999</v>
          </cell>
          <cell r="R255">
            <v>0</v>
          </cell>
          <cell r="S255">
            <v>0.30599999999999999</v>
          </cell>
          <cell r="T255">
            <v>0</v>
          </cell>
          <cell r="U255">
            <v>23.113</v>
          </cell>
          <cell r="V255">
            <v>0</v>
          </cell>
          <cell r="W255">
            <v>23.419</v>
          </cell>
          <cell r="X255">
            <v>0</v>
          </cell>
          <cell r="Y255">
            <v>23.419</v>
          </cell>
          <cell r="Z255">
            <v>0</v>
          </cell>
          <cell r="AA255">
            <v>0</v>
          </cell>
          <cell r="AB255">
            <v>0</v>
          </cell>
          <cell r="AC255">
            <v>0</v>
          </cell>
          <cell r="AD255">
            <v>27.806999999999999</v>
          </cell>
          <cell r="AE255">
            <v>0</v>
          </cell>
          <cell r="AF255">
            <v>0</v>
          </cell>
          <cell r="AG255">
            <v>27.806999999999999</v>
          </cell>
          <cell r="AH255">
            <v>0</v>
          </cell>
          <cell r="AI255">
            <v>27.806999999999999</v>
          </cell>
          <cell r="AJ255">
            <v>4.0000000000000001E-3</v>
          </cell>
          <cell r="AK255">
            <v>0</v>
          </cell>
          <cell r="AL255">
            <v>0</v>
          </cell>
          <cell r="AM255">
            <v>0</v>
          </cell>
          <cell r="AN255">
            <v>0</v>
          </cell>
          <cell r="AO255">
            <v>0</v>
          </cell>
          <cell r="AP255">
            <v>6.3E-2</v>
          </cell>
          <cell r="AQ255">
            <v>1.0999999999999999E-2</v>
          </cell>
          <cell r="AR255">
            <v>7.8E-2</v>
          </cell>
          <cell r="AS255">
            <v>0</v>
          </cell>
          <cell r="AT255">
            <v>7.8E-2</v>
          </cell>
          <cell r="AU255">
            <v>0</v>
          </cell>
          <cell r="AV255">
            <v>0</v>
          </cell>
          <cell r="AW255">
            <v>0</v>
          </cell>
          <cell r="AX255">
            <v>0</v>
          </cell>
          <cell r="AY255">
            <v>0</v>
          </cell>
          <cell r="AZ255">
            <v>0</v>
          </cell>
          <cell r="BA255">
            <v>0</v>
          </cell>
          <cell r="BB255">
            <v>0</v>
          </cell>
          <cell r="BC255">
            <v>0</v>
          </cell>
          <cell r="BD255">
            <v>0</v>
          </cell>
          <cell r="BE255">
            <v>0</v>
          </cell>
          <cell r="BF255">
            <v>0</v>
          </cell>
          <cell r="BG255">
            <v>7.8E-2</v>
          </cell>
          <cell r="BH255">
            <v>0</v>
          </cell>
          <cell r="BI255">
            <v>0</v>
          </cell>
          <cell r="BJ255">
            <v>7.8E-2</v>
          </cell>
          <cell r="BK255">
            <v>0</v>
          </cell>
          <cell r="BL255">
            <v>7.8E-2</v>
          </cell>
          <cell r="BM255">
            <v>0.25800000000000001</v>
          </cell>
          <cell r="BN255">
            <v>0</v>
          </cell>
          <cell r="BO255">
            <v>0</v>
          </cell>
          <cell r="BP255">
            <v>0</v>
          </cell>
          <cell r="BQ255">
            <v>0</v>
          </cell>
          <cell r="BR255">
            <v>0</v>
          </cell>
          <cell r="BS255">
            <v>2.4590000000000001</v>
          </cell>
          <cell r="BT255">
            <v>1.0620000000000001</v>
          </cell>
          <cell r="BU255">
            <v>3.7789999999999999</v>
          </cell>
          <cell r="BV255">
            <v>0</v>
          </cell>
          <cell r="BW255">
            <v>3.7789999999999999</v>
          </cell>
          <cell r="BX255">
            <v>0</v>
          </cell>
          <cell r="BY255">
            <v>1.409</v>
          </cell>
          <cell r="BZ255">
            <v>0</v>
          </cell>
          <cell r="CA255">
            <v>0.25800000000000001</v>
          </cell>
          <cell r="CB255">
            <v>0</v>
          </cell>
          <cell r="CC255">
            <v>1.667</v>
          </cell>
          <cell r="CD255">
            <v>0</v>
          </cell>
          <cell r="CE255">
            <v>1.667</v>
          </cell>
          <cell r="CF255">
            <v>0</v>
          </cell>
          <cell r="CG255">
            <v>0</v>
          </cell>
          <cell r="CH255">
            <v>0</v>
          </cell>
          <cell r="CI255">
            <v>0</v>
          </cell>
          <cell r="CJ255">
            <v>5.4459999999999997</v>
          </cell>
          <cell r="CK255">
            <v>0</v>
          </cell>
          <cell r="CL255">
            <v>0</v>
          </cell>
          <cell r="CM255">
            <v>5.4459999999999997</v>
          </cell>
          <cell r="CN255">
            <v>0</v>
          </cell>
          <cell r="CO255">
            <v>5.4459999999999997</v>
          </cell>
          <cell r="CP255">
            <v>1.2909999999999999</v>
          </cell>
          <cell r="CQ255">
            <v>0</v>
          </cell>
          <cell r="CR255">
            <v>0</v>
          </cell>
          <cell r="CS255">
            <v>0</v>
          </cell>
          <cell r="CT255">
            <v>3.343</v>
          </cell>
          <cell r="CU255">
            <v>0</v>
          </cell>
          <cell r="CV255">
            <v>8.125</v>
          </cell>
          <cell r="CW255">
            <v>0.50900000000000001</v>
          </cell>
          <cell r="CX255">
            <v>13.268000000000001</v>
          </cell>
          <cell r="CY255">
            <v>0.249</v>
          </cell>
          <cell r="CZ255">
            <v>13.516999999999999</v>
          </cell>
          <cell r="DA255">
            <v>1.202</v>
          </cell>
          <cell r="DB255">
            <v>3.3410000000000002</v>
          </cell>
          <cell r="DC255">
            <v>1.6859999999999999</v>
          </cell>
          <cell r="DD255">
            <v>1.046</v>
          </cell>
          <cell r="DE255">
            <v>0.68600000000000005</v>
          </cell>
          <cell r="DF255">
            <v>7.9610000000000003</v>
          </cell>
          <cell r="DG255">
            <v>0</v>
          </cell>
          <cell r="DH255">
            <v>7.9610000000000003</v>
          </cell>
          <cell r="DI255">
            <v>0.88600000000000001</v>
          </cell>
          <cell r="DJ255">
            <v>0.61599999999999999</v>
          </cell>
          <cell r="DK255">
            <v>0.27</v>
          </cell>
          <cell r="DL255">
            <v>0.88600000000000001</v>
          </cell>
          <cell r="DM255">
            <v>20.591999999999999</v>
          </cell>
          <cell r="DN255">
            <v>0</v>
          </cell>
          <cell r="DO255">
            <v>0</v>
          </cell>
          <cell r="DP255">
            <v>20.591999999999999</v>
          </cell>
          <cell r="DQ255">
            <v>0</v>
          </cell>
          <cell r="DR255">
            <v>20.591999999999999</v>
          </cell>
          <cell r="DS255">
            <v>1.5529999999999999</v>
          </cell>
          <cell r="DT255">
            <v>0</v>
          </cell>
          <cell r="DU255">
            <v>0</v>
          </cell>
          <cell r="DV255">
            <v>0</v>
          </cell>
          <cell r="DW255">
            <v>3.343</v>
          </cell>
          <cell r="DX255">
            <v>0</v>
          </cell>
          <cell r="DY255">
            <v>10.647</v>
          </cell>
          <cell r="DZ255">
            <v>1.5819999999999999</v>
          </cell>
          <cell r="EA255">
            <v>17.125</v>
          </cell>
          <cell r="EB255">
            <v>0.249</v>
          </cell>
          <cell r="EC255">
            <v>17.373999999999999</v>
          </cell>
          <cell r="ED255">
            <v>1.202</v>
          </cell>
          <cell r="EE255">
            <v>4.75</v>
          </cell>
          <cell r="EF255">
            <v>1.6859999999999999</v>
          </cell>
          <cell r="EG255">
            <v>1.304</v>
          </cell>
          <cell r="EH255">
            <v>0.68600000000000005</v>
          </cell>
          <cell r="EI255">
            <v>9.6280000000000001</v>
          </cell>
          <cell r="EJ255">
            <v>0</v>
          </cell>
          <cell r="EK255">
            <v>9.6280000000000001</v>
          </cell>
          <cell r="EL255">
            <v>0.88600000000000001</v>
          </cell>
          <cell r="EM255">
            <v>0.61599999999999999</v>
          </cell>
          <cell r="EN255">
            <v>0.27</v>
          </cell>
          <cell r="EO255">
            <v>0.88600000000000001</v>
          </cell>
          <cell r="EP255">
            <v>26.116</v>
          </cell>
          <cell r="EQ255">
            <v>0</v>
          </cell>
          <cell r="ER255">
            <v>0</v>
          </cell>
          <cell r="ES255">
            <v>26.116</v>
          </cell>
          <cell r="ET255">
            <v>0</v>
          </cell>
          <cell r="EU255">
            <v>26.116</v>
          </cell>
          <cell r="EV255">
            <v>2.6389999999999998</v>
          </cell>
          <cell r="EW255">
            <v>0</v>
          </cell>
          <cell r="EX255">
            <v>1.2709999999999999</v>
          </cell>
          <cell r="EY255">
            <v>0</v>
          </cell>
          <cell r="EZ255">
            <v>3.343</v>
          </cell>
          <cell r="FA255">
            <v>0</v>
          </cell>
          <cell r="FB255">
            <v>12.244</v>
          </cell>
          <cell r="FC255">
            <v>2.016</v>
          </cell>
          <cell r="FD255">
            <v>21.513000000000002</v>
          </cell>
          <cell r="FE255">
            <v>0.249</v>
          </cell>
          <cell r="FF255">
            <v>21.762</v>
          </cell>
          <cell r="FG255">
            <v>1.202</v>
          </cell>
          <cell r="FH255">
            <v>5.056</v>
          </cell>
          <cell r="FI255">
            <v>1.6859999999999999</v>
          </cell>
          <cell r="FJ255">
            <v>24.417000000000002</v>
          </cell>
          <cell r="FK255">
            <v>0.68600000000000005</v>
          </cell>
          <cell r="FL255">
            <v>33.046999999999997</v>
          </cell>
          <cell r="FM255">
            <v>0</v>
          </cell>
          <cell r="FN255">
            <v>33.046999999999997</v>
          </cell>
          <cell r="FO255">
            <v>0.88600000000000001</v>
          </cell>
          <cell r="FP255">
            <v>0.61599999999999999</v>
          </cell>
          <cell r="FQ255">
            <v>0.27</v>
          </cell>
          <cell r="FR255">
            <v>0.88600000000000001</v>
          </cell>
          <cell r="FS255">
            <v>53.923000000000002</v>
          </cell>
          <cell r="FT255">
            <v>0</v>
          </cell>
          <cell r="FU255">
            <v>0</v>
          </cell>
          <cell r="FV255">
            <v>53.923000000000002</v>
          </cell>
          <cell r="FW255">
            <v>0</v>
          </cell>
          <cell r="FX255">
            <v>53.923000000000002</v>
          </cell>
          <cell r="FY255">
            <v>0</v>
          </cell>
          <cell r="FZ255">
            <v>0</v>
          </cell>
          <cell r="GA255">
            <v>0</v>
          </cell>
          <cell r="GB255" t="e">
            <v>#N/A</v>
          </cell>
          <cell r="GC255">
            <v>0</v>
          </cell>
          <cell r="GD255">
            <v>0</v>
          </cell>
          <cell r="GE255">
            <v>0</v>
          </cell>
          <cell r="GF255">
            <v>0</v>
          </cell>
          <cell r="GG255">
            <v>0.05</v>
          </cell>
          <cell r="GH255">
            <v>0</v>
          </cell>
          <cell r="GI255">
            <v>23.026</v>
          </cell>
          <cell r="GJ255">
            <v>0</v>
          </cell>
          <cell r="GK255">
            <v>0</v>
          </cell>
          <cell r="GL255">
            <v>0.98399999999999999</v>
          </cell>
          <cell r="GM255">
            <v>0</v>
          </cell>
          <cell r="GN255">
            <v>0.25800000000000001</v>
          </cell>
          <cell r="GO255">
            <v>1.3380000000000001</v>
          </cell>
          <cell r="GP255">
            <v>0</v>
          </cell>
          <cell r="GQ255">
            <v>0</v>
          </cell>
          <cell r="GR255">
            <v>8.6999999999999994E-2</v>
          </cell>
          <cell r="GS255">
            <v>0</v>
          </cell>
          <cell r="GT255" t="e">
            <v>#N/A</v>
          </cell>
          <cell r="GU255">
            <v>0</v>
          </cell>
          <cell r="GV255">
            <v>0</v>
          </cell>
          <cell r="GW255">
            <v>0.7</v>
          </cell>
          <cell r="GX255">
            <v>0.34599999999999997</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t="e">
            <v>#N/A</v>
          </cell>
          <cell r="HO255">
            <v>53.923000000000002</v>
          </cell>
          <cell r="HP255">
            <v>53.923000000000002</v>
          </cell>
          <cell r="HQ255">
            <v>27.806999999999999</v>
          </cell>
          <cell r="HR255">
            <v>26.116</v>
          </cell>
          <cell r="HS255">
            <v>26.789000000000001</v>
          </cell>
          <cell r="HT255">
            <v>0</v>
          </cell>
          <cell r="HU255">
            <v>0</v>
          </cell>
          <cell r="HV255">
            <v>1.2709999999999999</v>
          </cell>
          <cell r="HW255">
            <v>0</v>
          </cell>
          <cell r="HX255">
            <v>0</v>
          </cell>
          <cell r="HY255">
            <v>0</v>
          </cell>
          <cell r="HZ255">
            <v>0</v>
          </cell>
          <cell r="IA255">
            <v>0</v>
          </cell>
          <cell r="IB255">
            <v>0</v>
          </cell>
          <cell r="IC255">
            <v>0</v>
          </cell>
          <cell r="ID255">
            <v>0</v>
          </cell>
          <cell r="IE255">
            <v>0</v>
          </cell>
          <cell r="IF255">
            <v>0</v>
          </cell>
          <cell r="IG255">
            <v>0</v>
          </cell>
          <cell r="IH255">
            <v>0</v>
          </cell>
          <cell r="II255">
            <v>0.38</v>
          </cell>
          <cell r="IJ255">
            <v>0</v>
          </cell>
          <cell r="IK255">
            <v>0</v>
          </cell>
          <cell r="IL255">
            <v>0</v>
          </cell>
          <cell r="IM255">
            <v>0</v>
          </cell>
          <cell r="IN255">
            <v>0.38</v>
          </cell>
          <cell r="IO255">
            <v>0</v>
          </cell>
          <cell r="IP255">
            <v>1.2709999999999999</v>
          </cell>
          <cell r="IQ255">
            <v>0</v>
          </cell>
          <cell r="IR255">
            <v>0</v>
          </cell>
          <cell r="IS255">
            <v>0</v>
          </cell>
          <cell r="IT255">
            <v>0</v>
          </cell>
          <cell r="IU255">
            <v>0</v>
          </cell>
          <cell r="IV255">
            <v>0.98399999999999999</v>
          </cell>
          <cell r="IW255">
            <v>0.98399999999999999</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0.98399999999999999</v>
          </cell>
          <cell r="JL255">
            <v>0.98399999999999999</v>
          </cell>
          <cell r="JM255">
            <v>0</v>
          </cell>
          <cell r="JN255">
            <v>0</v>
          </cell>
          <cell r="JO255">
            <v>0</v>
          </cell>
          <cell r="JP255">
            <v>0</v>
          </cell>
          <cell r="JQ255">
            <v>0</v>
          </cell>
          <cell r="JR255">
            <v>0</v>
          </cell>
          <cell r="JS255">
            <v>0</v>
          </cell>
          <cell r="JT255">
            <v>0</v>
          </cell>
          <cell r="JU255">
            <v>0</v>
          </cell>
          <cell r="JV255">
            <v>0</v>
          </cell>
          <cell r="JW255">
            <v>2.9889999999999999</v>
          </cell>
          <cell r="JX255">
            <v>17.905999999999999</v>
          </cell>
          <cell r="JY255">
            <v>22.099</v>
          </cell>
          <cell r="JZ255">
            <v>25.088000000000001</v>
          </cell>
          <cell r="KA255">
            <v>7.1820000000000022</v>
          </cell>
          <cell r="KB255" t="str">
            <v/>
          </cell>
          <cell r="KC255">
            <v>18.506</v>
          </cell>
          <cell r="KD255">
            <v>315.99400000000003</v>
          </cell>
          <cell r="KE255">
            <v>3416</v>
          </cell>
          <cell r="KF255">
            <v>0</v>
          </cell>
          <cell r="KG255">
            <v>0.871</v>
          </cell>
          <cell r="KH255">
            <v>0</v>
          </cell>
          <cell r="KI255">
            <v>0</v>
          </cell>
          <cell r="KJ255">
            <v>0</v>
          </cell>
          <cell r="KK255">
            <v>0</v>
          </cell>
          <cell r="KL255">
            <v>0</v>
          </cell>
          <cell r="KM255">
            <v>0</v>
          </cell>
          <cell r="KN255">
            <v>0</v>
          </cell>
          <cell r="KO255">
            <v>21.61</v>
          </cell>
          <cell r="KP255">
            <v>0</v>
          </cell>
          <cell r="KQ255">
            <v>56.32</v>
          </cell>
          <cell r="KR255">
            <v>0</v>
          </cell>
          <cell r="KS255">
            <v>11.29</v>
          </cell>
          <cell r="KT255">
            <v>0</v>
          </cell>
          <cell r="KU255">
            <v>79.239999999999995</v>
          </cell>
          <cell r="KV255">
            <v>0</v>
          </cell>
          <cell r="KW255">
            <v>0</v>
          </cell>
          <cell r="KX255">
            <v>41</v>
          </cell>
          <cell r="KY255">
            <v>334500</v>
          </cell>
          <cell r="KZ255">
            <v>3416</v>
          </cell>
          <cell r="LA255">
            <v>59.86584352368515</v>
          </cell>
          <cell r="LB255">
            <v>100.85</v>
          </cell>
          <cell r="LC255">
            <v>168.45999999999998</v>
          </cell>
          <cell r="LD255">
            <v>3.6569512050338364</v>
          </cell>
          <cell r="LE255">
            <v>1.2002341920374707E-2</v>
          </cell>
          <cell r="LF255">
            <v>41</v>
          </cell>
          <cell r="LG255">
            <v>97.921545667447305</v>
          </cell>
          <cell r="LH255" t="str">
            <v/>
          </cell>
          <cell r="LI255" t="str">
            <v>Business plans (£m)</v>
          </cell>
          <cell r="LJ255" t="str">
            <v>PR19 (£m)</v>
          </cell>
        </row>
        <row r="256">
          <cell r="A256" t="str">
            <v>SES12</v>
          </cell>
          <cell r="B256" t="str">
            <v>SES</v>
          </cell>
          <cell r="C256" t="str">
            <v>2011-12</v>
          </cell>
          <cell r="D256" t="str">
            <v>SES</v>
          </cell>
          <cell r="E256" t="str">
            <v>SES12</v>
          </cell>
          <cell r="F256">
            <v>1.1050631792877967</v>
          </cell>
          <cell r="G256">
            <v>1.4443175753291502</v>
          </cell>
          <cell r="H256">
            <v>0</v>
          </cell>
          <cell r="I256">
            <v>1.1934682336308207</v>
          </cell>
          <cell r="J256">
            <v>0</v>
          </cell>
          <cell r="K256">
            <v>0</v>
          </cell>
          <cell r="L256">
            <v>0</v>
          </cell>
          <cell r="M256">
            <v>1.1028530529292211</v>
          </cell>
          <cell r="N256">
            <v>0.16354935053459391</v>
          </cell>
          <cell r="O256">
            <v>3.9041882124237857</v>
          </cell>
          <cell r="P256">
            <v>0</v>
          </cell>
          <cell r="Q256">
            <v>3.9041882124237857</v>
          </cell>
          <cell r="R256">
            <v>0</v>
          </cell>
          <cell r="S256">
            <v>0.33704426968277801</v>
          </cell>
          <cell r="T256">
            <v>0</v>
          </cell>
          <cell r="U256">
            <v>0.33593920650349018</v>
          </cell>
          <cell r="V256">
            <v>0</v>
          </cell>
          <cell r="W256">
            <v>0.67298347618626819</v>
          </cell>
          <cell r="X256">
            <v>0</v>
          </cell>
          <cell r="Y256">
            <v>0.67298347618626819</v>
          </cell>
          <cell r="Z256">
            <v>0</v>
          </cell>
          <cell r="AA256">
            <v>0</v>
          </cell>
          <cell r="AB256">
            <v>0</v>
          </cell>
          <cell r="AC256">
            <v>0</v>
          </cell>
          <cell r="AD256">
            <v>4.5771716886100426</v>
          </cell>
          <cell r="AE256">
            <v>5.5253158964389841E-3</v>
          </cell>
          <cell r="AF256">
            <v>0</v>
          </cell>
          <cell r="AG256">
            <v>4.5826970045064819</v>
          </cell>
          <cell r="AH256">
            <v>0</v>
          </cell>
          <cell r="AI256">
            <v>4.5826970045064819</v>
          </cell>
          <cell r="AJ256">
            <v>0.25416453123619326</v>
          </cell>
          <cell r="AK256">
            <v>0</v>
          </cell>
          <cell r="AL256">
            <v>0</v>
          </cell>
          <cell r="AM256">
            <v>0</v>
          </cell>
          <cell r="AN256">
            <v>0</v>
          </cell>
          <cell r="AO256">
            <v>0</v>
          </cell>
          <cell r="AP256">
            <v>0.1027708756737651</v>
          </cell>
          <cell r="AQ256">
            <v>4.4202527171511869E-3</v>
          </cell>
          <cell r="AR256">
            <v>0.36135565962710953</v>
          </cell>
          <cell r="AS256">
            <v>0</v>
          </cell>
          <cell r="AT256">
            <v>0.36135565962710953</v>
          </cell>
          <cell r="AU256">
            <v>0</v>
          </cell>
          <cell r="AV256">
            <v>0</v>
          </cell>
          <cell r="AW256">
            <v>0</v>
          </cell>
          <cell r="AX256">
            <v>0</v>
          </cell>
          <cell r="AY256">
            <v>0</v>
          </cell>
          <cell r="AZ256">
            <v>0</v>
          </cell>
          <cell r="BA256">
            <v>0</v>
          </cell>
          <cell r="BB256">
            <v>0</v>
          </cell>
          <cell r="BC256">
            <v>0</v>
          </cell>
          <cell r="BD256">
            <v>0</v>
          </cell>
          <cell r="BE256">
            <v>0</v>
          </cell>
          <cell r="BF256">
            <v>0</v>
          </cell>
          <cell r="BG256">
            <v>0.36135565962710953</v>
          </cell>
          <cell r="BH256">
            <v>0</v>
          </cell>
          <cell r="BI256">
            <v>0</v>
          </cell>
          <cell r="BJ256">
            <v>0.36135565962710953</v>
          </cell>
          <cell r="BK256">
            <v>0</v>
          </cell>
          <cell r="BL256">
            <v>0.36135565962710953</v>
          </cell>
          <cell r="BM256">
            <v>1.2940289829460101</v>
          </cell>
          <cell r="BN256">
            <v>0</v>
          </cell>
          <cell r="BO256">
            <v>2.983670584077051E-2</v>
          </cell>
          <cell r="BP256">
            <v>0</v>
          </cell>
          <cell r="BQ256">
            <v>0</v>
          </cell>
          <cell r="BR256">
            <v>0</v>
          </cell>
          <cell r="BS256">
            <v>6.0800576124414576</v>
          </cell>
          <cell r="BT256">
            <v>0.39229742864716782</v>
          </cell>
          <cell r="BU256">
            <v>7.7962207298754054</v>
          </cell>
          <cell r="BV256">
            <v>0</v>
          </cell>
          <cell r="BW256">
            <v>7.7962207298754054</v>
          </cell>
          <cell r="BX256">
            <v>0</v>
          </cell>
          <cell r="BY256">
            <v>12.959075903507992</v>
          </cell>
          <cell r="BZ256">
            <v>0</v>
          </cell>
          <cell r="CA256">
            <v>3.3185047274012538</v>
          </cell>
          <cell r="CB256">
            <v>0</v>
          </cell>
          <cell r="CC256">
            <v>16.277580630909245</v>
          </cell>
          <cell r="CD256">
            <v>0</v>
          </cell>
          <cell r="CE256">
            <v>16.277580630909245</v>
          </cell>
          <cell r="CF256">
            <v>0</v>
          </cell>
          <cell r="CG256">
            <v>0</v>
          </cell>
          <cell r="CH256">
            <v>0</v>
          </cell>
          <cell r="CI256">
            <v>0</v>
          </cell>
          <cell r="CJ256">
            <v>24.073801360784653</v>
          </cell>
          <cell r="CK256">
            <v>5.1937969426526447E-2</v>
          </cell>
          <cell r="CL256">
            <v>0</v>
          </cell>
          <cell r="CM256">
            <v>24.125739330211179</v>
          </cell>
          <cell r="CN256">
            <v>0</v>
          </cell>
          <cell r="CO256">
            <v>24.125739330211179</v>
          </cell>
          <cell r="CP256">
            <v>2.023370681275956</v>
          </cell>
          <cell r="CQ256">
            <v>0</v>
          </cell>
          <cell r="CR256">
            <v>2.0996200406468137E-2</v>
          </cell>
          <cell r="CS256">
            <v>0</v>
          </cell>
          <cell r="CT256">
            <v>0</v>
          </cell>
          <cell r="CU256">
            <v>0</v>
          </cell>
          <cell r="CV256">
            <v>6.0314348325527947</v>
          </cell>
          <cell r="CW256">
            <v>1.8565061412034984</v>
          </cell>
          <cell r="CX256">
            <v>9.932307855438717</v>
          </cell>
          <cell r="CY256">
            <v>1.9725377750287172</v>
          </cell>
          <cell r="CZ256">
            <v>11.904845630467435</v>
          </cell>
          <cell r="DA256">
            <v>4.8887995051692128</v>
          </cell>
          <cell r="DB256">
            <v>0.37682654413713873</v>
          </cell>
          <cell r="DC256">
            <v>4.4412489175576555</v>
          </cell>
          <cell r="DD256">
            <v>1.6830112220553144</v>
          </cell>
          <cell r="DE256">
            <v>0.98019104002827573</v>
          </cell>
          <cell r="DF256">
            <v>12.370077228947597</v>
          </cell>
          <cell r="DG256">
            <v>0</v>
          </cell>
          <cell r="DH256">
            <v>12.370077228947597</v>
          </cell>
          <cell r="DI256">
            <v>1.2343555712644689</v>
          </cell>
          <cell r="DJ256">
            <v>0</v>
          </cell>
          <cell r="DK256">
            <v>0</v>
          </cell>
          <cell r="DL256">
            <v>1.2343555712644689</v>
          </cell>
          <cell r="DM256">
            <v>23.040567288150449</v>
          </cell>
          <cell r="DN256">
            <v>5.8568348502253224E-2</v>
          </cell>
          <cell r="DO256">
            <v>0</v>
          </cell>
          <cell r="DP256">
            <v>23.099135636652814</v>
          </cell>
          <cell r="DQ256">
            <v>0</v>
          </cell>
          <cell r="DR256">
            <v>23.099135636652814</v>
          </cell>
          <cell r="DS256">
            <v>3.5715641954581594</v>
          </cell>
          <cell r="DT256">
            <v>0</v>
          </cell>
          <cell r="DU256">
            <v>5.083290624723865E-2</v>
          </cell>
          <cell r="DV256">
            <v>0</v>
          </cell>
          <cell r="DW256">
            <v>0</v>
          </cell>
          <cell r="DX256">
            <v>0</v>
          </cell>
          <cell r="DY256">
            <v>12.214263320668019</v>
          </cell>
          <cell r="DZ256">
            <v>2.2532238225678172</v>
          </cell>
          <cell r="EA256">
            <v>18.089884244941231</v>
          </cell>
          <cell r="EB256">
            <v>1.9725377750287172</v>
          </cell>
          <cell r="EC256">
            <v>20.062422019969951</v>
          </cell>
          <cell r="ED256">
            <v>4.8887995051692128</v>
          </cell>
          <cell r="EE256">
            <v>13.335902447645131</v>
          </cell>
          <cell r="EF256">
            <v>4.4412489175576555</v>
          </cell>
          <cell r="EG256">
            <v>5.001515949456568</v>
          </cell>
          <cell r="EH256">
            <v>0.98019104002827573</v>
          </cell>
          <cell r="EI256">
            <v>28.647657859856842</v>
          </cell>
          <cell r="EJ256">
            <v>0</v>
          </cell>
          <cell r="EK256">
            <v>28.647657859856842</v>
          </cell>
          <cell r="EL256">
            <v>1.2343555712644689</v>
          </cell>
          <cell r="EM256">
            <v>0</v>
          </cell>
          <cell r="EN256">
            <v>0</v>
          </cell>
          <cell r="EO256">
            <v>1.2343555712644689</v>
          </cell>
          <cell r="EP256">
            <v>47.475724308562221</v>
          </cell>
          <cell r="EQ256">
            <v>0.11050631792877968</v>
          </cell>
          <cell r="ER256">
            <v>0</v>
          </cell>
          <cell r="ES256">
            <v>47.586230626491101</v>
          </cell>
          <cell r="ET256">
            <v>0</v>
          </cell>
          <cell r="EU256">
            <v>47.586230626491101</v>
          </cell>
          <cell r="EV256">
            <v>5.0158817707873089</v>
          </cell>
          <cell r="EW256">
            <v>0</v>
          </cell>
          <cell r="EX256">
            <v>1.244301139878059</v>
          </cell>
          <cell r="EY256">
            <v>0</v>
          </cell>
          <cell r="EZ256">
            <v>0</v>
          </cell>
          <cell r="FA256">
            <v>0</v>
          </cell>
          <cell r="FB256">
            <v>13.317116373597239</v>
          </cell>
          <cell r="FC256">
            <v>2.4167731731024111</v>
          </cell>
          <cell r="FD256">
            <v>21.994072457365018</v>
          </cell>
          <cell r="FE256">
            <v>1.9725377750287172</v>
          </cell>
          <cell r="FF256">
            <v>23.966610232393734</v>
          </cell>
          <cell r="FG256">
            <v>4.8887995051692128</v>
          </cell>
          <cell r="FH256">
            <v>13.672946717327909</v>
          </cell>
          <cell r="FI256">
            <v>4.4412489175576555</v>
          </cell>
          <cell r="FJ256">
            <v>5.3374551559600585</v>
          </cell>
          <cell r="FK256">
            <v>0.98019104002827573</v>
          </cell>
          <cell r="FL256">
            <v>29.320641336043114</v>
          </cell>
          <cell r="FM256">
            <v>0</v>
          </cell>
          <cell r="FN256">
            <v>29.320641336043114</v>
          </cell>
          <cell r="FO256">
            <v>1.2343555712644689</v>
          </cell>
          <cell r="FP256">
            <v>0</v>
          </cell>
          <cell r="FQ256">
            <v>0</v>
          </cell>
          <cell r="FR256">
            <v>1.2343555712644689</v>
          </cell>
          <cell r="FS256">
            <v>52.052895997172378</v>
          </cell>
          <cell r="FT256">
            <v>0.11603163382521865</v>
          </cell>
          <cell r="FU256">
            <v>0</v>
          </cell>
          <cell r="FV256">
            <v>52.168927630997601</v>
          </cell>
          <cell r="FW256">
            <v>0</v>
          </cell>
          <cell r="FX256">
            <v>52.168927630997601</v>
          </cell>
          <cell r="FY256">
            <v>0</v>
          </cell>
          <cell r="FZ256">
            <v>0</v>
          </cell>
          <cell r="GA256">
            <v>0</v>
          </cell>
          <cell r="GB256" t="e">
            <v>#N/A</v>
          </cell>
          <cell r="GC256" t="e">
            <v>#N/A</v>
          </cell>
          <cell r="GD256" t="e">
            <v>#N/A</v>
          </cell>
          <cell r="GE256">
            <v>0</v>
          </cell>
          <cell r="GF256">
            <v>0</v>
          </cell>
          <cell r="GG256">
            <v>0.14807846602456476</v>
          </cell>
          <cell r="GH256">
            <v>3.2720920738711659</v>
          </cell>
          <cell r="GI256">
            <v>0.2795809843598126</v>
          </cell>
          <cell r="GJ256">
            <v>0</v>
          </cell>
          <cell r="GK256">
            <v>0.63099107537333188</v>
          </cell>
          <cell r="GL256">
            <v>0.98019104002827573</v>
          </cell>
          <cell r="GM256">
            <v>0</v>
          </cell>
          <cell r="GN256">
            <v>0</v>
          </cell>
          <cell r="GO256">
            <v>3.6621793761597585</v>
          </cell>
          <cell r="GP256">
            <v>0.1027708756737651</v>
          </cell>
          <cell r="GQ256" t="e">
            <v>#N/A</v>
          </cell>
          <cell r="GR256" t="e">
            <v>#N/A</v>
          </cell>
          <cell r="GS256" t="e">
            <v>#N/A</v>
          </cell>
          <cell r="GT256" t="e">
            <v>#N/A</v>
          </cell>
          <cell r="GU256" t="e">
            <v>#N/A</v>
          </cell>
          <cell r="GV256">
            <v>0</v>
          </cell>
          <cell r="GW256">
            <v>0.57905310594680548</v>
          </cell>
          <cell r="GX256">
            <v>1.103958116108509</v>
          </cell>
          <cell r="GY256">
            <v>0</v>
          </cell>
          <cell r="GZ256">
            <v>0</v>
          </cell>
          <cell r="HA256">
            <v>0</v>
          </cell>
          <cell r="HB256">
            <v>0</v>
          </cell>
          <cell r="HC256">
            <v>0</v>
          </cell>
          <cell r="HD256">
            <v>0</v>
          </cell>
          <cell r="HE256">
            <v>0</v>
          </cell>
          <cell r="HF256">
            <v>0</v>
          </cell>
          <cell r="HG256">
            <v>0</v>
          </cell>
          <cell r="HH256">
            <v>0</v>
          </cell>
          <cell r="HI256" t="e">
            <v>#N/A</v>
          </cell>
          <cell r="HJ256" t="e">
            <v>#N/A</v>
          </cell>
          <cell r="HK256" t="e">
            <v>#N/A</v>
          </cell>
          <cell r="HL256" t="e">
            <v>#N/A</v>
          </cell>
          <cell r="HM256" t="e">
            <v>#N/A</v>
          </cell>
          <cell r="HN256" t="e">
            <v>#N/A</v>
          </cell>
          <cell r="HO256">
            <v>52.052895997172378</v>
          </cell>
          <cell r="HP256">
            <v>52.168927630997601</v>
          </cell>
          <cell r="HQ256">
            <v>4.5771716886100426</v>
          </cell>
          <cell r="HR256">
            <v>47.586230626491101</v>
          </cell>
          <cell r="HS256">
            <v>10.758895113545989</v>
          </cell>
          <cell r="HT256">
            <v>0</v>
          </cell>
          <cell r="HU256">
            <v>0</v>
          </cell>
          <cell r="HV256">
            <v>1.1934682336308207</v>
          </cell>
          <cell r="HW256">
            <v>0</v>
          </cell>
          <cell r="HX256">
            <v>0</v>
          </cell>
          <cell r="HY256">
            <v>0</v>
          </cell>
          <cell r="HZ256">
            <v>0</v>
          </cell>
          <cell r="IA256">
            <v>0</v>
          </cell>
          <cell r="IB256">
            <v>0</v>
          </cell>
          <cell r="IC256">
            <v>0</v>
          </cell>
          <cell r="ID256">
            <v>0</v>
          </cell>
          <cell r="IE256">
            <v>0</v>
          </cell>
          <cell r="IF256">
            <v>2.983670584077051E-2</v>
          </cell>
          <cell r="IG256">
            <v>0</v>
          </cell>
          <cell r="IH256">
            <v>1.766996023681187</v>
          </cell>
          <cell r="II256">
            <v>3.978227445436068E-2</v>
          </cell>
          <cell r="IJ256">
            <v>0</v>
          </cell>
          <cell r="IK256">
            <v>2.0996200406468137E-2</v>
          </cell>
          <cell r="IL256">
            <v>0</v>
          </cell>
          <cell r="IM256">
            <v>0</v>
          </cell>
          <cell r="IN256">
            <v>3.978227445436068E-2</v>
          </cell>
          <cell r="IO256">
            <v>0</v>
          </cell>
          <cell r="IP256">
            <v>1.244301139878059</v>
          </cell>
          <cell r="IQ256">
            <v>0</v>
          </cell>
          <cell r="IR256">
            <v>1.766996023681187</v>
          </cell>
          <cell r="IS256">
            <v>0</v>
          </cell>
          <cell r="IT256">
            <v>0</v>
          </cell>
          <cell r="IU256">
            <v>0</v>
          </cell>
          <cell r="IV256">
            <v>0.98019104002827573</v>
          </cell>
          <cell r="IW256">
            <v>0.98019104002827573</v>
          </cell>
          <cell r="IX256">
            <v>0</v>
          </cell>
          <cell r="IY256">
            <v>0</v>
          </cell>
          <cell r="IZ256">
            <v>0</v>
          </cell>
          <cell r="JA256">
            <v>0</v>
          </cell>
          <cell r="JB256">
            <v>0</v>
          </cell>
          <cell r="JC256">
            <v>0</v>
          </cell>
          <cell r="JD256">
            <v>0</v>
          </cell>
          <cell r="JE256">
            <v>0</v>
          </cell>
          <cell r="JF256">
            <v>0</v>
          </cell>
          <cell r="JG256">
            <v>0</v>
          </cell>
          <cell r="JH256">
            <v>0</v>
          </cell>
          <cell r="JI256">
            <v>0</v>
          </cell>
          <cell r="JJ256">
            <v>0</v>
          </cell>
          <cell r="JK256">
            <v>1.1308699176000909</v>
          </cell>
          <cell r="JL256">
            <v>1.1308699176000909</v>
          </cell>
          <cell r="JM256">
            <v>0</v>
          </cell>
          <cell r="JN256">
            <v>0</v>
          </cell>
          <cell r="JO256">
            <v>0</v>
          </cell>
          <cell r="JP256">
            <v>0</v>
          </cell>
          <cell r="JQ256">
            <v>0</v>
          </cell>
          <cell r="JR256">
            <v>0</v>
          </cell>
          <cell r="JS256">
            <v>-3.6718994675853423E-4</v>
          </cell>
          <cell r="JT256">
            <v>0</v>
          </cell>
          <cell r="JU256">
            <v>0</v>
          </cell>
          <cell r="JV256">
            <v>0</v>
          </cell>
          <cell r="JW256">
            <v>2.884214897941149</v>
          </cell>
          <cell r="JX256">
            <v>14.260840328709017</v>
          </cell>
          <cell r="JY256">
            <v>33.183942210833244</v>
          </cell>
          <cell r="JZ256">
            <v>36.068157108774393</v>
          </cell>
          <cell r="KA256">
            <v>21.807316780065378</v>
          </cell>
          <cell r="KB256">
            <v>636836.12000000011</v>
          </cell>
          <cell r="KC256">
            <v>16.733000000000001</v>
          </cell>
          <cell r="KD256">
            <v>263.70499999999998</v>
          </cell>
          <cell r="KE256">
            <v>3445.2</v>
          </cell>
          <cell r="KF256">
            <v>0</v>
          </cell>
          <cell r="KG256">
            <v>0.82199999999999995</v>
          </cell>
          <cell r="KH256">
            <v>0</v>
          </cell>
          <cell r="KI256">
            <v>0.02</v>
          </cell>
          <cell r="KJ256">
            <v>0</v>
          </cell>
          <cell r="KK256">
            <v>0</v>
          </cell>
          <cell r="KL256">
            <v>0</v>
          </cell>
          <cell r="KM256">
            <v>0</v>
          </cell>
          <cell r="KN256">
            <v>0</v>
          </cell>
          <cell r="KO256">
            <v>24.25</v>
          </cell>
          <cell r="KP256">
            <v>0</v>
          </cell>
          <cell r="KQ256">
            <v>0</v>
          </cell>
          <cell r="KR256">
            <v>0</v>
          </cell>
          <cell r="KS256">
            <v>0</v>
          </cell>
          <cell r="KT256">
            <v>13.555</v>
          </cell>
          <cell r="KU256">
            <v>118.52</v>
          </cell>
          <cell r="KV256">
            <v>0</v>
          </cell>
          <cell r="KW256">
            <v>0</v>
          </cell>
          <cell r="KX256">
            <v>33</v>
          </cell>
          <cell r="KY256">
            <v>280438</v>
          </cell>
          <cell r="KZ256">
            <v>3445.2</v>
          </cell>
          <cell r="LA256">
            <v>100</v>
          </cell>
          <cell r="LB256">
            <v>156.32499999999999</v>
          </cell>
          <cell r="LC256">
            <v>156.32499999999999</v>
          </cell>
          <cell r="LD256">
            <v>5.0684151607228536</v>
          </cell>
          <cell r="LE256">
            <v>9.578544061302683E-3</v>
          </cell>
          <cell r="LF256">
            <v>33</v>
          </cell>
          <cell r="LG256">
            <v>81.399628468593988</v>
          </cell>
          <cell r="LH256">
            <v>2488.9197852031384</v>
          </cell>
          <cell r="LI256" t="str">
            <v>N/A</v>
          </cell>
          <cell r="LJ256" t="str">
            <v>PR09 (£m)</v>
          </cell>
        </row>
        <row r="257">
          <cell r="A257" t="str">
            <v>SES13</v>
          </cell>
          <cell r="B257" t="str">
            <v>SES</v>
          </cell>
          <cell r="C257" t="str">
            <v>2012-13</v>
          </cell>
          <cell r="D257" t="str">
            <v>SES</v>
          </cell>
          <cell r="E257" t="str">
            <v>SES13</v>
          </cell>
          <cell r="F257">
            <v>1.0790336496980155</v>
          </cell>
          <cell r="G257">
            <v>1.3347646246764453</v>
          </cell>
          <cell r="H257">
            <v>0</v>
          </cell>
          <cell r="I257">
            <v>1.1707515099223469</v>
          </cell>
          <cell r="J257">
            <v>0</v>
          </cell>
          <cell r="K257">
            <v>0</v>
          </cell>
          <cell r="L257">
            <v>0</v>
          </cell>
          <cell r="M257">
            <v>0.90746729939603099</v>
          </cell>
          <cell r="N257">
            <v>0.17480345125107852</v>
          </cell>
          <cell r="O257">
            <v>3.5877868852459018</v>
          </cell>
          <cell r="P257">
            <v>0</v>
          </cell>
          <cell r="Q257">
            <v>3.5877868852459018</v>
          </cell>
          <cell r="R257">
            <v>0</v>
          </cell>
          <cell r="S257">
            <v>0.27623261432269197</v>
          </cell>
          <cell r="T257">
            <v>0</v>
          </cell>
          <cell r="U257">
            <v>0.13811630716134599</v>
          </cell>
          <cell r="V257">
            <v>0</v>
          </cell>
          <cell r="W257">
            <v>0.41434892148403796</v>
          </cell>
          <cell r="X257">
            <v>0</v>
          </cell>
          <cell r="Y257">
            <v>0.41434892148403796</v>
          </cell>
          <cell r="Z257">
            <v>0</v>
          </cell>
          <cell r="AA257">
            <v>0</v>
          </cell>
          <cell r="AB257">
            <v>0</v>
          </cell>
          <cell r="AC257">
            <v>0</v>
          </cell>
          <cell r="AD257">
            <v>4.0021358067299397</v>
          </cell>
          <cell r="AE257">
            <v>2.158067299396031E-3</v>
          </cell>
          <cell r="AF257">
            <v>0</v>
          </cell>
          <cell r="AG257">
            <v>4.0042938740293357</v>
          </cell>
          <cell r="AH257">
            <v>0</v>
          </cell>
          <cell r="AI257">
            <v>4.0042938740293357</v>
          </cell>
          <cell r="AJ257">
            <v>0.29565522001725625</v>
          </cell>
          <cell r="AK257">
            <v>0</v>
          </cell>
          <cell r="AL257">
            <v>0</v>
          </cell>
          <cell r="AM257">
            <v>0</v>
          </cell>
          <cell r="AN257">
            <v>0</v>
          </cell>
          <cell r="AO257">
            <v>0</v>
          </cell>
          <cell r="AP257">
            <v>0.13056307161345987</v>
          </cell>
          <cell r="AQ257">
            <v>4.3161345987920621E-3</v>
          </cell>
          <cell r="AR257">
            <v>0.43053442622950822</v>
          </cell>
          <cell r="AS257">
            <v>0</v>
          </cell>
          <cell r="AT257">
            <v>0.43053442622950822</v>
          </cell>
          <cell r="AU257">
            <v>0</v>
          </cell>
          <cell r="AV257">
            <v>0</v>
          </cell>
          <cell r="AW257">
            <v>0</v>
          </cell>
          <cell r="AX257">
            <v>0</v>
          </cell>
          <cell r="AY257">
            <v>0</v>
          </cell>
          <cell r="AZ257">
            <v>0</v>
          </cell>
          <cell r="BA257">
            <v>0</v>
          </cell>
          <cell r="BB257">
            <v>0</v>
          </cell>
          <cell r="BC257">
            <v>0</v>
          </cell>
          <cell r="BD257">
            <v>0</v>
          </cell>
          <cell r="BE257">
            <v>0</v>
          </cell>
          <cell r="BF257">
            <v>0</v>
          </cell>
          <cell r="BG257">
            <v>0.43053442622950822</v>
          </cell>
          <cell r="BH257">
            <v>1.0790336496980155E-3</v>
          </cell>
          <cell r="BI257">
            <v>0</v>
          </cell>
          <cell r="BJ257">
            <v>0.43161345987920624</v>
          </cell>
          <cell r="BK257">
            <v>0</v>
          </cell>
          <cell r="BL257">
            <v>0.43161345987920624</v>
          </cell>
          <cell r="BM257">
            <v>1.1491708369283864</v>
          </cell>
          <cell r="BN257">
            <v>0</v>
          </cell>
          <cell r="BO257">
            <v>7.8769456427955131E-2</v>
          </cell>
          <cell r="BP257">
            <v>0</v>
          </cell>
          <cell r="BQ257">
            <v>0</v>
          </cell>
          <cell r="BR257">
            <v>0</v>
          </cell>
          <cell r="BS257">
            <v>6.4785180327868845</v>
          </cell>
          <cell r="BT257">
            <v>0.42082312338222605</v>
          </cell>
          <cell r="BU257">
            <v>8.1272814495254426</v>
          </cell>
          <cell r="BV257">
            <v>0</v>
          </cell>
          <cell r="BW257">
            <v>8.1272814495254426</v>
          </cell>
          <cell r="BX257">
            <v>0</v>
          </cell>
          <cell r="BY257">
            <v>9.9411370146678166</v>
          </cell>
          <cell r="BZ257">
            <v>0</v>
          </cell>
          <cell r="CA257">
            <v>2.717006729939603</v>
          </cell>
          <cell r="CB257">
            <v>0</v>
          </cell>
          <cell r="CC257">
            <v>12.658143744607312</v>
          </cell>
          <cell r="CD257">
            <v>0</v>
          </cell>
          <cell r="CE257">
            <v>12.658143744607312</v>
          </cell>
          <cell r="CF257">
            <v>0</v>
          </cell>
          <cell r="CG257">
            <v>0</v>
          </cell>
          <cell r="CH257">
            <v>0</v>
          </cell>
          <cell r="CI257">
            <v>0</v>
          </cell>
          <cell r="CJ257">
            <v>20.785425194132763</v>
          </cell>
          <cell r="CK257">
            <v>0.21041156169111302</v>
          </cell>
          <cell r="CL257">
            <v>0</v>
          </cell>
          <cell r="CM257">
            <v>20.995836755823984</v>
          </cell>
          <cell r="CN257">
            <v>0</v>
          </cell>
          <cell r="CO257">
            <v>20.995836755823984</v>
          </cell>
          <cell r="CP257">
            <v>1.8591749784296809</v>
          </cell>
          <cell r="CQ257">
            <v>0</v>
          </cell>
          <cell r="CR257">
            <v>5.7188783433994819E-2</v>
          </cell>
          <cell r="CS257">
            <v>0</v>
          </cell>
          <cell r="CT257">
            <v>0</v>
          </cell>
          <cell r="CU257">
            <v>0</v>
          </cell>
          <cell r="CV257">
            <v>6.2681064710957726</v>
          </cell>
          <cell r="CW257">
            <v>1.9940541846419328</v>
          </cell>
          <cell r="CX257">
            <v>10.17852441760138</v>
          </cell>
          <cell r="CY257">
            <v>1.4070598792062123</v>
          </cell>
          <cell r="CZ257">
            <v>11.585584296807593</v>
          </cell>
          <cell r="DA257">
            <v>5.552707161345988</v>
          </cell>
          <cell r="DB257">
            <v>0.27407454702329592</v>
          </cell>
          <cell r="DC257">
            <v>1.872123382226057</v>
          </cell>
          <cell r="DD257">
            <v>1.7566667817083692</v>
          </cell>
          <cell r="DE257">
            <v>0.53412165660051769</v>
          </cell>
          <cell r="DF257">
            <v>9.9896935289042261</v>
          </cell>
          <cell r="DG257">
            <v>0</v>
          </cell>
          <cell r="DH257">
            <v>9.9896935289042261</v>
          </cell>
          <cell r="DI257">
            <v>0.75856065573770481</v>
          </cell>
          <cell r="DJ257">
            <v>0</v>
          </cell>
          <cell r="DK257">
            <v>0</v>
          </cell>
          <cell r="DL257">
            <v>0.75856065573770481</v>
          </cell>
          <cell r="DM257">
            <v>20.816717169974005</v>
          </cell>
          <cell r="DN257">
            <v>0.19638412424503882</v>
          </cell>
          <cell r="DO257">
            <v>0</v>
          </cell>
          <cell r="DP257">
            <v>21.013101294219048</v>
          </cell>
          <cell r="DQ257">
            <v>0</v>
          </cell>
          <cell r="DR257">
            <v>21.013101294219048</v>
          </cell>
          <cell r="DS257">
            <v>3.304001035375324</v>
          </cell>
          <cell r="DT257">
            <v>0</v>
          </cell>
          <cell r="DU257">
            <v>0.13595823986194996</v>
          </cell>
          <cell r="DV257">
            <v>0</v>
          </cell>
          <cell r="DW257">
            <v>0</v>
          </cell>
          <cell r="DX257">
            <v>0</v>
          </cell>
          <cell r="DY257">
            <v>12.877187575496118</v>
          </cell>
          <cell r="DZ257">
            <v>2.4191934426229507</v>
          </cell>
          <cell r="EA257">
            <v>18.736340293356331</v>
          </cell>
          <cell r="EB257">
            <v>1.4070598792062123</v>
          </cell>
          <cell r="EC257">
            <v>20.143400172562544</v>
          </cell>
          <cell r="ED257">
            <v>5.552707161345988</v>
          </cell>
          <cell r="EE257">
            <v>10.215211561691111</v>
          </cell>
          <cell r="EF257">
            <v>1.872123382226057</v>
          </cell>
          <cell r="EG257">
            <v>4.4736735116479727</v>
          </cell>
          <cell r="EH257">
            <v>0.53412165660051769</v>
          </cell>
          <cell r="EI257">
            <v>22.647837273511538</v>
          </cell>
          <cell r="EJ257">
            <v>0</v>
          </cell>
          <cell r="EK257">
            <v>22.647837273511538</v>
          </cell>
          <cell r="EL257">
            <v>0.75856065573770481</v>
          </cell>
          <cell r="EM257">
            <v>0</v>
          </cell>
          <cell r="EN257">
            <v>0</v>
          </cell>
          <cell r="EO257">
            <v>0.75856065573770481</v>
          </cell>
          <cell r="EP257">
            <v>42.032676790336275</v>
          </cell>
          <cell r="EQ257">
            <v>0.40787471958584987</v>
          </cell>
          <cell r="ER257">
            <v>0</v>
          </cell>
          <cell r="ES257">
            <v>42.44055150992223</v>
          </cell>
          <cell r="ET257">
            <v>0</v>
          </cell>
          <cell r="EU257">
            <v>42.44055150992223</v>
          </cell>
          <cell r="EV257">
            <v>4.638765660051769</v>
          </cell>
          <cell r="EW257">
            <v>0</v>
          </cell>
          <cell r="EX257">
            <v>1.3067097497842861</v>
          </cell>
          <cell r="EY257">
            <v>0</v>
          </cell>
          <cell r="EZ257">
            <v>0</v>
          </cell>
          <cell r="FA257">
            <v>0</v>
          </cell>
          <cell r="FB257">
            <v>13.784654874892041</v>
          </cell>
          <cell r="FC257">
            <v>2.5939968938740292</v>
          </cell>
          <cell r="FD257">
            <v>22.324127178602243</v>
          </cell>
          <cell r="FE257">
            <v>1.4070598792062123</v>
          </cell>
          <cell r="FF257">
            <v>23.731187057808455</v>
          </cell>
          <cell r="FG257">
            <v>5.552707161345988</v>
          </cell>
          <cell r="FH257">
            <v>10.491444176013793</v>
          </cell>
          <cell r="FI257">
            <v>1.872123382226057</v>
          </cell>
          <cell r="FJ257">
            <v>4.611789818809318</v>
          </cell>
          <cell r="FK257">
            <v>0.53412165660051769</v>
          </cell>
          <cell r="FL257">
            <v>23.062186194995579</v>
          </cell>
          <cell r="FM257">
            <v>0</v>
          </cell>
          <cell r="FN257">
            <v>23.062186194995579</v>
          </cell>
          <cell r="FO257">
            <v>0.75856065573770481</v>
          </cell>
          <cell r="FP257">
            <v>0</v>
          </cell>
          <cell r="FQ257">
            <v>0</v>
          </cell>
          <cell r="FR257">
            <v>0.75856065573770481</v>
          </cell>
          <cell r="FS257">
            <v>46.034812597066434</v>
          </cell>
          <cell r="FT257">
            <v>0.41003278688524591</v>
          </cell>
          <cell r="FU257">
            <v>0</v>
          </cell>
          <cell r="FV257">
            <v>46.444845383951574</v>
          </cell>
          <cell r="FW257">
            <v>0</v>
          </cell>
          <cell r="FX257">
            <v>46.444845383951574</v>
          </cell>
          <cell r="FY257">
            <v>0</v>
          </cell>
          <cell r="FZ257">
            <v>0</v>
          </cell>
          <cell r="GA257">
            <v>0</v>
          </cell>
          <cell r="GB257" t="e">
            <v>#N/A</v>
          </cell>
          <cell r="GC257" t="e">
            <v>#N/A</v>
          </cell>
          <cell r="GD257" t="e">
            <v>#N/A</v>
          </cell>
          <cell r="GE257">
            <v>0</v>
          </cell>
          <cell r="GF257">
            <v>0</v>
          </cell>
          <cell r="GG257">
            <v>5.1793615185504745E-2</v>
          </cell>
          <cell r="GH257">
            <v>2.4278257118205349</v>
          </cell>
          <cell r="GI257">
            <v>1.6185504745470231E-2</v>
          </cell>
          <cell r="GJ257">
            <v>0</v>
          </cell>
          <cell r="GK257">
            <v>0.83948817946505605</v>
          </cell>
          <cell r="GL257">
            <v>0.53412165660051769</v>
          </cell>
          <cell r="GM257">
            <v>0</v>
          </cell>
          <cell r="GN257">
            <v>0</v>
          </cell>
          <cell r="GO257">
            <v>1.1329853321829164</v>
          </cell>
          <cell r="GP257">
            <v>0.26220517687661776</v>
          </cell>
          <cell r="GQ257" t="e">
            <v>#N/A</v>
          </cell>
          <cell r="GR257" t="e">
            <v>#N/A</v>
          </cell>
          <cell r="GS257" t="e">
            <v>#N/A</v>
          </cell>
          <cell r="GT257" t="e">
            <v>#N/A</v>
          </cell>
          <cell r="GU257" t="e">
            <v>#N/A</v>
          </cell>
          <cell r="GV257">
            <v>0</v>
          </cell>
          <cell r="GW257">
            <v>0.71108317515099229</v>
          </cell>
          <cell r="GX257">
            <v>1.042346505608283</v>
          </cell>
          <cell r="GY257">
            <v>0</v>
          </cell>
          <cell r="GZ257">
            <v>0</v>
          </cell>
          <cell r="HA257">
            <v>0</v>
          </cell>
          <cell r="HB257">
            <v>0</v>
          </cell>
          <cell r="HC257">
            <v>0</v>
          </cell>
          <cell r="HD257">
            <v>0</v>
          </cell>
          <cell r="HE257">
            <v>0</v>
          </cell>
          <cell r="HF257">
            <v>0</v>
          </cell>
          <cell r="HG257">
            <v>0</v>
          </cell>
          <cell r="HH257">
            <v>0</v>
          </cell>
          <cell r="HI257" t="e">
            <v>#N/A</v>
          </cell>
          <cell r="HJ257" t="e">
            <v>#N/A</v>
          </cell>
          <cell r="HK257" t="e">
            <v>#N/A</v>
          </cell>
          <cell r="HL257" t="e">
            <v>#N/A</v>
          </cell>
          <cell r="HM257" t="e">
            <v>#N/A</v>
          </cell>
          <cell r="HN257" t="e">
            <v>#N/A</v>
          </cell>
          <cell r="HO257">
            <v>46.034812597066434</v>
          </cell>
          <cell r="HP257">
            <v>46.444845383951574</v>
          </cell>
          <cell r="HQ257">
            <v>4.0021358067299397</v>
          </cell>
          <cell r="HR257">
            <v>42.44055150992223</v>
          </cell>
          <cell r="HS257">
            <v>7.0180348576358922</v>
          </cell>
          <cell r="HT257">
            <v>0</v>
          </cell>
          <cell r="HU257">
            <v>0</v>
          </cell>
          <cell r="HV257">
            <v>1.1707515099223469</v>
          </cell>
          <cell r="HW257">
            <v>0</v>
          </cell>
          <cell r="HX257">
            <v>0</v>
          </cell>
          <cell r="HY257">
            <v>0</v>
          </cell>
          <cell r="HZ257">
            <v>0</v>
          </cell>
          <cell r="IA257">
            <v>0</v>
          </cell>
          <cell r="IB257">
            <v>0</v>
          </cell>
          <cell r="IC257">
            <v>0</v>
          </cell>
          <cell r="ID257">
            <v>0</v>
          </cell>
          <cell r="IE257">
            <v>0</v>
          </cell>
          <cell r="IF257">
            <v>7.8769456427955131E-2</v>
          </cell>
          <cell r="IG257">
            <v>0</v>
          </cell>
          <cell r="IH257">
            <v>1.6962408973252805</v>
          </cell>
          <cell r="II257">
            <v>5.2872648835202762E-2</v>
          </cell>
          <cell r="IJ257">
            <v>0</v>
          </cell>
          <cell r="IK257">
            <v>5.7188783433994819E-2</v>
          </cell>
          <cell r="IL257">
            <v>0</v>
          </cell>
          <cell r="IM257">
            <v>0</v>
          </cell>
          <cell r="IN257">
            <v>5.2872648835202762E-2</v>
          </cell>
          <cell r="IO257">
            <v>0</v>
          </cell>
          <cell r="IP257">
            <v>1.3067097497842861</v>
          </cell>
          <cell r="IQ257">
            <v>0</v>
          </cell>
          <cell r="IR257">
            <v>1.6962408973252805</v>
          </cell>
          <cell r="IS257">
            <v>0</v>
          </cell>
          <cell r="IT257">
            <v>0</v>
          </cell>
          <cell r="IU257">
            <v>0</v>
          </cell>
          <cell r="IV257">
            <v>0.53412165660051769</v>
          </cell>
          <cell r="IW257">
            <v>0.53412165660051769</v>
          </cell>
          <cell r="IX257">
            <v>0</v>
          </cell>
          <cell r="IY257">
            <v>0</v>
          </cell>
          <cell r="IZ257">
            <v>0</v>
          </cell>
          <cell r="JA257">
            <v>0</v>
          </cell>
          <cell r="JB257">
            <v>0</v>
          </cell>
          <cell r="JC257">
            <v>0</v>
          </cell>
          <cell r="JD257">
            <v>0</v>
          </cell>
          <cell r="JE257">
            <v>0</v>
          </cell>
          <cell r="JF257">
            <v>0</v>
          </cell>
          <cell r="JG257">
            <v>0</v>
          </cell>
          <cell r="JH257">
            <v>0</v>
          </cell>
          <cell r="JI257">
            <v>0</v>
          </cell>
          <cell r="JJ257">
            <v>0</v>
          </cell>
          <cell r="JK257">
            <v>1.1308699176000909</v>
          </cell>
          <cell r="JL257">
            <v>1.1308699176000909</v>
          </cell>
          <cell r="JM257">
            <v>0</v>
          </cell>
          <cell r="JN257">
            <v>0</v>
          </cell>
          <cell r="JO257">
            <v>0</v>
          </cell>
          <cell r="JP257">
            <v>0</v>
          </cell>
          <cell r="JQ257">
            <v>0</v>
          </cell>
          <cell r="JR257">
            <v>0</v>
          </cell>
          <cell r="JS257">
            <v>-3.6718994675853423E-4</v>
          </cell>
          <cell r="JT257">
            <v>0</v>
          </cell>
          <cell r="JU257">
            <v>0</v>
          </cell>
          <cell r="JV257">
            <v>0</v>
          </cell>
          <cell r="JW257">
            <v>2.5184645383951683</v>
          </cell>
          <cell r="JX257">
            <v>14.435312165660051</v>
          </cell>
          <cell r="JY257">
            <v>30.734115444348458</v>
          </cell>
          <cell r="JZ257">
            <v>33.252579982743626</v>
          </cell>
          <cell r="KA257">
            <v>18.817267817083575</v>
          </cell>
          <cell r="KB257">
            <v>642929.82000000007</v>
          </cell>
          <cell r="KC257">
            <v>16.677</v>
          </cell>
          <cell r="KD257">
            <v>265.339</v>
          </cell>
          <cell r="KE257">
            <v>3443.9</v>
          </cell>
          <cell r="KF257">
            <v>0</v>
          </cell>
          <cell r="KG257">
            <v>0.81799999999999995</v>
          </cell>
          <cell r="KH257">
            <v>0</v>
          </cell>
          <cell r="KI257">
            <v>2.3E-2</v>
          </cell>
          <cell r="KJ257">
            <v>0</v>
          </cell>
          <cell r="KK257">
            <v>0</v>
          </cell>
          <cell r="KL257">
            <v>0</v>
          </cell>
          <cell r="KM257">
            <v>0</v>
          </cell>
          <cell r="KN257">
            <v>0</v>
          </cell>
          <cell r="KO257">
            <v>24.065999999999999</v>
          </cell>
          <cell r="KP257">
            <v>0</v>
          </cell>
          <cell r="KQ257">
            <v>0</v>
          </cell>
          <cell r="KR257">
            <v>0</v>
          </cell>
          <cell r="KS257">
            <v>0</v>
          </cell>
          <cell r="KT257">
            <v>11.702999999999999</v>
          </cell>
          <cell r="KU257">
            <v>115.41</v>
          </cell>
          <cell r="KV257">
            <v>0</v>
          </cell>
          <cell r="KW257">
            <v>0</v>
          </cell>
          <cell r="KX257">
            <v>33</v>
          </cell>
          <cell r="KY257">
            <v>282016</v>
          </cell>
          <cell r="KZ257">
            <v>3443.9</v>
          </cell>
          <cell r="LA257">
            <v>100</v>
          </cell>
          <cell r="LB257">
            <v>151.179</v>
          </cell>
          <cell r="LC257">
            <v>151.179</v>
          </cell>
          <cell r="LD257">
            <v>5.0817772309646179</v>
          </cell>
          <cell r="LE257">
            <v>9.5821597607363748E-3</v>
          </cell>
          <cell r="LF257">
            <v>33</v>
          </cell>
          <cell r="LG257">
            <v>81.888556578297852</v>
          </cell>
          <cell r="LH257">
            <v>2520.6945048372463</v>
          </cell>
          <cell r="LI257" t="str">
            <v>N/A</v>
          </cell>
          <cell r="LJ257" t="str">
            <v>PR09 (£m)</v>
          </cell>
        </row>
        <row r="258">
          <cell r="A258" t="str">
            <v>SES14</v>
          </cell>
          <cell r="B258" t="str">
            <v>SES</v>
          </cell>
          <cell r="C258" t="str">
            <v>2013-14</v>
          </cell>
          <cell r="D258" t="str">
            <v>SES</v>
          </cell>
          <cell r="E258" t="str">
            <v>SES14</v>
          </cell>
          <cell r="F258">
            <v>1.0569641649763351</v>
          </cell>
          <cell r="G258">
            <v>1.4850346517917508</v>
          </cell>
          <cell r="H258">
            <v>0</v>
          </cell>
          <cell r="I258">
            <v>0.96500828262339389</v>
          </cell>
          <cell r="J258">
            <v>0</v>
          </cell>
          <cell r="K258">
            <v>0</v>
          </cell>
          <cell r="L258">
            <v>0</v>
          </cell>
          <cell r="M258">
            <v>1.1954264705882349</v>
          </cell>
          <cell r="N258">
            <v>0.16805730223123727</v>
          </cell>
          <cell r="O258">
            <v>3.813526707234606</v>
          </cell>
          <cell r="P258">
            <v>0</v>
          </cell>
          <cell r="Q258">
            <v>3.813526707234606</v>
          </cell>
          <cell r="R258">
            <v>0</v>
          </cell>
          <cell r="S258">
            <v>0.198709263015551</v>
          </cell>
          <cell r="T258">
            <v>0</v>
          </cell>
          <cell r="U258">
            <v>0.58238725490196064</v>
          </cell>
          <cell r="V258">
            <v>0</v>
          </cell>
          <cell r="W258">
            <v>0.78109651791751156</v>
          </cell>
          <cell r="X258">
            <v>0</v>
          </cell>
          <cell r="Y258">
            <v>0.78109651791751156</v>
          </cell>
          <cell r="Z258">
            <v>0</v>
          </cell>
          <cell r="AA258">
            <v>0</v>
          </cell>
          <cell r="AB258">
            <v>0</v>
          </cell>
          <cell r="AC258">
            <v>0</v>
          </cell>
          <cell r="AD258">
            <v>4.5946232251521177</v>
          </cell>
          <cell r="AE258">
            <v>1.691142663962136E-2</v>
          </cell>
          <cell r="AF258">
            <v>0</v>
          </cell>
          <cell r="AG258">
            <v>4.6115346517917386</v>
          </cell>
          <cell r="AH258">
            <v>-2.5367139959432041E-2</v>
          </cell>
          <cell r="AI258">
            <v>4.5861675118323069</v>
          </cell>
          <cell r="AJ258">
            <v>0.31920317782285318</v>
          </cell>
          <cell r="AK258">
            <v>0</v>
          </cell>
          <cell r="AL258">
            <v>0</v>
          </cell>
          <cell r="AM258">
            <v>0</v>
          </cell>
          <cell r="AN258">
            <v>0</v>
          </cell>
          <cell r="AO258">
            <v>0</v>
          </cell>
          <cell r="AP258">
            <v>0.24732961460446243</v>
          </cell>
          <cell r="AQ258">
            <v>5.2848208248816751E-3</v>
          </cell>
          <cell r="AR258">
            <v>0.57181761325219727</v>
          </cell>
          <cell r="AS258">
            <v>0</v>
          </cell>
          <cell r="AT258">
            <v>0.57181761325219727</v>
          </cell>
          <cell r="AU258">
            <v>0</v>
          </cell>
          <cell r="AV258">
            <v>0</v>
          </cell>
          <cell r="AW258">
            <v>0</v>
          </cell>
          <cell r="AX258">
            <v>0</v>
          </cell>
          <cell r="AY258">
            <v>0</v>
          </cell>
          <cell r="AZ258">
            <v>0</v>
          </cell>
          <cell r="BA258">
            <v>0</v>
          </cell>
          <cell r="BB258">
            <v>0</v>
          </cell>
          <cell r="BC258">
            <v>0</v>
          </cell>
          <cell r="BD258">
            <v>0</v>
          </cell>
          <cell r="BE258">
            <v>0</v>
          </cell>
          <cell r="BF258">
            <v>0</v>
          </cell>
          <cell r="BG258">
            <v>0.57181761325219727</v>
          </cell>
          <cell r="BH258">
            <v>1.056964164976335E-3</v>
          </cell>
          <cell r="BI258">
            <v>0</v>
          </cell>
          <cell r="BJ258">
            <v>0.57287457741717362</v>
          </cell>
          <cell r="BK258">
            <v>-2.1139283299526699E-3</v>
          </cell>
          <cell r="BL258">
            <v>0.57076064908722102</v>
          </cell>
          <cell r="BM258">
            <v>1.3529141311697088</v>
          </cell>
          <cell r="BN258">
            <v>0</v>
          </cell>
          <cell r="BO258">
            <v>0</v>
          </cell>
          <cell r="BP258">
            <v>0</v>
          </cell>
          <cell r="BQ258">
            <v>0</v>
          </cell>
          <cell r="BR258">
            <v>0</v>
          </cell>
          <cell r="BS258">
            <v>6.8068492224475978</v>
          </cell>
          <cell r="BT258">
            <v>0.41010209601081804</v>
          </cell>
          <cell r="BU258">
            <v>8.569865449628125</v>
          </cell>
          <cell r="BV258">
            <v>0</v>
          </cell>
          <cell r="BW258">
            <v>8.569865449628125</v>
          </cell>
          <cell r="BX258">
            <v>0</v>
          </cell>
          <cell r="BY258">
            <v>2.6223280933062871</v>
          </cell>
          <cell r="BZ258">
            <v>0</v>
          </cell>
          <cell r="CA258">
            <v>1.0675338066260984</v>
          </cell>
          <cell r="CB258">
            <v>0</v>
          </cell>
          <cell r="CC258">
            <v>3.6898618999323749</v>
          </cell>
          <cell r="CD258">
            <v>0</v>
          </cell>
          <cell r="CE258">
            <v>3.6898618999323749</v>
          </cell>
          <cell r="CF258">
            <v>0</v>
          </cell>
          <cell r="CG258">
            <v>0</v>
          </cell>
          <cell r="CH258">
            <v>0</v>
          </cell>
          <cell r="CI258">
            <v>0</v>
          </cell>
          <cell r="CJ258">
            <v>12.25972734956051</v>
          </cell>
          <cell r="CK258">
            <v>0.18391176470588227</v>
          </cell>
          <cell r="CL258">
            <v>0</v>
          </cell>
          <cell r="CM258">
            <v>12.443639114266393</v>
          </cell>
          <cell r="CN258">
            <v>-0.2779815753887761</v>
          </cell>
          <cell r="CO258">
            <v>12.165657538877616</v>
          </cell>
          <cell r="CP258">
            <v>2.2862134888438126</v>
          </cell>
          <cell r="CQ258">
            <v>0</v>
          </cell>
          <cell r="CR258">
            <v>0</v>
          </cell>
          <cell r="CS258">
            <v>0</v>
          </cell>
          <cell r="CT258">
            <v>0</v>
          </cell>
          <cell r="CU258">
            <v>0</v>
          </cell>
          <cell r="CV258">
            <v>6.451709263015549</v>
          </cell>
          <cell r="CW258">
            <v>2.0272572684246106</v>
          </cell>
          <cell r="CX258">
            <v>10.765180020283866</v>
          </cell>
          <cell r="CY258">
            <v>1.3603128803245432</v>
          </cell>
          <cell r="CZ258">
            <v>12.12549290060841</v>
          </cell>
          <cell r="DA258">
            <v>8.6248275862068944</v>
          </cell>
          <cell r="DB258">
            <v>1.7883833671399589</v>
          </cell>
          <cell r="DC258">
            <v>6.8343302907369825</v>
          </cell>
          <cell r="DD258">
            <v>1.6234969574036506</v>
          </cell>
          <cell r="DE258">
            <v>0.89419168356997947</v>
          </cell>
          <cell r="DF258">
            <v>19.765229885057465</v>
          </cell>
          <cell r="DG258">
            <v>0</v>
          </cell>
          <cell r="DH258">
            <v>19.765229885057465</v>
          </cell>
          <cell r="DI258">
            <v>0.54962136578769427</v>
          </cell>
          <cell r="DJ258">
            <v>0</v>
          </cell>
          <cell r="DK258">
            <v>0</v>
          </cell>
          <cell r="DL258">
            <v>0.54962136578769427</v>
          </cell>
          <cell r="DM258">
            <v>31.341101419878289</v>
          </cell>
          <cell r="DN258">
            <v>0.17228515889114263</v>
          </cell>
          <cell r="DO258">
            <v>0</v>
          </cell>
          <cell r="DP258">
            <v>31.513386578769431</v>
          </cell>
          <cell r="DQ258">
            <v>-0.26001318458417844</v>
          </cell>
          <cell r="DR258">
            <v>31.25337339418525</v>
          </cell>
          <cell r="DS258">
            <v>3.9583307978363749</v>
          </cell>
          <cell r="DT258">
            <v>0</v>
          </cell>
          <cell r="DU258">
            <v>0</v>
          </cell>
          <cell r="DV258">
            <v>0</v>
          </cell>
          <cell r="DW258">
            <v>0</v>
          </cell>
          <cell r="DX258">
            <v>0</v>
          </cell>
          <cell r="DY258">
            <v>13.50588810006761</v>
          </cell>
          <cell r="DZ258">
            <v>2.4426441852603102</v>
          </cell>
          <cell r="EA258">
            <v>19.90686308316419</v>
          </cell>
          <cell r="EB258">
            <v>1.3603128803245432</v>
          </cell>
          <cell r="EC258">
            <v>21.267175963488736</v>
          </cell>
          <cell r="ED258">
            <v>8.6248275862068944</v>
          </cell>
          <cell r="EE258">
            <v>4.4107114604462465</v>
          </cell>
          <cell r="EF258">
            <v>6.8343302907369825</v>
          </cell>
          <cell r="EG258">
            <v>2.6910307640297493</v>
          </cell>
          <cell r="EH258">
            <v>0.89419168356997947</v>
          </cell>
          <cell r="EI258">
            <v>23.45509178498984</v>
          </cell>
          <cell r="EJ258">
            <v>0</v>
          </cell>
          <cell r="EK258">
            <v>23.45509178498984</v>
          </cell>
          <cell r="EL258">
            <v>0.54962136578769427</v>
          </cell>
          <cell r="EM258">
            <v>0</v>
          </cell>
          <cell r="EN258">
            <v>0</v>
          </cell>
          <cell r="EO258">
            <v>0.54962136578769427</v>
          </cell>
          <cell r="EP258">
            <v>44.172646382690999</v>
          </cell>
          <cell r="EQ258">
            <v>0.35725388776200123</v>
          </cell>
          <cell r="ER258">
            <v>0</v>
          </cell>
          <cell r="ES258">
            <v>44.529900270452998</v>
          </cell>
          <cell r="ET258">
            <v>-0.54010868830290726</v>
          </cell>
          <cell r="EU258">
            <v>43.98979158215009</v>
          </cell>
          <cell r="EV258">
            <v>5.4433654496281259</v>
          </cell>
          <cell r="EW258">
            <v>0</v>
          </cell>
          <cell r="EX258">
            <v>0.96500828262339389</v>
          </cell>
          <cell r="EY258">
            <v>0</v>
          </cell>
          <cell r="EZ258">
            <v>0</v>
          </cell>
          <cell r="FA258">
            <v>0</v>
          </cell>
          <cell r="FB258">
            <v>14.701314570655844</v>
          </cell>
          <cell r="FC258">
            <v>2.6107014874915371</v>
          </cell>
          <cell r="FD258">
            <v>23.720389790398912</v>
          </cell>
          <cell r="FE258">
            <v>1.3603128803245432</v>
          </cell>
          <cell r="FF258">
            <v>25.080702670723454</v>
          </cell>
          <cell r="FG258">
            <v>8.6248275862068944</v>
          </cell>
          <cell r="FH258">
            <v>4.6094207234617972</v>
          </cell>
          <cell r="FI258">
            <v>6.8343302907369825</v>
          </cell>
          <cell r="FJ258">
            <v>3.2734180189317095</v>
          </cell>
          <cell r="FK258">
            <v>0.89419168356997947</v>
          </cell>
          <cell r="FL258">
            <v>24.236188302907362</v>
          </cell>
          <cell r="FM258">
            <v>0</v>
          </cell>
          <cell r="FN258">
            <v>24.236188302907362</v>
          </cell>
          <cell r="FO258">
            <v>0.54962136578769427</v>
          </cell>
          <cell r="FP258">
            <v>0</v>
          </cell>
          <cell r="FQ258">
            <v>0</v>
          </cell>
          <cell r="FR258">
            <v>0.54962136578769427</v>
          </cell>
          <cell r="FS258">
            <v>48.767269607843126</v>
          </cell>
          <cell r="FT258">
            <v>0.3741653144016226</v>
          </cell>
          <cell r="FU258">
            <v>0</v>
          </cell>
          <cell r="FV258">
            <v>49.141434922244642</v>
          </cell>
          <cell r="FW258">
            <v>-0.56547582826233933</v>
          </cell>
          <cell r="FX258">
            <v>48.575959093982405</v>
          </cell>
          <cell r="FY258">
            <v>0</v>
          </cell>
          <cell r="FZ258">
            <v>0</v>
          </cell>
          <cell r="GA258">
            <v>0</v>
          </cell>
          <cell r="GB258" t="e">
            <v>#N/A</v>
          </cell>
          <cell r="GC258" t="e">
            <v>#N/A</v>
          </cell>
          <cell r="GD258" t="e">
            <v>#N/A</v>
          </cell>
          <cell r="GE258">
            <v>0</v>
          </cell>
          <cell r="GF258">
            <v>0</v>
          </cell>
          <cell r="GG258">
            <v>6.0246957403651102E-2</v>
          </cell>
          <cell r="GH258">
            <v>0.22196247464503036</v>
          </cell>
          <cell r="GI258">
            <v>5.2848208248816751E-3</v>
          </cell>
          <cell r="GJ258">
            <v>0</v>
          </cell>
          <cell r="GK258">
            <v>0.66905831643002012</v>
          </cell>
          <cell r="GL258">
            <v>0.89419168356997947</v>
          </cell>
          <cell r="GM258">
            <v>0</v>
          </cell>
          <cell r="GN258">
            <v>0</v>
          </cell>
          <cell r="GO258">
            <v>6.913602603110208</v>
          </cell>
          <cell r="GP258">
            <v>0.56653279242731558</v>
          </cell>
          <cell r="GQ258" t="e">
            <v>#N/A</v>
          </cell>
          <cell r="GR258" t="e">
            <v>#N/A</v>
          </cell>
          <cell r="GS258" t="e">
            <v>#N/A</v>
          </cell>
          <cell r="GT258" t="e">
            <v>#N/A</v>
          </cell>
          <cell r="GU258" t="e">
            <v>#N/A</v>
          </cell>
          <cell r="GV258">
            <v>0</v>
          </cell>
          <cell r="GW258">
            <v>0.70710902636916817</v>
          </cell>
          <cell r="GX258">
            <v>0.96395131845841764</v>
          </cell>
          <cell r="GY258">
            <v>0</v>
          </cell>
          <cell r="GZ258">
            <v>0</v>
          </cell>
          <cell r="HA258">
            <v>0</v>
          </cell>
          <cell r="HB258">
            <v>0</v>
          </cell>
          <cell r="HC258">
            <v>0</v>
          </cell>
          <cell r="HD258">
            <v>0</v>
          </cell>
          <cell r="HE258">
            <v>0</v>
          </cell>
          <cell r="HF258">
            <v>0</v>
          </cell>
          <cell r="HG258">
            <v>0</v>
          </cell>
          <cell r="HH258">
            <v>0</v>
          </cell>
          <cell r="HI258" t="e">
            <v>#N/A</v>
          </cell>
          <cell r="HJ258" t="e">
            <v>#N/A</v>
          </cell>
          <cell r="HK258" t="e">
            <v>#N/A</v>
          </cell>
          <cell r="HL258" t="e">
            <v>#N/A</v>
          </cell>
          <cell r="HM258" t="e">
            <v>#N/A</v>
          </cell>
          <cell r="HN258" t="e">
            <v>#N/A</v>
          </cell>
          <cell r="HO258">
            <v>48.767269607843126</v>
          </cell>
          <cell r="HP258">
            <v>48.575959093982405</v>
          </cell>
          <cell r="HQ258">
            <v>4.5946232251521177</v>
          </cell>
          <cell r="HR258">
            <v>43.98979158215009</v>
          </cell>
          <cell r="HS258">
            <v>11.001939993238672</v>
          </cell>
          <cell r="HT258">
            <v>0</v>
          </cell>
          <cell r="HU258">
            <v>0</v>
          </cell>
          <cell r="HV258">
            <v>0.96500828262339389</v>
          </cell>
          <cell r="HW258">
            <v>0</v>
          </cell>
          <cell r="HX258">
            <v>0</v>
          </cell>
          <cell r="HY258">
            <v>0</v>
          </cell>
          <cell r="HZ258">
            <v>0</v>
          </cell>
          <cell r="IA258">
            <v>0</v>
          </cell>
          <cell r="IB258">
            <v>0</v>
          </cell>
          <cell r="IC258">
            <v>0</v>
          </cell>
          <cell r="ID258">
            <v>0</v>
          </cell>
          <cell r="IE258">
            <v>0</v>
          </cell>
          <cell r="IF258">
            <v>0</v>
          </cell>
          <cell r="IG258">
            <v>0</v>
          </cell>
          <cell r="IH258">
            <v>1.9131051386071665</v>
          </cell>
          <cell r="II258">
            <v>0.15325980392156857</v>
          </cell>
          <cell r="IJ258">
            <v>0</v>
          </cell>
          <cell r="IK258">
            <v>0</v>
          </cell>
          <cell r="IL258">
            <v>0</v>
          </cell>
          <cell r="IM258">
            <v>0</v>
          </cell>
          <cell r="IN258">
            <v>0.15325980392156857</v>
          </cell>
          <cell r="IO258">
            <v>0</v>
          </cell>
          <cell r="IP258">
            <v>0.96500828262339389</v>
          </cell>
          <cell r="IQ258">
            <v>0</v>
          </cell>
          <cell r="IR258">
            <v>1.9131051386071665</v>
          </cell>
          <cell r="IS258">
            <v>0</v>
          </cell>
          <cell r="IT258">
            <v>0</v>
          </cell>
          <cell r="IU258">
            <v>0</v>
          </cell>
          <cell r="IV258">
            <v>0.89419168356997947</v>
          </cell>
          <cell r="IW258">
            <v>0.89419168356997947</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1.1308699176000909</v>
          </cell>
          <cell r="JL258">
            <v>1.1308699176000909</v>
          </cell>
          <cell r="JM258">
            <v>0</v>
          </cell>
          <cell r="JN258">
            <v>0</v>
          </cell>
          <cell r="JO258">
            <v>0</v>
          </cell>
          <cell r="JP258">
            <v>0</v>
          </cell>
          <cell r="JQ258">
            <v>0</v>
          </cell>
          <cell r="JR258">
            <v>0</v>
          </cell>
          <cell r="JS258">
            <v>-3.6718994675853423E-4</v>
          </cell>
          <cell r="JT258">
            <v>0</v>
          </cell>
          <cell r="JU258">
            <v>0</v>
          </cell>
          <cell r="JV258">
            <v>0</v>
          </cell>
          <cell r="JW258">
            <v>2.8791703853955366</v>
          </cell>
          <cell r="JX258">
            <v>19.892065584854624</v>
          </cell>
          <cell r="JY258">
            <v>29.327584685598371</v>
          </cell>
          <cell r="JZ258">
            <v>32.206755070993907</v>
          </cell>
          <cell r="KA258">
            <v>12.314689486139283</v>
          </cell>
          <cell r="KB258">
            <v>649670.76</v>
          </cell>
          <cell r="KC258">
            <v>16.614999999999998</v>
          </cell>
          <cell r="KD258">
            <v>267.15699999999998</v>
          </cell>
          <cell r="KE258">
            <v>3458.6</v>
          </cell>
          <cell r="KF258">
            <v>0</v>
          </cell>
          <cell r="KG258">
            <v>0.84</v>
          </cell>
          <cell r="KH258">
            <v>0</v>
          </cell>
          <cell r="KI258">
            <v>1.4999999999999999E-2</v>
          </cell>
          <cell r="KJ258">
            <v>0</v>
          </cell>
          <cell r="KK258">
            <v>0</v>
          </cell>
          <cell r="KL258">
            <v>0</v>
          </cell>
          <cell r="KM258">
            <v>0</v>
          </cell>
          <cell r="KN258">
            <v>0</v>
          </cell>
          <cell r="KO258">
            <v>24.85</v>
          </cell>
          <cell r="KP258">
            <v>0</v>
          </cell>
          <cell r="KQ258">
            <v>0</v>
          </cell>
          <cell r="KR258">
            <v>0</v>
          </cell>
          <cell r="KS258">
            <v>0</v>
          </cell>
          <cell r="KT258">
            <v>10.119999999999999</v>
          </cell>
          <cell r="KU258">
            <v>123.76</v>
          </cell>
          <cell r="KV258">
            <v>0</v>
          </cell>
          <cell r="KW258">
            <v>0</v>
          </cell>
          <cell r="KX258">
            <v>33</v>
          </cell>
          <cell r="KY258">
            <v>283772</v>
          </cell>
          <cell r="KZ258">
            <v>3458.6</v>
          </cell>
          <cell r="LA258">
            <v>99.999999999999972</v>
          </cell>
          <cell r="LB258">
            <v>158.72999999999999</v>
          </cell>
          <cell r="LC258">
            <v>158.73000000000002</v>
          </cell>
          <cell r="LD258">
            <v>5.0927990927990923</v>
          </cell>
          <cell r="LE258">
            <v>9.5414329497484542E-3</v>
          </cell>
          <cell r="LF258">
            <v>33</v>
          </cell>
          <cell r="LG258">
            <v>82.048227606546007</v>
          </cell>
          <cell r="LH258">
            <v>2550.990193340393</v>
          </cell>
          <cell r="LI258" t="str">
            <v>N/A</v>
          </cell>
          <cell r="LJ258" t="str">
            <v>PR09 (£m)</v>
          </cell>
        </row>
        <row r="259">
          <cell r="A259" t="str">
            <v>SES15</v>
          </cell>
          <cell r="B259" t="str">
            <v>SES</v>
          </cell>
          <cell r="C259" t="str">
            <v>2014-15</v>
          </cell>
          <cell r="D259" t="str">
            <v>SES</v>
          </cell>
          <cell r="E259" t="str">
            <v>SES15</v>
          </cell>
          <cell r="F259">
            <v>1.0450405281189941</v>
          </cell>
          <cell r="G259">
            <v>1.5539752653129442</v>
          </cell>
          <cell r="H259">
            <v>0</v>
          </cell>
          <cell r="I259">
            <v>0.77332999080805565</v>
          </cell>
          <cell r="J259">
            <v>0</v>
          </cell>
          <cell r="K259">
            <v>0</v>
          </cell>
          <cell r="L259">
            <v>0</v>
          </cell>
          <cell r="M259">
            <v>1.1370040945934656</v>
          </cell>
          <cell r="N259">
            <v>0.16825152502715804</v>
          </cell>
          <cell r="O259">
            <v>3.6325608757416235</v>
          </cell>
          <cell r="P259">
            <v>0</v>
          </cell>
          <cell r="Q259">
            <v>3.6325608757416235</v>
          </cell>
          <cell r="R259">
            <v>0</v>
          </cell>
          <cell r="S259">
            <v>0.6197090331745635</v>
          </cell>
          <cell r="T259">
            <v>0</v>
          </cell>
          <cell r="U259">
            <v>2.3147647697835718</v>
          </cell>
          <cell r="V259">
            <v>0</v>
          </cell>
          <cell r="W259">
            <v>2.9344738029581352</v>
          </cell>
          <cell r="X259">
            <v>0</v>
          </cell>
          <cell r="Y259">
            <v>2.9344738029581352</v>
          </cell>
          <cell r="Z259">
            <v>0</v>
          </cell>
          <cell r="AA259">
            <v>0</v>
          </cell>
          <cell r="AB259">
            <v>0</v>
          </cell>
          <cell r="AC259">
            <v>0</v>
          </cell>
          <cell r="AD259">
            <v>6.5670346786997582</v>
          </cell>
          <cell r="AE259">
            <v>1.9855770034260888E-2</v>
          </cell>
          <cell r="AF259">
            <v>0</v>
          </cell>
          <cell r="AG259">
            <v>6.5868904487340192</v>
          </cell>
          <cell r="AH259">
            <v>-0.73675357232389083</v>
          </cell>
          <cell r="AI259">
            <v>5.8501368764101285</v>
          </cell>
          <cell r="AJ259">
            <v>0.3176923205481742</v>
          </cell>
          <cell r="AK259">
            <v>0</v>
          </cell>
          <cell r="AL259">
            <v>0</v>
          </cell>
          <cell r="AM259">
            <v>0</v>
          </cell>
          <cell r="AN259">
            <v>0</v>
          </cell>
          <cell r="AO259">
            <v>0</v>
          </cell>
          <cell r="AP259">
            <v>0.1588461602740871</v>
          </cell>
          <cell r="AQ259">
            <v>5.2252026405949703E-3</v>
          </cell>
          <cell r="AR259">
            <v>0.48176368346285525</v>
          </cell>
          <cell r="AS259">
            <v>0</v>
          </cell>
          <cell r="AT259">
            <v>0.48176368346285525</v>
          </cell>
          <cell r="AU259">
            <v>0</v>
          </cell>
          <cell r="AV259">
            <v>0</v>
          </cell>
          <cell r="AW259">
            <v>0</v>
          </cell>
          <cell r="AX259">
            <v>0</v>
          </cell>
          <cell r="AY259">
            <v>0</v>
          </cell>
          <cell r="AZ259">
            <v>0</v>
          </cell>
          <cell r="BA259">
            <v>0</v>
          </cell>
          <cell r="BB259">
            <v>0</v>
          </cell>
          <cell r="BC259">
            <v>0</v>
          </cell>
          <cell r="BD259">
            <v>0</v>
          </cell>
          <cell r="BE259">
            <v>0</v>
          </cell>
          <cell r="BF259">
            <v>0</v>
          </cell>
          <cell r="BG259">
            <v>0.48176368346285525</v>
          </cell>
          <cell r="BH259">
            <v>0</v>
          </cell>
          <cell r="BI259">
            <v>0</v>
          </cell>
          <cell r="BJ259">
            <v>0.48176368346285525</v>
          </cell>
          <cell r="BK259">
            <v>0</v>
          </cell>
          <cell r="BL259">
            <v>0.48176368346285525</v>
          </cell>
          <cell r="BM259">
            <v>1.4944079552101615</v>
          </cell>
          <cell r="BN259">
            <v>0</v>
          </cell>
          <cell r="BO259">
            <v>0</v>
          </cell>
          <cell r="BP259">
            <v>0</v>
          </cell>
          <cell r="BQ259">
            <v>0</v>
          </cell>
          <cell r="BR259">
            <v>0</v>
          </cell>
          <cell r="BS259">
            <v>6.9014476476978368</v>
          </cell>
          <cell r="BT259">
            <v>0.42637653547254956</v>
          </cell>
          <cell r="BU259">
            <v>8.8222321383805475</v>
          </cell>
          <cell r="BV259">
            <v>0</v>
          </cell>
          <cell r="BW259">
            <v>8.8222321383805475</v>
          </cell>
          <cell r="BX259">
            <v>0</v>
          </cell>
          <cell r="BY259">
            <v>2.7745826021559292</v>
          </cell>
          <cell r="BZ259">
            <v>0</v>
          </cell>
          <cell r="CA259">
            <v>2.2426569733433612</v>
          </cell>
          <cell r="CB259">
            <v>0</v>
          </cell>
          <cell r="CC259">
            <v>5.0172395754992909</v>
          </cell>
          <cell r="CD259">
            <v>0</v>
          </cell>
          <cell r="CE259">
            <v>5.0172395754992909</v>
          </cell>
          <cell r="CF259">
            <v>0</v>
          </cell>
          <cell r="CG259">
            <v>0</v>
          </cell>
          <cell r="CH259">
            <v>0</v>
          </cell>
          <cell r="CI259">
            <v>0</v>
          </cell>
          <cell r="CJ259">
            <v>13.839471713879838</v>
          </cell>
          <cell r="CK259">
            <v>0.18392713294894295</v>
          </cell>
          <cell r="CL259">
            <v>0</v>
          </cell>
          <cell r="CM259">
            <v>14.023398846828782</v>
          </cell>
          <cell r="CN259">
            <v>0</v>
          </cell>
          <cell r="CO259">
            <v>14.023398846828782</v>
          </cell>
          <cell r="CP259">
            <v>2.4182237820673524</v>
          </cell>
          <cell r="CQ259">
            <v>0</v>
          </cell>
          <cell r="CR259">
            <v>0</v>
          </cell>
          <cell r="CS259">
            <v>0</v>
          </cell>
          <cell r="CT259">
            <v>0</v>
          </cell>
          <cell r="CU259">
            <v>0</v>
          </cell>
          <cell r="CV259">
            <v>6.7760427843235576</v>
          </cell>
          <cell r="CW259">
            <v>2.0409641514163956</v>
          </cell>
          <cell r="CX259">
            <v>11.235230717807305</v>
          </cell>
          <cell r="CY259">
            <v>1.1390941756497035</v>
          </cell>
          <cell r="CZ259">
            <v>12.374324893457008</v>
          </cell>
          <cell r="DA259">
            <v>7.1668879418400611</v>
          </cell>
          <cell r="DB259">
            <v>2.7212855352218606</v>
          </cell>
          <cell r="DC259">
            <v>1.2373279852928889</v>
          </cell>
          <cell r="DD259">
            <v>1.937505139132615</v>
          </cell>
          <cell r="DE259">
            <v>0.72421308598646283</v>
          </cell>
          <cell r="DF259">
            <v>13.787219687473888</v>
          </cell>
          <cell r="DG259">
            <v>0</v>
          </cell>
          <cell r="DH259">
            <v>13.787219687473888</v>
          </cell>
          <cell r="DI259">
            <v>0.67718626222110823</v>
          </cell>
          <cell r="DJ259">
            <v>0</v>
          </cell>
          <cell r="DK259">
            <v>0</v>
          </cell>
          <cell r="DL259">
            <v>0.67718626222110823</v>
          </cell>
          <cell r="DM259">
            <v>25.484358318709788</v>
          </cell>
          <cell r="DN259">
            <v>0.1943775382301329</v>
          </cell>
          <cell r="DO259">
            <v>0</v>
          </cell>
          <cell r="DP259">
            <v>25.67873585693992</v>
          </cell>
          <cell r="DQ259">
            <v>0</v>
          </cell>
          <cell r="DR259">
            <v>25.67873585693992</v>
          </cell>
          <cell r="DS259">
            <v>4.2303240578256878</v>
          </cell>
          <cell r="DT259">
            <v>0</v>
          </cell>
          <cell r="DU259">
            <v>0</v>
          </cell>
          <cell r="DV259">
            <v>0</v>
          </cell>
          <cell r="DW259">
            <v>0</v>
          </cell>
          <cell r="DX259">
            <v>0</v>
          </cell>
          <cell r="DY259">
            <v>13.836336592295481</v>
          </cell>
          <cell r="DZ259">
            <v>2.4725658895295402</v>
          </cell>
          <cell r="EA259">
            <v>20.539226539650706</v>
          </cell>
          <cell r="EB259">
            <v>1.1390941756497035</v>
          </cell>
          <cell r="EC259">
            <v>21.678320715300412</v>
          </cell>
          <cell r="ED259">
            <v>7.1668879418400611</v>
          </cell>
          <cell r="EE259">
            <v>5.4958681373777898</v>
          </cell>
          <cell r="EF259">
            <v>1.2373279852928889</v>
          </cell>
          <cell r="EG259">
            <v>4.1801621124759762</v>
          </cell>
          <cell r="EH259">
            <v>0.72421308598646283</v>
          </cell>
          <cell r="EI259">
            <v>18.804459262973179</v>
          </cell>
          <cell r="EJ259">
            <v>0</v>
          </cell>
          <cell r="EK259">
            <v>18.804459262973179</v>
          </cell>
          <cell r="EL259">
            <v>0.67718626222110823</v>
          </cell>
          <cell r="EM259">
            <v>0</v>
          </cell>
          <cell r="EN259">
            <v>0</v>
          </cell>
          <cell r="EO259">
            <v>0.67718626222110823</v>
          </cell>
          <cell r="EP259">
            <v>39.805593716052478</v>
          </cell>
          <cell r="EQ259">
            <v>0.37830467117907585</v>
          </cell>
          <cell r="ER259">
            <v>0</v>
          </cell>
          <cell r="ES259">
            <v>40.183898387231558</v>
          </cell>
          <cell r="ET259">
            <v>0</v>
          </cell>
          <cell r="EU259">
            <v>40.183898387231558</v>
          </cell>
          <cell r="EV259">
            <v>5.7842993231386322</v>
          </cell>
          <cell r="EW259">
            <v>0</v>
          </cell>
          <cell r="EX259">
            <v>0.77332999080805565</v>
          </cell>
          <cell r="EY259">
            <v>0</v>
          </cell>
          <cell r="EZ259">
            <v>0</v>
          </cell>
          <cell r="FA259">
            <v>0</v>
          </cell>
          <cell r="FB259">
            <v>14.973340686888946</v>
          </cell>
          <cell r="FC259">
            <v>2.6408174145566981</v>
          </cell>
          <cell r="FD259">
            <v>24.17178741539233</v>
          </cell>
          <cell r="FE259">
            <v>1.1390941756497035</v>
          </cell>
          <cell r="FF259">
            <v>25.310881591042033</v>
          </cell>
          <cell r="FG259">
            <v>7.1668879418400611</v>
          </cell>
          <cell r="FH259">
            <v>6.1155771705523536</v>
          </cell>
          <cell r="FI259">
            <v>1.2373279852928889</v>
          </cell>
          <cell r="FJ259">
            <v>6.4949268822595476</v>
          </cell>
          <cell r="FK259">
            <v>0.72421308598646283</v>
          </cell>
          <cell r="FL259">
            <v>21.738933065931313</v>
          </cell>
          <cell r="FM259">
            <v>0</v>
          </cell>
          <cell r="FN259">
            <v>21.738933065931313</v>
          </cell>
          <cell r="FO259">
            <v>0.67718626222110823</v>
          </cell>
          <cell r="FP259">
            <v>0</v>
          </cell>
          <cell r="FQ259">
            <v>0</v>
          </cell>
          <cell r="FR259">
            <v>0.67718626222110823</v>
          </cell>
          <cell r="FS259">
            <v>46.372628394752141</v>
          </cell>
          <cell r="FT259">
            <v>0.39816044121333677</v>
          </cell>
          <cell r="FU259">
            <v>0</v>
          </cell>
          <cell r="FV259">
            <v>46.770788835965476</v>
          </cell>
          <cell r="FW259">
            <v>-0.73675357232389083</v>
          </cell>
          <cell r="FX259">
            <v>46.034035263641684</v>
          </cell>
          <cell r="FY259">
            <v>0</v>
          </cell>
          <cell r="FZ259">
            <v>0</v>
          </cell>
          <cell r="GA259">
            <v>0</v>
          </cell>
          <cell r="GB259" t="e">
            <v>#N/A</v>
          </cell>
          <cell r="GC259" t="e">
            <v>#N/A</v>
          </cell>
          <cell r="GD259" t="e">
            <v>#N/A</v>
          </cell>
          <cell r="GE259">
            <v>0</v>
          </cell>
          <cell r="GF259">
            <v>0</v>
          </cell>
          <cell r="GG259">
            <v>0.10032389069942343</v>
          </cell>
          <cell r="GH259">
            <v>1.3585526865546923E-2</v>
          </cell>
          <cell r="GI259">
            <v>0</v>
          </cell>
          <cell r="GJ259">
            <v>0</v>
          </cell>
          <cell r="GK259">
            <v>0.55805164201554291</v>
          </cell>
          <cell r="GL259">
            <v>0.72421308598646283</v>
          </cell>
          <cell r="GM259">
            <v>0</v>
          </cell>
          <cell r="GN259">
            <v>0</v>
          </cell>
          <cell r="GO259">
            <v>1.05967109551266</v>
          </cell>
          <cell r="GP259">
            <v>4.0129556279769369</v>
          </cell>
          <cell r="GQ259" t="e">
            <v>#N/A</v>
          </cell>
          <cell r="GR259" t="e">
            <v>#N/A</v>
          </cell>
          <cell r="GS259" t="e">
            <v>#N/A</v>
          </cell>
          <cell r="GT259" t="e">
            <v>#N/A</v>
          </cell>
          <cell r="GU259" t="e">
            <v>#N/A</v>
          </cell>
          <cell r="GV259">
            <v>0</v>
          </cell>
          <cell r="GW259">
            <v>1.1140132029748477</v>
          </cell>
          <cell r="GX259">
            <v>0.87365388150747902</v>
          </cell>
          <cell r="GY259">
            <v>0</v>
          </cell>
          <cell r="GZ259">
            <v>0</v>
          </cell>
          <cell r="HA259">
            <v>0</v>
          </cell>
          <cell r="HB259">
            <v>0</v>
          </cell>
          <cell r="HC259">
            <v>0</v>
          </cell>
          <cell r="HD259">
            <v>0</v>
          </cell>
          <cell r="HE259">
            <v>0</v>
          </cell>
          <cell r="HF259">
            <v>0</v>
          </cell>
          <cell r="HG259">
            <v>0</v>
          </cell>
          <cell r="HH259">
            <v>0</v>
          </cell>
          <cell r="HI259" t="e">
            <v>#N/A</v>
          </cell>
          <cell r="HJ259" t="e">
            <v>#N/A</v>
          </cell>
          <cell r="HK259" t="e">
            <v>#N/A</v>
          </cell>
          <cell r="HL259" t="e">
            <v>#N/A</v>
          </cell>
          <cell r="HM259" t="e">
            <v>#N/A</v>
          </cell>
          <cell r="HN259" t="e">
            <v>#N/A</v>
          </cell>
          <cell r="HO259">
            <v>46.372628394752141</v>
          </cell>
          <cell r="HP259">
            <v>46.034035263641684</v>
          </cell>
          <cell r="HQ259">
            <v>6.5670346786997582</v>
          </cell>
          <cell r="HR259">
            <v>40.183898387231558</v>
          </cell>
          <cell r="HS259">
            <v>8.4564679535388887</v>
          </cell>
          <cell r="HT259">
            <v>0</v>
          </cell>
          <cell r="HU259">
            <v>0</v>
          </cell>
          <cell r="HV259">
            <v>0.77332999080805565</v>
          </cell>
          <cell r="HW259">
            <v>0</v>
          </cell>
          <cell r="HX259">
            <v>0</v>
          </cell>
          <cell r="HY259">
            <v>0</v>
          </cell>
          <cell r="HZ259">
            <v>0</v>
          </cell>
          <cell r="IA259">
            <v>0</v>
          </cell>
          <cell r="IB259">
            <v>0</v>
          </cell>
          <cell r="IC259">
            <v>0</v>
          </cell>
          <cell r="ID259">
            <v>0</v>
          </cell>
          <cell r="IE259">
            <v>0</v>
          </cell>
          <cell r="IF259">
            <v>0</v>
          </cell>
          <cell r="IG259">
            <v>0</v>
          </cell>
          <cell r="IH259">
            <v>1.9354150580763771</v>
          </cell>
          <cell r="II259">
            <v>0.16093624133032508</v>
          </cell>
          <cell r="IJ259">
            <v>0</v>
          </cell>
          <cell r="IK259">
            <v>0</v>
          </cell>
          <cell r="IL259">
            <v>0</v>
          </cell>
          <cell r="IM259">
            <v>0</v>
          </cell>
          <cell r="IN259">
            <v>0.16093624133032508</v>
          </cell>
          <cell r="IO259">
            <v>0</v>
          </cell>
          <cell r="IP259">
            <v>0.77332999080805565</v>
          </cell>
          <cell r="IQ259">
            <v>0</v>
          </cell>
          <cell r="IR259">
            <v>1.9354150580763771</v>
          </cell>
          <cell r="IS259">
            <v>0</v>
          </cell>
          <cell r="IT259">
            <v>0</v>
          </cell>
          <cell r="IU259">
            <v>0</v>
          </cell>
          <cell r="IV259">
            <v>0.72421308598646283</v>
          </cell>
          <cell r="IW259">
            <v>0.72421308598646283</v>
          </cell>
          <cell r="IX259">
            <v>0</v>
          </cell>
          <cell r="IY259">
            <v>0</v>
          </cell>
          <cell r="IZ259">
            <v>0</v>
          </cell>
          <cell r="JA259">
            <v>0</v>
          </cell>
          <cell r="JB259">
            <v>0</v>
          </cell>
          <cell r="JC259">
            <v>0</v>
          </cell>
          <cell r="JD259">
            <v>0</v>
          </cell>
          <cell r="JE259">
            <v>0</v>
          </cell>
          <cell r="JF259">
            <v>0</v>
          </cell>
          <cell r="JG259">
            <v>0</v>
          </cell>
          <cell r="JH259">
            <v>0</v>
          </cell>
          <cell r="JI259">
            <v>0</v>
          </cell>
          <cell r="JJ259">
            <v>0</v>
          </cell>
          <cell r="JK259">
            <v>1.1308699176000909</v>
          </cell>
          <cell r="JL259">
            <v>1.1308699176000909</v>
          </cell>
          <cell r="JM259">
            <v>0</v>
          </cell>
          <cell r="JN259">
            <v>0</v>
          </cell>
          <cell r="JO259">
            <v>0</v>
          </cell>
          <cell r="JP259">
            <v>0</v>
          </cell>
          <cell r="JQ259">
            <v>0</v>
          </cell>
          <cell r="JR259">
            <v>0</v>
          </cell>
          <cell r="JS259">
            <v>-3.6718994675853423E-4</v>
          </cell>
          <cell r="JT259">
            <v>0</v>
          </cell>
          <cell r="JU259">
            <v>0</v>
          </cell>
          <cell r="JV259">
            <v>0</v>
          </cell>
          <cell r="JW259">
            <v>3.3106883930809734</v>
          </cell>
          <cell r="JX259">
            <v>19.645716888108968</v>
          </cell>
          <cell r="JY259">
            <v>29.357278515918779</v>
          </cell>
          <cell r="JZ259">
            <v>32.667966908999752</v>
          </cell>
          <cell r="KA259">
            <v>13.022250020890784</v>
          </cell>
          <cell r="KB259">
            <v>655946.65</v>
          </cell>
          <cell r="KC259">
            <v>16.704999999999998</v>
          </cell>
          <cell r="KD259">
            <v>268.90800000000002</v>
          </cell>
          <cell r="KE259">
            <v>3465.7</v>
          </cell>
          <cell r="KF259">
            <v>0</v>
          </cell>
          <cell r="KG259">
            <v>0.85199999999999998</v>
          </cell>
          <cell r="KH259">
            <v>0</v>
          </cell>
          <cell r="KI259">
            <v>0.01</v>
          </cell>
          <cell r="KJ259">
            <v>0</v>
          </cell>
          <cell r="KK259">
            <v>0</v>
          </cell>
          <cell r="KL259">
            <v>0</v>
          </cell>
          <cell r="KM259">
            <v>0</v>
          </cell>
          <cell r="KN259">
            <v>0</v>
          </cell>
          <cell r="KO259">
            <v>23.95</v>
          </cell>
          <cell r="KP259">
            <v>0</v>
          </cell>
          <cell r="KQ259">
            <v>0</v>
          </cell>
          <cell r="KR259">
            <v>0</v>
          </cell>
          <cell r="KS259">
            <v>0</v>
          </cell>
          <cell r="KT259">
            <v>9.5500000000000007</v>
          </cell>
          <cell r="KU259">
            <v>124.65</v>
          </cell>
          <cell r="KV259">
            <v>0</v>
          </cell>
          <cell r="KW259">
            <v>0</v>
          </cell>
          <cell r="KX259">
            <v>33</v>
          </cell>
          <cell r="KY259">
            <v>285613</v>
          </cell>
          <cell r="KZ259">
            <v>3465.7</v>
          </cell>
          <cell r="LA259">
            <v>100</v>
          </cell>
          <cell r="LB259">
            <v>158.15</v>
          </cell>
          <cell r="LC259">
            <v>158.15</v>
          </cell>
          <cell r="LD259">
            <v>5.0910527979766043</v>
          </cell>
          <cell r="LE259">
            <v>9.5218859104942728E-3</v>
          </cell>
          <cell r="LF259">
            <v>33</v>
          </cell>
          <cell r="LG259">
            <v>82.411345471333362</v>
          </cell>
          <cell r="LH259">
            <v>2578.8955656073549</v>
          </cell>
          <cell r="LI259" t="str">
            <v>Historical (£m)</v>
          </cell>
          <cell r="LJ259" t="str">
            <v>PR09 (£m)</v>
          </cell>
        </row>
        <row r="260">
          <cell r="A260" t="str">
            <v>SES16</v>
          </cell>
          <cell r="B260" t="str">
            <v>SES</v>
          </cell>
          <cell r="C260" t="str">
            <v>2015-16</v>
          </cell>
          <cell r="D260" t="str">
            <v>SES</v>
          </cell>
          <cell r="E260" t="str">
            <v>SES16</v>
          </cell>
          <cell r="F260">
            <v>1.0404326123128118</v>
          </cell>
          <cell r="G260">
            <v>1.3993818635607318</v>
          </cell>
          <cell r="H260">
            <v>0</v>
          </cell>
          <cell r="I260">
            <v>0.81778003327787008</v>
          </cell>
          <cell r="J260">
            <v>0</v>
          </cell>
          <cell r="K260">
            <v>0</v>
          </cell>
          <cell r="L260">
            <v>0</v>
          </cell>
          <cell r="M260">
            <v>1.4763738768718799</v>
          </cell>
          <cell r="N260">
            <v>0.30172545757071539</v>
          </cell>
          <cell r="O260">
            <v>3.995261231281197</v>
          </cell>
          <cell r="P260">
            <v>0</v>
          </cell>
          <cell r="Q260">
            <v>3.995261231281197</v>
          </cell>
          <cell r="R260">
            <v>0</v>
          </cell>
          <cell r="S260">
            <v>0.52437803660565718</v>
          </cell>
          <cell r="T260">
            <v>0</v>
          </cell>
          <cell r="U260">
            <v>8.7396339434276202E-2</v>
          </cell>
          <cell r="V260">
            <v>0</v>
          </cell>
          <cell r="W260">
            <v>0.61177437603993334</v>
          </cell>
          <cell r="X260">
            <v>0</v>
          </cell>
          <cell r="Y260">
            <v>0.61177437603993334</v>
          </cell>
          <cell r="Z260">
            <v>0</v>
          </cell>
          <cell r="AA260">
            <v>0</v>
          </cell>
          <cell r="AB260">
            <v>0</v>
          </cell>
          <cell r="AC260">
            <v>0</v>
          </cell>
          <cell r="AD260">
            <v>4.6070356073211309</v>
          </cell>
          <cell r="AE260">
            <v>3.6415141430948414E-2</v>
          </cell>
          <cell r="AF260">
            <v>0</v>
          </cell>
          <cell r="AG260">
            <v>4.6434507487520795</v>
          </cell>
          <cell r="AH260">
            <v>0</v>
          </cell>
          <cell r="AI260">
            <v>4.6434507487520795</v>
          </cell>
          <cell r="AJ260">
            <v>0.32877670549084853</v>
          </cell>
          <cell r="AK260">
            <v>0</v>
          </cell>
          <cell r="AL260">
            <v>0</v>
          </cell>
          <cell r="AM260">
            <v>0</v>
          </cell>
          <cell r="AN260">
            <v>0</v>
          </cell>
          <cell r="AO260">
            <v>0</v>
          </cell>
          <cell r="AP260">
            <v>0.10716455906821962</v>
          </cell>
          <cell r="AQ260">
            <v>6.2425956738768711E-3</v>
          </cell>
          <cell r="AR260">
            <v>0.44218386023294498</v>
          </cell>
          <cell r="AS260">
            <v>0</v>
          </cell>
          <cell r="AT260">
            <v>0.44218386023294498</v>
          </cell>
          <cell r="AU260">
            <v>0</v>
          </cell>
          <cell r="AV260">
            <v>0</v>
          </cell>
          <cell r="AW260">
            <v>0</v>
          </cell>
          <cell r="AX260">
            <v>0</v>
          </cell>
          <cell r="AY260">
            <v>0</v>
          </cell>
          <cell r="AZ260">
            <v>0</v>
          </cell>
          <cell r="BA260">
            <v>0</v>
          </cell>
          <cell r="BB260">
            <v>0</v>
          </cell>
          <cell r="BC260">
            <v>0</v>
          </cell>
          <cell r="BD260">
            <v>0</v>
          </cell>
          <cell r="BE260">
            <v>0</v>
          </cell>
          <cell r="BF260">
            <v>0</v>
          </cell>
          <cell r="BG260">
            <v>0.44218386023294498</v>
          </cell>
          <cell r="BH260">
            <v>0</v>
          </cell>
          <cell r="BI260">
            <v>0</v>
          </cell>
          <cell r="BJ260">
            <v>0.44218386023294498</v>
          </cell>
          <cell r="BK260">
            <v>0</v>
          </cell>
          <cell r="BL260">
            <v>0.44218386023294498</v>
          </cell>
          <cell r="BM260">
            <v>1.1299098169717137</v>
          </cell>
          <cell r="BN260">
            <v>-0.11236672212978367</v>
          </cell>
          <cell r="BO260">
            <v>0</v>
          </cell>
          <cell r="BP260">
            <v>0</v>
          </cell>
          <cell r="BQ260">
            <v>0</v>
          </cell>
          <cell r="BR260">
            <v>0</v>
          </cell>
          <cell r="BS260">
            <v>8.7854129783693846</v>
          </cell>
          <cell r="BT260">
            <v>1.4524439267886853</v>
          </cell>
          <cell r="BU260">
            <v>11.255399999999998</v>
          </cell>
          <cell r="BV260">
            <v>0</v>
          </cell>
          <cell r="BW260">
            <v>11.255399999999998</v>
          </cell>
          <cell r="BX260">
            <v>0</v>
          </cell>
          <cell r="BY260">
            <v>6.2259487520798658</v>
          </cell>
          <cell r="BZ260">
            <v>0</v>
          </cell>
          <cell r="CA260">
            <v>0.56807620632279532</v>
          </cell>
          <cell r="CB260">
            <v>0</v>
          </cell>
          <cell r="CC260">
            <v>6.7940249584026615</v>
          </cell>
          <cell r="CD260">
            <v>0</v>
          </cell>
          <cell r="CE260">
            <v>6.7940249584026615</v>
          </cell>
          <cell r="CF260">
            <v>0</v>
          </cell>
          <cell r="CG260">
            <v>0</v>
          </cell>
          <cell r="CH260">
            <v>0</v>
          </cell>
          <cell r="CI260">
            <v>0</v>
          </cell>
          <cell r="CJ260">
            <v>18.049424958402657</v>
          </cell>
          <cell r="CK260">
            <v>0.24033993344425955</v>
          </cell>
          <cell r="CL260">
            <v>0</v>
          </cell>
          <cell r="CM260">
            <v>18.289764891846918</v>
          </cell>
          <cell r="CN260">
            <v>0</v>
          </cell>
          <cell r="CO260">
            <v>18.289764891846918</v>
          </cell>
          <cell r="CP260">
            <v>2.0943908485856899</v>
          </cell>
          <cell r="CQ260">
            <v>0</v>
          </cell>
          <cell r="CR260">
            <v>0</v>
          </cell>
          <cell r="CS260">
            <v>0</v>
          </cell>
          <cell r="CT260">
            <v>0</v>
          </cell>
          <cell r="CU260">
            <v>0</v>
          </cell>
          <cell r="CV260">
            <v>7.0593352745424287</v>
          </cell>
          <cell r="CW260">
            <v>1.0269069883527453</v>
          </cell>
          <cell r="CX260">
            <v>10.180633111480864</v>
          </cell>
          <cell r="CY260">
            <v>1.3796136439267885</v>
          </cell>
          <cell r="CZ260">
            <v>11.560246755407652</v>
          </cell>
          <cell r="DA260">
            <v>5.9543958402662218</v>
          </cell>
          <cell r="DB260">
            <v>1.2984599001663892</v>
          </cell>
          <cell r="DC260">
            <v>1.1423950083194674</v>
          </cell>
          <cell r="DD260">
            <v>1.7291990016638932</v>
          </cell>
          <cell r="DE260">
            <v>1.1028585690515806</v>
          </cell>
          <cell r="DF260">
            <v>11.227308319467552</v>
          </cell>
          <cell r="DG260">
            <v>0</v>
          </cell>
          <cell r="DH260">
            <v>11.227308319467552</v>
          </cell>
          <cell r="DI260">
            <v>1.696945590682196</v>
          </cell>
          <cell r="DJ260">
            <v>0</v>
          </cell>
          <cell r="DK260">
            <v>0</v>
          </cell>
          <cell r="DL260">
            <v>1.696945590682196</v>
          </cell>
          <cell r="DM260">
            <v>21.09060948419301</v>
          </cell>
          <cell r="DN260">
            <v>0.28507853577371045</v>
          </cell>
          <cell r="DO260">
            <v>0</v>
          </cell>
          <cell r="DP260">
            <v>21.37568801996672</v>
          </cell>
          <cell r="DQ260">
            <v>0</v>
          </cell>
          <cell r="DR260">
            <v>21.37568801996672</v>
          </cell>
          <cell r="DS260">
            <v>3.5530773710482522</v>
          </cell>
          <cell r="DT260">
            <v>-0.11236672212978367</v>
          </cell>
          <cell r="DU260">
            <v>0</v>
          </cell>
          <cell r="DV260">
            <v>0</v>
          </cell>
          <cell r="DW260">
            <v>0</v>
          </cell>
          <cell r="DX260">
            <v>0</v>
          </cell>
          <cell r="DY260">
            <v>15.951912811980032</v>
          </cell>
          <cell r="DZ260">
            <v>2.4855935108153071</v>
          </cell>
          <cell r="EA260">
            <v>21.878216971713805</v>
          </cell>
          <cell r="EB260">
            <v>1.3796136439267885</v>
          </cell>
          <cell r="EC260">
            <v>23.257830615640593</v>
          </cell>
          <cell r="ED260">
            <v>5.9543958402662218</v>
          </cell>
          <cell r="EE260">
            <v>7.5244086522462554</v>
          </cell>
          <cell r="EF260">
            <v>1.1423950083194674</v>
          </cell>
          <cell r="EG260">
            <v>2.2972752079866887</v>
          </cell>
          <cell r="EH260">
            <v>1.1028585690515806</v>
          </cell>
          <cell r="EI260">
            <v>18.021333277870216</v>
          </cell>
          <cell r="EJ260">
            <v>0</v>
          </cell>
          <cell r="EK260">
            <v>18.021333277870216</v>
          </cell>
          <cell r="EL260">
            <v>1.696945590682196</v>
          </cell>
          <cell r="EM260">
            <v>0</v>
          </cell>
          <cell r="EN260">
            <v>0</v>
          </cell>
          <cell r="EO260">
            <v>1.696945590682196</v>
          </cell>
          <cell r="EP260">
            <v>39.582218302828608</v>
          </cell>
          <cell r="EQ260">
            <v>0.52541846921796997</v>
          </cell>
          <cell r="ER260">
            <v>0</v>
          </cell>
          <cell r="ES260">
            <v>40.10763677204659</v>
          </cell>
          <cell r="ET260">
            <v>0</v>
          </cell>
          <cell r="EU260">
            <v>40.10763677204659</v>
          </cell>
          <cell r="EV260">
            <v>4.952459234608984</v>
          </cell>
          <cell r="EW260">
            <v>-0.11236672212978367</v>
          </cell>
          <cell r="EX260">
            <v>0.81778003327787008</v>
          </cell>
          <cell r="EY260">
            <v>0</v>
          </cell>
          <cell r="EZ260">
            <v>0</v>
          </cell>
          <cell r="FA260">
            <v>0</v>
          </cell>
          <cell r="FB260">
            <v>17.428286688851912</v>
          </cell>
          <cell r="FC260">
            <v>2.7873189683860224</v>
          </cell>
          <cell r="FD260">
            <v>25.873478202995003</v>
          </cell>
          <cell r="FE260">
            <v>1.3796136439267885</v>
          </cell>
          <cell r="FF260">
            <v>27.253091846921791</v>
          </cell>
          <cell r="FG260">
            <v>5.9543958402662218</v>
          </cell>
          <cell r="FH260">
            <v>8.0487866888519122</v>
          </cell>
          <cell r="FI260">
            <v>1.1423950083194674</v>
          </cell>
          <cell r="FJ260">
            <v>2.3846715474209645</v>
          </cell>
          <cell r="FK260">
            <v>1.1028585690515806</v>
          </cell>
          <cell r="FL260">
            <v>18.633107653910145</v>
          </cell>
          <cell r="FM260">
            <v>0</v>
          </cell>
          <cell r="FN260">
            <v>18.633107653910145</v>
          </cell>
          <cell r="FO260">
            <v>1.696945590682196</v>
          </cell>
          <cell r="FP260">
            <v>0</v>
          </cell>
          <cell r="FQ260">
            <v>0</v>
          </cell>
          <cell r="FR260">
            <v>1.696945590682196</v>
          </cell>
          <cell r="FS260">
            <v>44.189253910149745</v>
          </cell>
          <cell r="FT260">
            <v>0.56183361064891846</v>
          </cell>
          <cell r="FU260">
            <v>0</v>
          </cell>
          <cell r="FV260">
            <v>44.751087520798663</v>
          </cell>
          <cell r="FW260">
            <v>0</v>
          </cell>
          <cell r="FX260">
            <v>44.751087520798663</v>
          </cell>
          <cell r="FY260">
            <v>0</v>
          </cell>
          <cell r="FZ260">
            <v>0</v>
          </cell>
          <cell r="GA260">
            <v>0</v>
          </cell>
          <cell r="GB260" t="e">
            <v>#N/A</v>
          </cell>
          <cell r="GC260" t="e">
            <v>#N/A</v>
          </cell>
          <cell r="GD260" t="e">
            <v>#N/A</v>
          </cell>
          <cell r="GE260">
            <v>0</v>
          </cell>
          <cell r="GF260">
            <v>0</v>
          </cell>
          <cell r="GG260">
            <v>0.13525623960066555</v>
          </cell>
          <cell r="GH260">
            <v>8.7396339434276202E-2</v>
          </cell>
          <cell r="GI260">
            <v>0</v>
          </cell>
          <cell r="GJ260">
            <v>0</v>
          </cell>
          <cell r="GK260">
            <v>0.7657584026622295</v>
          </cell>
          <cell r="GL260">
            <v>1.1028585690515806</v>
          </cell>
          <cell r="GM260">
            <v>0</v>
          </cell>
          <cell r="GN260">
            <v>0</v>
          </cell>
          <cell r="GO260">
            <v>0.26531031613976702</v>
          </cell>
          <cell r="GP260">
            <v>0.54414625623960056</v>
          </cell>
          <cell r="GQ260" t="e">
            <v>#N/A</v>
          </cell>
          <cell r="GR260" t="e">
            <v>#N/A</v>
          </cell>
          <cell r="GS260" t="e">
            <v>#N/A</v>
          </cell>
          <cell r="GT260" t="e">
            <v>#N/A</v>
          </cell>
          <cell r="GU260" t="e">
            <v>#N/A</v>
          </cell>
          <cell r="GV260">
            <v>0</v>
          </cell>
          <cell r="GW260">
            <v>1.006098336106489</v>
          </cell>
          <cell r="GX260">
            <v>0.72310066555740415</v>
          </cell>
          <cell r="GY260">
            <v>0</v>
          </cell>
          <cell r="GZ260">
            <v>0</v>
          </cell>
          <cell r="HA260">
            <v>0</v>
          </cell>
          <cell r="HB260">
            <v>0</v>
          </cell>
          <cell r="HC260">
            <v>0</v>
          </cell>
          <cell r="HD260">
            <v>0</v>
          </cell>
          <cell r="HE260">
            <v>0</v>
          </cell>
          <cell r="HF260">
            <v>0</v>
          </cell>
          <cell r="HG260">
            <v>0</v>
          </cell>
          <cell r="HH260">
            <v>0</v>
          </cell>
          <cell r="HI260" t="e">
            <v>#N/A</v>
          </cell>
          <cell r="HJ260" t="e">
            <v>#N/A</v>
          </cell>
          <cell r="HK260" t="e">
            <v>#N/A</v>
          </cell>
          <cell r="HL260" t="e">
            <v>#N/A</v>
          </cell>
          <cell r="HM260" t="e">
            <v>#N/A</v>
          </cell>
          <cell r="HN260" t="e">
            <v>#N/A</v>
          </cell>
          <cell r="HO260">
            <v>44.189253910149745</v>
          </cell>
          <cell r="HP260">
            <v>44.751087520798663</v>
          </cell>
          <cell r="HQ260">
            <v>4.6070356073211309</v>
          </cell>
          <cell r="HR260">
            <v>40.10763677204659</v>
          </cell>
          <cell r="HS260">
            <v>4.6299251247920123</v>
          </cell>
          <cell r="HT260">
            <v>0</v>
          </cell>
          <cell r="HU260">
            <v>0</v>
          </cell>
          <cell r="HV260">
            <v>0.81778003327787008</v>
          </cell>
          <cell r="HW260">
            <v>0</v>
          </cell>
          <cell r="HX260">
            <v>0</v>
          </cell>
          <cell r="HY260">
            <v>0</v>
          </cell>
          <cell r="HZ260">
            <v>0</v>
          </cell>
          <cell r="IA260">
            <v>0</v>
          </cell>
          <cell r="IB260">
            <v>0</v>
          </cell>
          <cell r="IC260">
            <v>0</v>
          </cell>
          <cell r="ID260">
            <v>0</v>
          </cell>
          <cell r="IE260">
            <v>0</v>
          </cell>
          <cell r="IF260">
            <v>0</v>
          </cell>
          <cell r="IG260">
            <v>0</v>
          </cell>
          <cell r="IH260">
            <v>1.9882667221297834</v>
          </cell>
          <cell r="II260">
            <v>0.18311613976705488</v>
          </cell>
          <cell r="IJ260">
            <v>0</v>
          </cell>
          <cell r="IK260">
            <v>0</v>
          </cell>
          <cell r="IL260">
            <v>0</v>
          </cell>
          <cell r="IM260">
            <v>0</v>
          </cell>
          <cell r="IN260">
            <v>0.18311613976705488</v>
          </cell>
          <cell r="IO260">
            <v>0</v>
          </cell>
          <cell r="IP260">
            <v>0.81778003327787008</v>
          </cell>
          <cell r="IQ260">
            <v>0</v>
          </cell>
          <cell r="IR260">
            <v>1.9882667221297834</v>
          </cell>
          <cell r="IS260">
            <v>0</v>
          </cell>
          <cell r="IT260">
            <v>0</v>
          </cell>
          <cell r="IU260">
            <v>0</v>
          </cell>
          <cell r="IV260">
            <v>1.1028585690515806</v>
          </cell>
          <cell r="IW260">
            <v>1.1028585690515806</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1.1308699176000909</v>
          </cell>
          <cell r="JL260">
            <v>1.1308699176000909</v>
          </cell>
          <cell r="JM260">
            <v>0</v>
          </cell>
          <cell r="JN260">
            <v>0</v>
          </cell>
          <cell r="JO260">
            <v>0</v>
          </cell>
          <cell r="JP260">
            <v>0</v>
          </cell>
          <cell r="JQ260">
            <v>0</v>
          </cell>
          <cell r="JR260">
            <v>0</v>
          </cell>
          <cell r="JS260">
            <v>-3.6718994675853423E-4</v>
          </cell>
          <cell r="JT260">
            <v>0</v>
          </cell>
          <cell r="JU260">
            <v>0</v>
          </cell>
          <cell r="JV260">
            <v>0</v>
          </cell>
          <cell r="JW260">
            <v>3.4001337770382691</v>
          </cell>
          <cell r="JX260">
            <v>17.326324292845253</v>
          </cell>
          <cell r="JY260">
            <v>31.802903660565725</v>
          </cell>
          <cell r="JZ260">
            <v>35.203037437603996</v>
          </cell>
          <cell r="KA260">
            <v>17.876713144758742</v>
          </cell>
          <cell r="KB260">
            <v>660512.35</v>
          </cell>
          <cell r="KC260">
            <v>16.821999999999999</v>
          </cell>
          <cell r="KD260">
            <v>270.26799999999997</v>
          </cell>
          <cell r="KE260">
            <v>3484.3</v>
          </cell>
          <cell r="KF260">
            <v>0</v>
          </cell>
          <cell r="KG260">
            <v>0.85</v>
          </cell>
          <cell r="KH260">
            <v>0</v>
          </cell>
          <cell r="KI260">
            <v>1.4999999999999999E-2</v>
          </cell>
          <cell r="KJ260">
            <v>0</v>
          </cell>
          <cell r="KK260">
            <v>0</v>
          </cell>
          <cell r="KL260">
            <v>0</v>
          </cell>
          <cell r="KM260">
            <v>0</v>
          </cell>
          <cell r="KN260">
            <v>0</v>
          </cell>
          <cell r="KO260">
            <v>23.82</v>
          </cell>
          <cell r="KP260">
            <v>0</v>
          </cell>
          <cell r="KQ260">
            <v>0</v>
          </cell>
          <cell r="KR260">
            <v>0</v>
          </cell>
          <cell r="KS260">
            <v>0</v>
          </cell>
          <cell r="KT260">
            <v>9.76</v>
          </cell>
          <cell r="KU260">
            <v>126.31</v>
          </cell>
          <cell r="KV260">
            <v>0</v>
          </cell>
          <cell r="KW260">
            <v>0</v>
          </cell>
          <cell r="KX260">
            <v>33</v>
          </cell>
          <cell r="KY260">
            <v>287090</v>
          </cell>
          <cell r="KZ260">
            <v>3484.3</v>
          </cell>
          <cell r="LA260">
            <v>100</v>
          </cell>
          <cell r="LB260">
            <v>159.88999999999999</v>
          </cell>
          <cell r="LC260">
            <v>159.88999999999999</v>
          </cell>
          <cell r="LD260">
            <v>5.0879354556257432</v>
          </cell>
          <cell r="LE260">
            <v>9.4710558792296864E-3</v>
          </cell>
          <cell r="LF260">
            <v>33</v>
          </cell>
          <cell r="LG260">
            <v>82.395316132365181</v>
          </cell>
          <cell r="LH260">
            <v>2603.9071325464242</v>
          </cell>
          <cell r="LI260" t="str">
            <v>Historical (£m)</v>
          </cell>
          <cell r="LJ260" t="str">
            <v>PR14 (£m)</v>
          </cell>
        </row>
        <row r="261">
          <cell r="A261" t="str">
            <v>SES17</v>
          </cell>
          <cell r="B261" t="str">
            <v>SES</v>
          </cell>
          <cell r="C261" t="str">
            <v>2016-17</v>
          </cell>
          <cell r="D261" t="str">
            <v>SES</v>
          </cell>
          <cell r="E261" t="str">
            <v>SES17</v>
          </cell>
          <cell r="F261">
            <v>1.0263438654082888</v>
          </cell>
          <cell r="G261">
            <v>1.3568265900697578</v>
          </cell>
          <cell r="H261">
            <v>0</v>
          </cell>
          <cell r="I261">
            <v>0.8693132540008206</v>
          </cell>
          <cell r="J261">
            <v>0</v>
          </cell>
          <cell r="K261">
            <v>0</v>
          </cell>
          <cell r="L261">
            <v>0</v>
          </cell>
          <cell r="M261">
            <v>1.7919963890028723</v>
          </cell>
          <cell r="N261">
            <v>0.37564185473943368</v>
          </cell>
          <cell r="O261">
            <v>4.3937780878128843</v>
          </cell>
          <cell r="P261">
            <v>0</v>
          </cell>
          <cell r="Q261">
            <v>4.3937780878128843</v>
          </cell>
          <cell r="R261">
            <v>0</v>
          </cell>
          <cell r="S261">
            <v>0.72254608124743525</v>
          </cell>
          <cell r="T261">
            <v>0</v>
          </cell>
          <cell r="U261">
            <v>0</v>
          </cell>
          <cell r="V261">
            <v>0</v>
          </cell>
          <cell r="W261">
            <v>0.72254608124743525</v>
          </cell>
          <cell r="X261">
            <v>0</v>
          </cell>
          <cell r="Y261">
            <v>0.72254608124743525</v>
          </cell>
          <cell r="Z261">
            <v>0</v>
          </cell>
          <cell r="AA261">
            <v>0</v>
          </cell>
          <cell r="AB261">
            <v>0</v>
          </cell>
          <cell r="AC261">
            <v>0</v>
          </cell>
          <cell r="AD261">
            <v>5.1163241690603094</v>
          </cell>
          <cell r="AE261">
            <v>9.5449979482970862E-2</v>
          </cell>
          <cell r="AF261">
            <v>0</v>
          </cell>
          <cell r="AG261">
            <v>5.21177414854328</v>
          </cell>
          <cell r="AH261">
            <v>0</v>
          </cell>
          <cell r="AI261">
            <v>5.21177414854328</v>
          </cell>
          <cell r="AJ261">
            <v>0.53985687320475995</v>
          </cell>
          <cell r="AK261">
            <v>0</v>
          </cell>
          <cell r="AL261">
            <v>0</v>
          </cell>
          <cell r="AM261">
            <v>0</v>
          </cell>
          <cell r="AN261">
            <v>0</v>
          </cell>
          <cell r="AO261">
            <v>0</v>
          </cell>
          <cell r="AP261">
            <v>0.27095478046778826</v>
          </cell>
          <cell r="AQ261">
            <v>6.6712351251538779E-2</v>
          </cell>
          <cell r="AR261">
            <v>0.87752400492408689</v>
          </cell>
          <cell r="AS261">
            <v>0</v>
          </cell>
          <cell r="AT261">
            <v>0.87752400492408689</v>
          </cell>
          <cell r="AU261">
            <v>0</v>
          </cell>
          <cell r="AV261">
            <v>0</v>
          </cell>
          <cell r="AW261">
            <v>0</v>
          </cell>
          <cell r="AX261">
            <v>0</v>
          </cell>
          <cell r="AY261">
            <v>0</v>
          </cell>
          <cell r="AZ261">
            <v>0</v>
          </cell>
          <cell r="BA261">
            <v>0</v>
          </cell>
          <cell r="BB261">
            <v>0</v>
          </cell>
          <cell r="BC261">
            <v>0</v>
          </cell>
          <cell r="BD261">
            <v>0</v>
          </cell>
          <cell r="BE261">
            <v>0</v>
          </cell>
          <cell r="BF261">
            <v>0</v>
          </cell>
          <cell r="BG261">
            <v>0.87752400492408689</v>
          </cell>
          <cell r="BH261">
            <v>1.9500533442757487E-2</v>
          </cell>
          <cell r="BI261">
            <v>0</v>
          </cell>
          <cell r="BJ261">
            <v>0.89702453836684437</v>
          </cell>
          <cell r="BK261">
            <v>0</v>
          </cell>
          <cell r="BL261">
            <v>0.89702453836684437</v>
          </cell>
          <cell r="BM261">
            <v>1.360931965531391</v>
          </cell>
          <cell r="BN261">
            <v>-0.22476930652441526</v>
          </cell>
          <cell r="BO261">
            <v>0</v>
          </cell>
          <cell r="BP261">
            <v>0</v>
          </cell>
          <cell r="BQ261">
            <v>0</v>
          </cell>
          <cell r="BR261">
            <v>0</v>
          </cell>
          <cell r="BS261">
            <v>6.9534796881411571</v>
          </cell>
          <cell r="BT261">
            <v>1.0817664341403364</v>
          </cell>
          <cell r="BU261">
            <v>9.1714087812884681</v>
          </cell>
          <cell r="BV261">
            <v>0</v>
          </cell>
          <cell r="BW261">
            <v>9.1714087812884681</v>
          </cell>
          <cell r="BX261">
            <v>0</v>
          </cell>
          <cell r="BY261">
            <v>11.981538284776363</v>
          </cell>
          <cell r="BZ261">
            <v>0</v>
          </cell>
          <cell r="CA261">
            <v>1.8474189577349198E-2</v>
          </cell>
          <cell r="CB261">
            <v>0</v>
          </cell>
          <cell r="CC261">
            <v>12.000012474353714</v>
          </cell>
          <cell r="CD261">
            <v>0</v>
          </cell>
          <cell r="CE261">
            <v>12.000012474353714</v>
          </cell>
          <cell r="CF261">
            <v>0</v>
          </cell>
          <cell r="CG261">
            <v>0</v>
          </cell>
          <cell r="CH261">
            <v>0</v>
          </cell>
          <cell r="CI261">
            <v>0</v>
          </cell>
          <cell r="CJ261">
            <v>21.171421255642183</v>
          </cell>
          <cell r="CK261">
            <v>0.20013705375461632</v>
          </cell>
          <cell r="CL261">
            <v>0</v>
          </cell>
          <cell r="CM261">
            <v>21.3715583093968</v>
          </cell>
          <cell r="CN261">
            <v>0</v>
          </cell>
          <cell r="CO261">
            <v>21.3715583093968</v>
          </cell>
          <cell r="CP261">
            <v>1.7304157570783749</v>
          </cell>
          <cell r="CQ261">
            <v>0</v>
          </cell>
          <cell r="CR261">
            <v>0</v>
          </cell>
          <cell r="CS261">
            <v>0</v>
          </cell>
          <cell r="CT261">
            <v>0</v>
          </cell>
          <cell r="CU261">
            <v>0</v>
          </cell>
          <cell r="CV261">
            <v>8.3205697168649966</v>
          </cell>
          <cell r="CW261">
            <v>1.2429024210094379</v>
          </cell>
          <cell r="CX261">
            <v>11.29388789495281</v>
          </cell>
          <cell r="CY261">
            <v>1.1628475995075913</v>
          </cell>
          <cell r="CZ261">
            <v>12.456735494460402</v>
          </cell>
          <cell r="DA261">
            <v>5.5627837505129252</v>
          </cell>
          <cell r="DB261">
            <v>1.542594829708658</v>
          </cell>
          <cell r="DC261">
            <v>1.2593239228559705</v>
          </cell>
          <cell r="DD261">
            <v>1.7293894132129668</v>
          </cell>
          <cell r="DE261">
            <v>0.906261633155519</v>
          </cell>
          <cell r="DF261">
            <v>11.000353549446039</v>
          </cell>
          <cell r="DG261">
            <v>0</v>
          </cell>
          <cell r="DH261">
            <v>11.000353549446039</v>
          </cell>
          <cell r="DI261">
            <v>1.844339926138695</v>
          </cell>
          <cell r="DJ261">
            <v>0</v>
          </cell>
          <cell r="DK261">
            <v>0</v>
          </cell>
          <cell r="DL261">
            <v>1.844339926138695</v>
          </cell>
          <cell r="DM261">
            <v>21.612749117767745</v>
          </cell>
          <cell r="DN261">
            <v>0.24324349610176443</v>
          </cell>
          <cell r="DO261">
            <v>0</v>
          </cell>
          <cell r="DP261">
            <v>21.855992613869407</v>
          </cell>
          <cell r="DQ261">
            <v>0</v>
          </cell>
          <cell r="DR261">
            <v>21.855992613869407</v>
          </cell>
          <cell r="DS261">
            <v>3.631204595814526</v>
          </cell>
          <cell r="DT261">
            <v>-0.22476930652441526</v>
          </cell>
          <cell r="DU261">
            <v>0</v>
          </cell>
          <cell r="DV261">
            <v>0</v>
          </cell>
          <cell r="DW261">
            <v>0</v>
          </cell>
          <cell r="DX261">
            <v>0</v>
          </cell>
          <cell r="DY261">
            <v>15.545004185473942</v>
          </cell>
          <cell r="DZ261">
            <v>2.3913812064013129</v>
          </cell>
          <cell r="EA261">
            <v>21.342820681165367</v>
          </cell>
          <cell r="EB261">
            <v>1.1628475995075913</v>
          </cell>
          <cell r="EC261">
            <v>22.505668280672957</v>
          </cell>
          <cell r="ED261">
            <v>5.5627837505129252</v>
          </cell>
          <cell r="EE261">
            <v>13.524133114485021</v>
          </cell>
          <cell r="EF261">
            <v>1.2593239228559705</v>
          </cell>
          <cell r="EG261">
            <v>1.7478636027903158</v>
          </cell>
          <cell r="EH261">
            <v>0.906261633155519</v>
          </cell>
          <cell r="EI261">
            <v>23.000366023799753</v>
          </cell>
          <cell r="EJ261">
            <v>0</v>
          </cell>
          <cell r="EK261">
            <v>23.000366023799753</v>
          </cell>
          <cell r="EL261">
            <v>1.844339926138695</v>
          </cell>
          <cell r="EM261">
            <v>0</v>
          </cell>
          <cell r="EN261">
            <v>0</v>
          </cell>
          <cell r="EO261">
            <v>1.844339926138695</v>
          </cell>
          <cell r="EP261">
            <v>43.661694378334012</v>
          </cell>
          <cell r="EQ261">
            <v>0.46288108329913819</v>
          </cell>
          <cell r="ER261">
            <v>0</v>
          </cell>
          <cell r="ES261">
            <v>44.12457546163305</v>
          </cell>
          <cell r="ET261">
            <v>0</v>
          </cell>
          <cell r="EU261">
            <v>44.12457546163305</v>
          </cell>
          <cell r="EV261">
            <v>4.9880311858842843</v>
          </cell>
          <cell r="EW261">
            <v>-0.22476930652441526</v>
          </cell>
          <cell r="EX261">
            <v>0.8693132540008206</v>
          </cell>
          <cell r="EY261">
            <v>0</v>
          </cell>
          <cell r="EZ261">
            <v>0</v>
          </cell>
          <cell r="FA261">
            <v>0</v>
          </cell>
          <cell r="FB261">
            <v>17.337000574476814</v>
          </cell>
          <cell r="FC261">
            <v>2.7670230611407467</v>
          </cell>
          <cell r="FD261">
            <v>25.736598768978251</v>
          </cell>
          <cell r="FE261">
            <v>1.1628475995075913</v>
          </cell>
          <cell r="FF261">
            <v>26.89944636848584</v>
          </cell>
          <cell r="FG261">
            <v>5.5627837505129252</v>
          </cell>
          <cell r="FH261">
            <v>14.246679195732458</v>
          </cell>
          <cell r="FI261">
            <v>1.2593239228559705</v>
          </cell>
          <cell r="FJ261">
            <v>1.7478636027903158</v>
          </cell>
          <cell r="FK261">
            <v>0.906261633155519</v>
          </cell>
          <cell r="FL261">
            <v>23.72291210504719</v>
          </cell>
          <cell r="FM261">
            <v>0</v>
          </cell>
          <cell r="FN261">
            <v>23.72291210504719</v>
          </cell>
          <cell r="FO261">
            <v>1.844339926138695</v>
          </cell>
          <cell r="FP261">
            <v>0</v>
          </cell>
          <cell r="FQ261">
            <v>0</v>
          </cell>
          <cell r="FR261">
            <v>1.844339926138695</v>
          </cell>
          <cell r="FS261">
            <v>48.778018547394225</v>
          </cell>
          <cell r="FT261">
            <v>0.5583310627821092</v>
          </cell>
          <cell r="FU261">
            <v>0</v>
          </cell>
          <cell r="FV261">
            <v>49.336349610176342</v>
          </cell>
          <cell r="FW261">
            <v>0</v>
          </cell>
          <cell r="FX261">
            <v>49.336349610176342</v>
          </cell>
          <cell r="FY261">
            <v>0</v>
          </cell>
          <cell r="FZ261">
            <v>0</v>
          </cell>
          <cell r="GA261">
            <v>0</v>
          </cell>
          <cell r="GB261" t="e">
            <v>#N/A</v>
          </cell>
          <cell r="GC261" t="e">
            <v>#N/A</v>
          </cell>
          <cell r="GD261" t="e">
            <v>#N/A</v>
          </cell>
          <cell r="GE261">
            <v>0</v>
          </cell>
          <cell r="GF261">
            <v>0</v>
          </cell>
          <cell r="GG261">
            <v>6.3633319655313908E-2</v>
          </cell>
          <cell r="GH261">
            <v>0</v>
          </cell>
          <cell r="GI261">
            <v>0</v>
          </cell>
          <cell r="GJ261">
            <v>0</v>
          </cell>
          <cell r="GK261">
            <v>0.67122888797702096</v>
          </cell>
          <cell r="GL261">
            <v>0.906261633155519</v>
          </cell>
          <cell r="GM261">
            <v>0</v>
          </cell>
          <cell r="GN261">
            <v>0</v>
          </cell>
          <cell r="GO261">
            <v>0.87341862946245374</v>
          </cell>
          <cell r="GP261">
            <v>1.8474189577349198E-2</v>
          </cell>
          <cell r="GQ261" t="e">
            <v>#N/A</v>
          </cell>
          <cell r="GR261" t="e">
            <v>#N/A</v>
          </cell>
          <cell r="GS261" t="e">
            <v>#N/A</v>
          </cell>
          <cell r="GT261" t="e">
            <v>#N/A</v>
          </cell>
          <cell r="GU261" t="e">
            <v>#N/A</v>
          </cell>
          <cell r="GV261">
            <v>0</v>
          </cell>
          <cell r="GW261">
            <v>1.0437917111202297</v>
          </cell>
          <cell r="GX261">
            <v>0.33664078785391877</v>
          </cell>
          <cell r="GY261">
            <v>0</v>
          </cell>
          <cell r="GZ261">
            <v>0</v>
          </cell>
          <cell r="HA261">
            <v>0</v>
          </cell>
          <cell r="HB261">
            <v>0</v>
          </cell>
          <cell r="HC261">
            <v>0</v>
          </cell>
          <cell r="HD261">
            <v>0</v>
          </cell>
          <cell r="HE261">
            <v>0</v>
          </cell>
          <cell r="HF261">
            <v>0</v>
          </cell>
          <cell r="HG261">
            <v>0</v>
          </cell>
          <cell r="HH261">
            <v>0</v>
          </cell>
          <cell r="HI261" t="e">
            <v>#N/A</v>
          </cell>
          <cell r="HJ261" t="e">
            <v>#N/A</v>
          </cell>
          <cell r="HK261" t="e">
            <v>#N/A</v>
          </cell>
          <cell r="HL261" t="e">
            <v>#N/A</v>
          </cell>
          <cell r="HM261" t="e">
            <v>#N/A</v>
          </cell>
          <cell r="HN261" t="e">
            <v>#N/A</v>
          </cell>
          <cell r="HO261">
            <v>48.778018547394225</v>
          </cell>
          <cell r="HP261">
            <v>49.336349610176342</v>
          </cell>
          <cell r="HQ261">
            <v>5.1163241690603094</v>
          </cell>
          <cell r="HR261">
            <v>44.12457546163305</v>
          </cell>
          <cell r="HS261">
            <v>3.9134491588017948</v>
          </cell>
          <cell r="HT261">
            <v>0</v>
          </cell>
          <cell r="HU261">
            <v>0</v>
          </cell>
          <cell r="HV261">
            <v>0.8693132540008206</v>
          </cell>
          <cell r="HW261">
            <v>0</v>
          </cell>
          <cell r="HX261">
            <v>0</v>
          </cell>
          <cell r="HY261">
            <v>0</v>
          </cell>
          <cell r="HZ261">
            <v>0</v>
          </cell>
          <cell r="IA261">
            <v>0</v>
          </cell>
          <cell r="IB261">
            <v>0</v>
          </cell>
          <cell r="IC261">
            <v>0</v>
          </cell>
          <cell r="ID261">
            <v>0</v>
          </cell>
          <cell r="IE261">
            <v>0</v>
          </cell>
          <cell r="IF261">
            <v>0</v>
          </cell>
          <cell r="IG261">
            <v>0</v>
          </cell>
          <cell r="IH261">
            <v>1.9038678703323757</v>
          </cell>
          <cell r="II261">
            <v>0.16934673779236767</v>
          </cell>
          <cell r="IJ261">
            <v>0</v>
          </cell>
          <cell r="IK261">
            <v>0</v>
          </cell>
          <cell r="IL261">
            <v>0</v>
          </cell>
          <cell r="IM261">
            <v>0</v>
          </cell>
          <cell r="IN261">
            <v>0.16934673779236767</v>
          </cell>
          <cell r="IO261">
            <v>0</v>
          </cell>
          <cell r="IP261">
            <v>0.8693132540008206</v>
          </cell>
          <cell r="IQ261">
            <v>0</v>
          </cell>
          <cell r="IR261">
            <v>1.9038678703323757</v>
          </cell>
          <cell r="IS261">
            <v>0</v>
          </cell>
          <cell r="IT261">
            <v>0</v>
          </cell>
          <cell r="IU261">
            <v>0</v>
          </cell>
          <cell r="IV261">
            <v>0.906261633155519</v>
          </cell>
          <cell r="IW261">
            <v>0.906261633155519</v>
          </cell>
          <cell r="IX261">
            <v>0</v>
          </cell>
          <cell r="IY261">
            <v>0</v>
          </cell>
          <cell r="IZ261">
            <v>0</v>
          </cell>
          <cell r="JA261">
            <v>0</v>
          </cell>
          <cell r="JB261">
            <v>0</v>
          </cell>
          <cell r="JC261">
            <v>0</v>
          </cell>
          <cell r="JD261">
            <v>0</v>
          </cell>
          <cell r="JE261">
            <v>0</v>
          </cell>
          <cell r="JF261">
            <v>0</v>
          </cell>
          <cell r="JG261">
            <v>0</v>
          </cell>
          <cell r="JH261">
            <v>0</v>
          </cell>
          <cell r="JI261">
            <v>0</v>
          </cell>
          <cell r="JJ261">
            <v>0</v>
          </cell>
          <cell r="JK261">
            <v>1.1308699176000909</v>
          </cell>
          <cell r="JL261">
            <v>1.1308699176000909</v>
          </cell>
          <cell r="JM261">
            <v>0</v>
          </cell>
          <cell r="JN261">
            <v>0</v>
          </cell>
          <cell r="JO261">
            <v>0</v>
          </cell>
          <cell r="JP261">
            <v>0</v>
          </cell>
          <cell r="JQ261">
            <v>0</v>
          </cell>
          <cell r="JR261">
            <v>0</v>
          </cell>
          <cell r="JS261">
            <v>-3.6718994675853423E-4</v>
          </cell>
          <cell r="JT261">
            <v>0</v>
          </cell>
          <cell r="JU261">
            <v>0</v>
          </cell>
          <cell r="JV261">
            <v>0</v>
          </cell>
          <cell r="JW261">
            <v>3.8713690603200654</v>
          </cell>
          <cell r="JX261">
            <v>17.893278949528106</v>
          </cell>
          <cell r="JY261">
            <v>36.871403364792776</v>
          </cell>
          <cell r="JZ261">
            <v>40.74277242511284</v>
          </cell>
          <cell r="KA261">
            <v>22.849493475584733</v>
          </cell>
          <cell r="KB261">
            <v>665995.6</v>
          </cell>
          <cell r="KC261">
            <v>16.75</v>
          </cell>
          <cell r="KD261">
            <v>271.91800000000001</v>
          </cell>
          <cell r="KE261">
            <v>3474.8</v>
          </cell>
          <cell r="KF261">
            <v>0</v>
          </cell>
          <cell r="KG261">
            <v>0.83899999999999997</v>
          </cell>
          <cell r="KH261">
            <v>0</v>
          </cell>
          <cell r="KI261">
            <v>1.7000000000000001E-2</v>
          </cell>
          <cell r="KJ261">
            <v>0</v>
          </cell>
          <cell r="KK261">
            <v>0</v>
          </cell>
          <cell r="KL261">
            <v>0</v>
          </cell>
          <cell r="KM261">
            <v>0</v>
          </cell>
          <cell r="KN261">
            <v>0</v>
          </cell>
          <cell r="KO261">
            <v>25.013999999999999</v>
          </cell>
          <cell r="KP261">
            <v>0</v>
          </cell>
          <cell r="KQ261">
            <v>0</v>
          </cell>
          <cell r="KR261">
            <v>0</v>
          </cell>
          <cell r="KS261">
            <v>0</v>
          </cell>
          <cell r="KT261">
            <v>9.7349999999999994</v>
          </cell>
          <cell r="KU261">
            <v>128.66999999999999</v>
          </cell>
          <cell r="KV261">
            <v>0</v>
          </cell>
          <cell r="KW261">
            <v>0</v>
          </cell>
          <cell r="KX261">
            <v>33</v>
          </cell>
          <cell r="KY261">
            <v>288668</v>
          </cell>
          <cell r="KZ261">
            <v>3474.8</v>
          </cell>
          <cell r="LA261">
            <v>100</v>
          </cell>
          <cell r="LB261">
            <v>163.41899999999998</v>
          </cell>
          <cell r="LC261">
            <v>163.41899999999998</v>
          </cell>
          <cell r="LD261">
            <v>5.0934958603344773</v>
          </cell>
          <cell r="LE261">
            <v>9.4969494647173941E-3</v>
          </cell>
          <cell r="LF261">
            <v>33</v>
          </cell>
          <cell r="LG261">
            <v>83.074709335789109</v>
          </cell>
          <cell r="LH261">
            <v>2629.7982262645583</v>
          </cell>
          <cell r="LI261" t="str">
            <v>Historical (£m)</v>
          </cell>
          <cell r="LJ261" t="str">
            <v>PR14 (£m)</v>
          </cell>
        </row>
        <row r="262">
          <cell r="A262" t="str">
            <v>SES18</v>
          </cell>
          <cell r="B262" t="str">
            <v>SES</v>
          </cell>
          <cell r="C262" t="str">
            <v>2017-18</v>
          </cell>
          <cell r="D262" t="str">
            <v>SES</v>
          </cell>
          <cell r="E262" t="str">
            <v>SES18</v>
          </cell>
          <cell r="F262">
            <v>1</v>
          </cell>
          <cell r="G262">
            <v>1.448</v>
          </cell>
          <cell r="H262">
            <v>0</v>
          </cell>
          <cell r="I262">
            <v>0.84299999999999997</v>
          </cell>
          <cell r="J262">
            <v>0</v>
          </cell>
          <cell r="K262">
            <v>0</v>
          </cell>
          <cell r="L262">
            <v>0</v>
          </cell>
          <cell r="M262">
            <v>1.7050000000000001</v>
          </cell>
          <cell r="N262">
            <v>0.215</v>
          </cell>
          <cell r="O262">
            <v>4.2110000000000003</v>
          </cell>
          <cell r="P262">
            <v>0</v>
          </cell>
          <cell r="Q262">
            <v>4.2110000000000003</v>
          </cell>
          <cell r="R262">
            <v>0</v>
          </cell>
          <cell r="S262">
            <v>0.17599999999999999</v>
          </cell>
          <cell r="T262">
            <v>0</v>
          </cell>
          <cell r="U262">
            <v>2.1000000000000001E-2</v>
          </cell>
          <cell r="V262">
            <v>0</v>
          </cell>
          <cell r="W262">
            <v>0.19700000000000001</v>
          </cell>
          <cell r="X262">
            <v>0</v>
          </cell>
          <cell r="Y262">
            <v>0.19700000000000001</v>
          </cell>
          <cell r="Z262">
            <v>0</v>
          </cell>
          <cell r="AA262">
            <v>0</v>
          </cell>
          <cell r="AB262">
            <v>0</v>
          </cell>
          <cell r="AC262">
            <v>0</v>
          </cell>
          <cell r="AD262">
            <v>4.4080000000000004</v>
          </cell>
          <cell r="AE262">
            <v>8.9999999999999993E-3</v>
          </cell>
          <cell r="AF262">
            <v>0</v>
          </cell>
          <cell r="AG262">
            <v>4.4169999999999998</v>
          </cell>
          <cell r="AH262">
            <v>0</v>
          </cell>
          <cell r="AI262">
            <v>4.4169999999999998</v>
          </cell>
          <cell r="AJ262">
            <v>0.52700000000000002</v>
          </cell>
          <cell r="AK262">
            <v>0</v>
          </cell>
          <cell r="AL262">
            <v>0</v>
          </cell>
          <cell r="AM262">
            <v>0</v>
          </cell>
          <cell r="AN262">
            <v>0</v>
          </cell>
          <cell r="AO262">
            <v>0</v>
          </cell>
          <cell r="AP262">
            <v>0.27500000000000002</v>
          </cell>
          <cell r="AQ262">
            <v>8.0000000000000002E-3</v>
          </cell>
          <cell r="AR262">
            <v>0.81</v>
          </cell>
          <cell r="AS262">
            <v>0</v>
          </cell>
          <cell r="AT262">
            <v>0.81</v>
          </cell>
          <cell r="AU262">
            <v>0</v>
          </cell>
          <cell r="AV262">
            <v>0</v>
          </cell>
          <cell r="AW262">
            <v>0</v>
          </cell>
          <cell r="AX262">
            <v>0</v>
          </cell>
          <cell r="AY262">
            <v>0</v>
          </cell>
          <cell r="AZ262">
            <v>0</v>
          </cell>
          <cell r="BA262">
            <v>0</v>
          </cell>
          <cell r="BB262">
            <v>0</v>
          </cell>
          <cell r="BC262">
            <v>0</v>
          </cell>
          <cell r="BD262">
            <v>0</v>
          </cell>
          <cell r="BE262">
            <v>0</v>
          </cell>
          <cell r="BF262">
            <v>0</v>
          </cell>
          <cell r="BG262">
            <v>0.81</v>
          </cell>
          <cell r="BH262">
            <v>2E-3</v>
          </cell>
          <cell r="BI262">
            <v>0</v>
          </cell>
          <cell r="BJ262">
            <v>0.81200000000000006</v>
          </cell>
          <cell r="BK262">
            <v>0</v>
          </cell>
          <cell r="BL262">
            <v>0.81200000000000006</v>
          </cell>
          <cell r="BM262">
            <v>1.4159999999999999</v>
          </cell>
          <cell r="BN262">
            <v>-0.308</v>
          </cell>
          <cell r="BO262">
            <v>0</v>
          </cell>
          <cell r="BP262">
            <v>0</v>
          </cell>
          <cell r="BQ262">
            <v>0</v>
          </cell>
          <cell r="BR262">
            <v>0</v>
          </cell>
          <cell r="BS262">
            <v>6.907</v>
          </cell>
          <cell r="BT262">
            <v>0.55300000000000005</v>
          </cell>
          <cell r="BU262">
            <v>8.5679999999999996</v>
          </cell>
          <cell r="BV262">
            <v>0</v>
          </cell>
          <cell r="BW262">
            <v>8.5679999999999996</v>
          </cell>
          <cell r="BX262">
            <v>0</v>
          </cell>
          <cell r="BY262">
            <v>12.669</v>
          </cell>
          <cell r="BZ262">
            <v>0</v>
          </cell>
          <cell r="CA262">
            <v>0</v>
          </cell>
          <cell r="CB262">
            <v>0</v>
          </cell>
          <cell r="CC262">
            <v>12.669</v>
          </cell>
          <cell r="CD262">
            <v>0</v>
          </cell>
          <cell r="CE262">
            <v>12.669</v>
          </cell>
          <cell r="CF262">
            <v>0</v>
          </cell>
          <cell r="CG262">
            <v>0</v>
          </cell>
          <cell r="CH262">
            <v>0</v>
          </cell>
          <cell r="CI262">
            <v>0</v>
          </cell>
          <cell r="CJ262">
            <v>21.236999999999998</v>
          </cell>
          <cell r="CK262">
            <v>1.9E-2</v>
          </cell>
          <cell r="CL262">
            <v>0</v>
          </cell>
          <cell r="CM262">
            <v>21.256</v>
          </cell>
          <cell r="CN262">
            <v>0</v>
          </cell>
          <cell r="CO262">
            <v>21.256</v>
          </cell>
          <cell r="CP262">
            <v>1.802</v>
          </cell>
          <cell r="CQ262">
            <v>0</v>
          </cell>
          <cell r="CR262">
            <v>0</v>
          </cell>
          <cell r="CS262">
            <v>0</v>
          </cell>
          <cell r="CT262">
            <v>0</v>
          </cell>
          <cell r="CU262">
            <v>0</v>
          </cell>
          <cell r="CV262">
            <v>8.1</v>
          </cell>
          <cell r="CW262">
            <v>2.4350000000000001</v>
          </cell>
          <cell r="CX262">
            <v>12.337</v>
          </cell>
          <cell r="CY262">
            <v>1.5329999999999999</v>
          </cell>
          <cell r="CZ262">
            <v>13.87</v>
          </cell>
          <cell r="DA262">
            <v>5.0880000000000001</v>
          </cell>
          <cell r="DB262">
            <v>0.98599999999999999</v>
          </cell>
          <cell r="DC262">
            <v>4.2370000000000001</v>
          </cell>
          <cell r="DD262">
            <v>1.3759999999999999</v>
          </cell>
          <cell r="DE262">
            <v>1.278</v>
          </cell>
          <cell r="DF262">
            <v>12.965</v>
          </cell>
          <cell r="DG262">
            <v>0</v>
          </cell>
          <cell r="DH262">
            <v>12.965</v>
          </cell>
          <cell r="DI262">
            <v>2.1419999999999999</v>
          </cell>
          <cell r="DJ262">
            <v>1.446</v>
          </cell>
          <cell r="DK262">
            <v>0.69599999999999995</v>
          </cell>
          <cell r="DL262">
            <v>2.1419999999999999</v>
          </cell>
          <cell r="DM262">
            <v>24.693000000000001</v>
          </cell>
          <cell r="DN262">
            <v>2.7E-2</v>
          </cell>
          <cell r="DO262">
            <v>0</v>
          </cell>
          <cell r="DP262">
            <v>24.72</v>
          </cell>
          <cell r="DQ262">
            <v>0</v>
          </cell>
          <cell r="DR262">
            <v>24.72</v>
          </cell>
          <cell r="DS262">
            <v>3.7450000000000001</v>
          </cell>
          <cell r="DT262">
            <v>-0.308</v>
          </cell>
          <cell r="DU262">
            <v>0</v>
          </cell>
          <cell r="DV262">
            <v>0</v>
          </cell>
          <cell r="DW262">
            <v>0</v>
          </cell>
          <cell r="DX262">
            <v>0</v>
          </cell>
          <cell r="DY262">
            <v>15.282</v>
          </cell>
          <cell r="DZ262">
            <v>2.996</v>
          </cell>
          <cell r="EA262">
            <v>21.715</v>
          </cell>
          <cell r="EB262">
            <v>1.5329999999999999</v>
          </cell>
          <cell r="EC262">
            <v>23.247999999999998</v>
          </cell>
          <cell r="ED262">
            <v>5.0880000000000001</v>
          </cell>
          <cell r="EE262">
            <v>13.655000000000001</v>
          </cell>
          <cell r="EF262">
            <v>4.2370000000000001</v>
          </cell>
          <cell r="EG262">
            <v>1.3759999999999999</v>
          </cell>
          <cell r="EH262">
            <v>1.278</v>
          </cell>
          <cell r="EI262">
            <v>25.634</v>
          </cell>
          <cell r="EJ262">
            <v>0</v>
          </cell>
          <cell r="EK262">
            <v>25.634</v>
          </cell>
          <cell r="EL262">
            <v>2.1419999999999999</v>
          </cell>
          <cell r="EM262">
            <v>1.446</v>
          </cell>
          <cell r="EN262">
            <v>0.69599999999999995</v>
          </cell>
          <cell r="EO262">
            <v>2.1419999999999999</v>
          </cell>
          <cell r="EP262">
            <v>46.739999999999995</v>
          </cell>
          <cell r="EQ262">
            <v>4.8000000000000001E-2</v>
          </cell>
          <cell r="ER262">
            <v>0</v>
          </cell>
          <cell r="ES262">
            <v>46.787999999999997</v>
          </cell>
          <cell r="ET262">
            <v>0</v>
          </cell>
          <cell r="EU262">
            <v>46.787999999999997</v>
          </cell>
          <cell r="EV262">
            <v>5.1929999999999996</v>
          </cell>
          <cell r="EW262">
            <v>-0.308</v>
          </cell>
          <cell r="EX262">
            <v>0.84299999999999997</v>
          </cell>
          <cell r="EY262">
            <v>0</v>
          </cell>
          <cell r="EZ262">
            <v>0</v>
          </cell>
          <cell r="FA262">
            <v>0</v>
          </cell>
          <cell r="FB262">
            <v>16.986999999999998</v>
          </cell>
          <cell r="FC262">
            <v>3.2109999999999999</v>
          </cell>
          <cell r="FD262">
            <v>25.925999999999998</v>
          </cell>
          <cell r="FE262">
            <v>1.5329999999999999</v>
          </cell>
          <cell r="FF262">
            <v>27.459</v>
          </cell>
          <cell r="FG262">
            <v>5.0880000000000001</v>
          </cell>
          <cell r="FH262">
            <v>13.831</v>
          </cell>
          <cell r="FI262">
            <v>4.2370000000000001</v>
          </cell>
          <cell r="FJ262">
            <v>1.397</v>
          </cell>
          <cell r="FK262">
            <v>1.278</v>
          </cell>
          <cell r="FL262">
            <v>25.831</v>
          </cell>
          <cell r="FM262">
            <v>0</v>
          </cell>
          <cell r="FN262">
            <v>25.831</v>
          </cell>
          <cell r="FO262">
            <v>2.1419999999999999</v>
          </cell>
          <cell r="FP262">
            <v>1.446</v>
          </cell>
          <cell r="FQ262">
            <v>0.69599999999999995</v>
          </cell>
          <cell r="FR262">
            <v>2.1419999999999999</v>
          </cell>
          <cell r="FS262">
            <v>51.148000000000003</v>
          </cell>
          <cell r="FT262">
            <v>5.7000000000000002E-2</v>
          </cell>
          <cell r="FU262">
            <v>0</v>
          </cell>
          <cell r="FV262">
            <v>51.204999999999998</v>
          </cell>
          <cell r="FW262">
            <v>0</v>
          </cell>
          <cell r="FX262">
            <v>51.204999999999998</v>
          </cell>
          <cell r="FY262">
            <v>0</v>
          </cell>
          <cell r="FZ262">
            <v>0</v>
          </cell>
          <cell r="GA262">
            <v>0</v>
          </cell>
          <cell r="GB262" t="e">
            <v>#N/A</v>
          </cell>
          <cell r="GC262">
            <v>2.1000000000000001E-2</v>
          </cell>
          <cell r="GD262">
            <v>0</v>
          </cell>
          <cell r="GE262">
            <v>0</v>
          </cell>
          <cell r="GF262">
            <v>0</v>
          </cell>
          <cell r="GG262">
            <v>7.2999999999999995E-2</v>
          </cell>
          <cell r="GH262">
            <v>0</v>
          </cell>
          <cell r="GI262">
            <v>0</v>
          </cell>
          <cell r="GJ262">
            <v>0</v>
          </cell>
          <cell r="GK262">
            <v>1.1739999999999999</v>
          </cell>
          <cell r="GL262">
            <v>1.278</v>
          </cell>
          <cell r="GM262">
            <v>0</v>
          </cell>
          <cell r="GN262">
            <v>0</v>
          </cell>
          <cell r="GO262">
            <v>2.9889999999999999</v>
          </cell>
          <cell r="GP262">
            <v>0</v>
          </cell>
          <cell r="GQ262">
            <v>0</v>
          </cell>
          <cell r="GR262">
            <v>0</v>
          </cell>
          <cell r="GS262">
            <v>0</v>
          </cell>
          <cell r="GT262" t="e">
            <v>#N/A</v>
          </cell>
          <cell r="GU262">
            <v>0</v>
          </cell>
          <cell r="GV262">
            <v>0</v>
          </cell>
          <cell r="GW262">
            <v>0.85799999999999998</v>
          </cell>
          <cell r="GX262">
            <v>0.51900000000000002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t="e">
            <v>#N/A</v>
          </cell>
          <cell r="HO262">
            <v>51.148000000000003</v>
          </cell>
          <cell r="HP262">
            <v>51.204999999999998</v>
          </cell>
          <cell r="HQ262">
            <v>4.4080000000000004</v>
          </cell>
          <cell r="HR262">
            <v>46.787999999999997</v>
          </cell>
          <cell r="HS262">
            <v>6.9119999999999999</v>
          </cell>
          <cell r="HT262">
            <v>0</v>
          </cell>
          <cell r="HU262">
            <v>0</v>
          </cell>
          <cell r="HV262">
            <v>0.84299999999999997</v>
          </cell>
          <cell r="HW262">
            <v>0</v>
          </cell>
          <cell r="HX262">
            <v>0</v>
          </cell>
          <cell r="HY262">
            <v>0</v>
          </cell>
          <cell r="HZ262">
            <v>0</v>
          </cell>
          <cell r="IA262">
            <v>0</v>
          </cell>
          <cell r="IB262">
            <v>0</v>
          </cell>
          <cell r="IC262">
            <v>0</v>
          </cell>
          <cell r="ID262">
            <v>0</v>
          </cell>
          <cell r="IE262">
            <v>0</v>
          </cell>
          <cell r="IF262">
            <v>0</v>
          </cell>
          <cell r="IG262">
            <v>0</v>
          </cell>
          <cell r="IH262">
            <v>1.7130000000000001</v>
          </cell>
          <cell r="II262">
            <v>0.111</v>
          </cell>
          <cell r="IJ262">
            <v>0</v>
          </cell>
          <cell r="IK262">
            <v>0</v>
          </cell>
          <cell r="IL262">
            <v>0</v>
          </cell>
          <cell r="IM262">
            <v>0</v>
          </cell>
          <cell r="IN262">
            <v>0.111</v>
          </cell>
          <cell r="IO262">
            <v>0</v>
          </cell>
          <cell r="IP262">
            <v>0.84299999999999997</v>
          </cell>
          <cell r="IQ262">
            <v>0</v>
          </cell>
          <cell r="IR262">
            <v>1.7130000000000001</v>
          </cell>
          <cell r="IS262">
            <v>0</v>
          </cell>
          <cell r="IT262">
            <v>0</v>
          </cell>
          <cell r="IU262">
            <v>0</v>
          </cell>
          <cell r="IV262">
            <v>1.278</v>
          </cell>
          <cell r="IW262">
            <v>1.278</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1.1308699176000909</v>
          </cell>
          <cell r="JL262">
            <v>1.1308699176000909</v>
          </cell>
          <cell r="JM262">
            <v>0</v>
          </cell>
          <cell r="JN262">
            <v>0</v>
          </cell>
          <cell r="JO262">
            <v>0</v>
          </cell>
          <cell r="JP262">
            <v>0</v>
          </cell>
          <cell r="JQ262">
            <v>0</v>
          </cell>
          <cell r="JR262">
            <v>0</v>
          </cell>
          <cell r="JS262">
            <v>-3.6718994675853423E-4</v>
          </cell>
          <cell r="JT262">
            <v>0</v>
          </cell>
          <cell r="JU262">
            <v>0</v>
          </cell>
          <cell r="JV262">
            <v>0</v>
          </cell>
          <cell r="JW262">
            <v>3.3290000000000002</v>
          </cell>
          <cell r="JX262">
            <v>17.142999999999997</v>
          </cell>
          <cell r="JY262">
            <v>36.915999999999997</v>
          </cell>
          <cell r="JZ262">
            <v>40.244999999999997</v>
          </cell>
          <cell r="KA262">
            <v>23.102</v>
          </cell>
          <cell r="KB262">
            <v>669467</v>
          </cell>
          <cell r="KC262">
            <v>14.265000000000001</v>
          </cell>
          <cell r="KD262">
            <v>277.08699999999999</v>
          </cell>
          <cell r="KE262">
            <v>3481</v>
          </cell>
          <cell r="KF262">
            <v>3</v>
          </cell>
          <cell r="KG262">
            <v>0.83689999999999998</v>
          </cell>
          <cell r="KH262">
            <v>0</v>
          </cell>
          <cell r="KI262">
            <v>1.67E-2</v>
          </cell>
          <cell r="KJ262">
            <v>0</v>
          </cell>
          <cell r="KK262">
            <v>0</v>
          </cell>
          <cell r="KL262">
            <v>0</v>
          </cell>
          <cell r="KM262">
            <v>0</v>
          </cell>
          <cell r="KN262">
            <v>0</v>
          </cell>
          <cell r="KO262">
            <v>25.47</v>
          </cell>
          <cell r="KP262">
            <v>0</v>
          </cell>
          <cell r="KQ262">
            <v>0</v>
          </cell>
          <cell r="KR262">
            <v>0</v>
          </cell>
          <cell r="KS262">
            <v>0</v>
          </cell>
          <cell r="KT262">
            <v>11.83</v>
          </cell>
          <cell r="KU262">
            <v>127.07</v>
          </cell>
          <cell r="KV262">
            <v>0</v>
          </cell>
          <cell r="KW262">
            <v>0</v>
          </cell>
          <cell r="KX262">
            <v>33</v>
          </cell>
          <cell r="KY262">
            <v>291352</v>
          </cell>
          <cell r="KZ262">
            <v>3484</v>
          </cell>
          <cell r="LA262">
            <v>100</v>
          </cell>
          <cell r="LB262">
            <v>164.37</v>
          </cell>
          <cell r="LC262">
            <v>164.37</v>
          </cell>
          <cell r="LD262">
            <v>5.0829835128064724</v>
          </cell>
          <cell r="LE262">
            <v>9.4718714121699195E-3</v>
          </cell>
          <cell r="LF262">
            <v>33</v>
          </cell>
          <cell r="LG262">
            <v>83.625717566016078</v>
          </cell>
          <cell r="LH262">
            <v>2642.1483306272007</v>
          </cell>
          <cell r="LI262" t="str">
            <v>Historical (£m)</v>
          </cell>
          <cell r="LJ262" t="str">
            <v>PR14 (£m)</v>
          </cell>
        </row>
        <row r="263">
          <cell r="A263" t="str">
            <v>SES19</v>
          </cell>
          <cell r="B263" t="str">
            <v>SES</v>
          </cell>
          <cell r="C263" t="str">
            <v>2018-19</v>
          </cell>
          <cell r="D263" t="str">
            <v>SES</v>
          </cell>
          <cell r="E263" t="str">
            <v>SES19</v>
          </cell>
          <cell r="F263">
            <v>0.97917319135609127</v>
          </cell>
          <cell r="G263">
            <v>1.5480728155339802</v>
          </cell>
          <cell r="H263">
            <v>0</v>
          </cell>
          <cell r="I263">
            <v>0.8430681177575946</v>
          </cell>
          <cell r="J263">
            <v>0</v>
          </cell>
          <cell r="K263">
            <v>0</v>
          </cell>
          <cell r="L263">
            <v>0</v>
          </cell>
          <cell r="M263">
            <v>1.3532173504541181</v>
          </cell>
          <cell r="N263">
            <v>0.21639727528969618</v>
          </cell>
          <cell r="O263">
            <v>3.9607555590353889</v>
          </cell>
          <cell r="P263">
            <v>0</v>
          </cell>
          <cell r="Q263">
            <v>3.9607555590353889</v>
          </cell>
          <cell r="R263">
            <v>0</v>
          </cell>
          <cell r="S263">
            <v>0.17625117444409641</v>
          </cell>
          <cell r="T263">
            <v>0</v>
          </cell>
          <cell r="U263">
            <v>-2.9375195740682738E-3</v>
          </cell>
          <cell r="V263">
            <v>0</v>
          </cell>
          <cell r="W263">
            <v>0.17331365487002814</v>
          </cell>
          <cell r="X263">
            <v>0</v>
          </cell>
          <cell r="Y263">
            <v>0.17331365487002814</v>
          </cell>
          <cell r="Z263">
            <v>0</v>
          </cell>
          <cell r="AA263">
            <v>0</v>
          </cell>
          <cell r="AB263">
            <v>0</v>
          </cell>
          <cell r="AC263">
            <v>0</v>
          </cell>
          <cell r="AD263">
            <v>4.134069213905418</v>
          </cell>
          <cell r="AE263">
            <v>0</v>
          </cell>
          <cell r="AF263">
            <v>0</v>
          </cell>
          <cell r="AG263">
            <v>4.134069213905418</v>
          </cell>
          <cell r="AH263">
            <v>0</v>
          </cell>
          <cell r="AI263">
            <v>4.134069213905418</v>
          </cell>
          <cell r="AJ263">
            <v>0.37698167867209514</v>
          </cell>
          <cell r="AK263">
            <v>0</v>
          </cell>
          <cell r="AL263">
            <v>0</v>
          </cell>
          <cell r="AM263">
            <v>0</v>
          </cell>
          <cell r="AN263">
            <v>0</v>
          </cell>
          <cell r="AO263">
            <v>0</v>
          </cell>
          <cell r="AP263">
            <v>0.22716818039461317</v>
          </cell>
          <cell r="AQ263">
            <v>4.8958659567804562E-3</v>
          </cell>
          <cell r="AR263">
            <v>0.60904572502348875</v>
          </cell>
          <cell r="AS263">
            <v>0</v>
          </cell>
          <cell r="AT263">
            <v>0.60904572502348875</v>
          </cell>
          <cell r="AU263">
            <v>1.2729251487629186E-2</v>
          </cell>
          <cell r="AV263">
            <v>0</v>
          </cell>
          <cell r="AW263">
            <v>0</v>
          </cell>
          <cell r="AX263">
            <v>0</v>
          </cell>
          <cell r="AY263">
            <v>0</v>
          </cell>
          <cell r="AZ263">
            <v>1.2729251487629186E-2</v>
          </cell>
          <cell r="BA263">
            <v>0</v>
          </cell>
          <cell r="BB263">
            <v>1.2729251487629186E-2</v>
          </cell>
          <cell r="BC263">
            <v>0</v>
          </cell>
          <cell r="BD263">
            <v>0</v>
          </cell>
          <cell r="BE263">
            <v>0</v>
          </cell>
          <cell r="BF263">
            <v>0</v>
          </cell>
          <cell r="BG263">
            <v>0.62177497651111802</v>
          </cell>
          <cell r="BH263">
            <v>0</v>
          </cell>
          <cell r="BI263">
            <v>0</v>
          </cell>
          <cell r="BJ263">
            <v>0.62177497651111802</v>
          </cell>
          <cell r="BK263">
            <v>0</v>
          </cell>
          <cell r="BL263">
            <v>0.62177497651111802</v>
          </cell>
          <cell r="BM263">
            <v>1.2474666457876602</v>
          </cell>
          <cell r="BN263">
            <v>-6.6583777012214213E-2</v>
          </cell>
          <cell r="BO263">
            <v>0</v>
          </cell>
          <cell r="BP263">
            <v>0</v>
          </cell>
          <cell r="BQ263">
            <v>0</v>
          </cell>
          <cell r="BR263">
            <v>0</v>
          </cell>
          <cell r="BS263">
            <v>7.7883435640463494</v>
          </cell>
          <cell r="BT263">
            <v>0.94294378327591588</v>
          </cell>
          <cell r="BU263">
            <v>9.9121702160977119</v>
          </cell>
          <cell r="BV263">
            <v>0</v>
          </cell>
          <cell r="BW263">
            <v>9.9121702160977119</v>
          </cell>
          <cell r="BX263">
            <v>0</v>
          </cell>
          <cell r="BY263">
            <v>6.1609577200125258</v>
          </cell>
          <cell r="BZ263">
            <v>0</v>
          </cell>
          <cell r="CA263">
            <v>0</v>
          </cell>
          <cell r="CB263">
            <v>0</v>
          </cell>
          <cell r="CC263">
            <v>6.1609577200125258</v>
          </cell>
          <cell r="CD263">
            <v>0</v>
          </cell>
          <cell r="CE263">
            <v>6.1609577200125258</v>
          </cell>
          <cell r="CF263">
            <v>0</v>
          </cell>
          <cell r="CG263">
            <v>0</v>
          </cell>
          <cell r="CH263">
            <v>0</v>
          </cell>
          <cell r="CI263">
            <v>0</v>
          </cell>
          <cell r="CJ263">
            <v>16.073127936110236</v>
          </cell>
          <cell r="CK263">
            <v>0</v>
          </cell>
          <cell r="CL263">
            <v>0</v>
          </cell>
          <cell r="CM263">
            <v>16.073127936110236</v>
          </cell>
          <cell r="CN263">
            <v>0</v>
          </cell>
          <cell r="CO263">
            <v>16.073127936110236</v>
          </cell>
          <cell r="CP263">
            <v>2.3274946758534285</v>
          </cell>
          <cell r="CQ263">
            <v>0</v>
          </cell>
          <cell r="CR263">
            <v>0</v>
          </cell>
          <cell r="CS263">
            <v>0</v>
          </cell>
          <cell r="CT263">
            <v>0</v>
          </cell>
          <cell r="CU263">
            <v>0</v>
          </cell>
          <cell r="CV263">
            <v>10.068837926714686</v>
          </cell>
          <cell r="CW263">
            <v>1.9740131537738801</v>
          </cell>
          <cell r="CX263">
            <v>14.370345756341996</v>
          </cell>
          <cell r="CY263">
            <v>0.89790181647353573</v>
          </cell>
          <cell r="CZ263">
            <v>15.268247572815531</v>
          </cell>
          <cell r="DA263">
            <v>5.6615793924209195</v>
          </cell>
          <cell r="DB263">
            <v>0.58554556843094252</v>
          </cell>
          <cell r="DC263">
            <v>6.7856702160977118</v>
          </cell>
          <cell r="DD263">
            <v>2.3666616035076724</v>
          </cell>
          <cell r="DE263">
            <v>2.6271216724083928</v>
          </cell>
          <cell r="DF263">
            <v>18.026578452865639</v>
          </cell>
          <cell r="DG263">
            <v>0</v>
          </cell>
          <cell r="DH263">
            <v>18.026578452865639</v>
          </cell>
          <cell r="DI263">
            <v>1.6606777325399307</v>
          </cell>
          <cell r="DJ263">
            <v>1.4736556529909173</v>
          </cell>
          <cell r="DK263">
            <v>1.6606777325399307</v>
          </cell>
          <cell r="DL263">
            <v>3.1343333855308479</v>
          </cell>
          <cell r="DM263">
            <v>31.634148293141244</v>
          </cell>
          <cell r="DN263">
            <v>0</v>
          </cell>
          <cell r="DO263">
            <v>0</v>
          </cell>
          <cell r="DP263">
            <v>31.634148293141244</v>
          </cell>
          <cell r="DQ263">
            <v>0</v>
          </cell>
          <cell r="DR263">
            <v>31.634148293141244</v>
          </cell>
          <cell r="DS263">
            <v>3.9519430003131841</v>
          </cell>
          <cell r="DT263">
            <v>-6.6583777012214213E-2</v>
          </cell>
          <cell r="DU263">
            <v>0</v>
          </cell>
          <cell r="DV263">
            <v>0</v>
          </cell>
          <cell r="DW263">
            <v>0</v>
          </cell>
          <cell r="DX263">
            <v>0</v>
          </cell>
          <cell r="DY263">
            <v>18.08434967115565</v>
          </cell>
          <cell r="DZ263">
            <v>2.9218528030065762</v>
          </cell>
          <cell r="EA263">
            <v>24.891561697463196</v>
          </cell>
          <cell r="EB263">
            <v>0.89790181647353573</v>
          </cell>
          <cell r="EC263">
            <v>25.789463513936731</v>
          </cell>
          <cell r="ED263">
            <v>5.6743086439085486</v>
          </cell>
          <cell r="EE263">
            <v>6.7465032884434688</v>
          </cell>
          <cell r="EF263">
            <v>6.7856702160977118</v>
          </cell>
          <cell r="EG263">
            <v>2.3666616035076724</v>
          </cell>
          <cell r="EH263">
            <v>2.6271216724083928</v>
          </cell>
          <cell r="EI263">
            <v>24.200265424365796</v>
          </cell>
          <cell r="EJ263">
            <v>0</v>
          </cell>
          <cell r="EK263">
            <v>24.200265424365796</v>
          </cell>
          <cell r="EL263">
            <v>1.6606777325399307</v>
          </cell>
          <cell r="EM263">
            <v>1.4736556529909173</v>
          </cell>
          <cell r="EN263">
            <v>1.6606777325399307</v>
          </cell>
          <cell r="EO263">
            <v>3.1343333855308479</v>
          </cell>
          <cell r="EP263">
            <v>48.329051205762596</v>
          </cell>
          <cell r="EQ263">
            <v>0</v>
          </cell>
          <cell r="ER263">
            <v>0</v>
          </cell>
          <cell r="ES263">
            <v>48.329051205762596</v>
          </cell>
          <cell r="ET263">
            <v>0</v>
          </cell>
          <cell r="EU263">
            <v>48.329051205762596</v>
          </cell>
          <cell r="EV263">
            <v>5.5000158158471644</v>
          </cell>
          <cell r="EW263">
            <v>-6.6583777012214213E-2</v>
          </cell>
          <cell r="EX263">
            <v>0.8430681177575946</v>
          </cell>
          <cell r="EY263">
            <v>0</v>
          </cell>
          <cell r="EZ263">
            <v>0</v>
          </cell>
          <cell r="FA263">
            <v>0</v>
          </cell>
          <cell r="FB263">
            <v>19.437567021609766</v>
          </cell>
          <cell r="FC263">
            <v>3.1382500782962728</v>
          </cell>
          <cell r="FD263">
            <v>28.852317256498587</v>
          </cell>
          <cell r="FE263">
            <v>0.89790181647353573</v>
          </cell>
          <cell r="FF263">
            <v>29.750219072972119</v>
          </cell>
          <cell r="FG263">
            <v>5.6743086439085486</v>
          </cell>
          <cell r="FH263">
            <v>6.9227544628875659</v>
          </cell>
          <cell r="FI263">
            <v>6.7856702160977118</v>
          </cell>
          <cell r="FJ263">
            <v>2.3637240839336044</v>
          </cell>
          <cell r="FK263">
            <v>2.6271216724083928</v>
          </cell>
          <cell r="FL263">
            <v>24.373579079235824</v>
          </cell>
          <cell r="FM263">
            <v>0</v>
          </cell>
          <cell r="FN263">
            <v>24.373579079235824</v>
          </cell>
          <cell r="FO263">
            <v>1.6606777325399307</v>
          </cell>
          <cell r="FP263">
            <v>1.4736556529909173</v>
          </cell>
          <cell r="FQ263">
            <v>1.6606777325399307</v>
          </cell>
          <cell r="FR263">
            <v>3.1343333855308479</v>
          </cell>
          <cell r="FS263">
            <v>52.463120419668016</v>
          </cell>
          <cell r="FT263">
            <v>0</v>
          </cell>
          <cell r="FU263">
            <v>0</v>
          </cell>
          <cell r="FV263">
            <v>52.463120419668016</v>
          </cell>
          <cell r="FW263">
            <v>0</v>
          </cell>
          <cell r="FX263">
            <v>52.463120419668016</v>
          </cell>
          <cell r="FY263">
            <v>0</v>
          </cell>
          <cell r="FZ263">
            <v>0</v>
          </cell>
          <cell r="GA263">
            <v>0</v>
          </cell>
          <cell r="GB263" t="e">
            <v>#N/A</v>
          </cell>
          <cell r="GC263">
            <v>-2.9375195740682738E-3</v>
          </cell>
          <cell r="GD263">
            <v>0</v>
          </cell>
          <cell r="GE263">
            <v>0</v>
          </cell>
          <cell r="GF263">
            <v>0</v>
          </cell>
          <cell r="GG263">
            <v>0.12631334168493577</v>
          </cell>
          <cell r="GH263">
            <v>0</v>
          </cell>
          <cell r="GI263">
            <v>0</v>
          </cell>
          <cell r="GJ263">
            <v>0</v>
          </cell>
          <cell r="GK263">
            <v>0</v>
          </cell>
          <cell r="GL263">
            <v>2.6271216724083928</v>
          </cell>
          <cell r="GM263">
            <v>0</v>
          </cell>
          <cell r="GN263">
            <v>0</v>
          </cell>
          <cell r="GO263">
            <v>6.6593568744127767</v>
          </cell>
          <cell r="GP263">
            <v>0</v>
          </cell>
          <cell r="GQ263">
            <v>0</v>
          </cell>
          <cell r="GR263">
            <v>0</v>
          </cell>
          <cell r="GS263">
            <v>0</v>
          </cell>
          <cell r="GT263" t="e">
            <v>#N/A</v>
          </cell>
          <cell r="GU263">
            <v>0</v>
          </cell>
          <cell r="GV263">
            <v>0</v>
          </cell>
          <cell r="GW263">
            <v>1.6195524585029748</v>
          </cell>
          <cell r="GX263">
            <v>0.74710914500469761</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t="e">
            <v>#N/A</v>
          </cell>
          <cell r="HO263">
            <v>52.463120419668016</v>
          </cell>
          <cell r="HP263">
            <v>52.463120419668016</v>
          </cell>
          <cell r="HQ263">
            <v>4.134069213905418</v>
          </cell>
          <cell r="HR263">
            <v>48.329051205762596</v>
          </cell>
          <cell r="HS263">
            <v>11.776515972439709</v>
          </cell>
          <cell r="HT263">
            <v>0</v>
          </cell>
          <cell r="HU263">
            <v>0</v>
          </cell>
          <cell r="HV263">
            <v>0.8430681177575946</v>
          </cell>
          <cell r="HW263">
            <v>0</v>
          </cell>
          <cell r="HX263">
            <v>0</v>
          </cell>
          <cell r="HY263">
            <v>0</v>
          </cell>
          <cell r="HZ263">
            <v>0</v>
          </cell>
          <cell r="IA263">
            <v>0</v>
          </cell>
          <cell r="IB263">
            <v>0</v>
          </cell>
          <cell r="IC263">
            <v>0</v>
          </cell>
          <cell r="ID263">
            <v>0</v>
          </cell>
          <cell r="IE263">
            <v>0</v>
          </cell>
          <cell r="IF263">
            <v>0</v>
          </cell>
          <cell r="IG263">
            <v>0</v>
          </cell>
          <cell r="IH263">
            <v>1.6136774193548382</v>
          </cell>
          <cell r="II263">
            <v>0.1801678672095208</v>
          </cell>
          <cell r="IJ263">
            <v>0</v>
          </cell>
          <cell r="IK263">
            <v>0</v>
          </cell>
          <cell r="IL263">
            <v>0</v>
          </cell>
          <cell r="IM263">
            <v>0</v>
          </cell>
          <cell r="IN263">
            <v>0.1801678672095208</v>
          </cell>
          <cell r="IO263">
            <v>0</v>
          </cell>
          <cell r="IP263">
            <v>0.8430681177575946</v>
          </cell>
          <cell r="IQ263">
            <v>0</v>
          </cell>
          <cell r="IR263">
            <v>1.6136774193548382</v>
          </cell>
          <cell r="IS263">
            <v>0</v>
          </cell>
          <cell r="IT263">
            <v>0</v>
          </cell>
          <cell r="IU263">
            <v>0</v>
          </cell>
          <cell r="IV263">
            <v>2.6271216724083928</v>
          </cell>
          <cell r="IW263">
            <v>2.6271216724083928</v>
          </cell>
          <cell r="IX263">
            <v>0</v>
          </cell>
          <cell r="IY263">
            <v>0</v>
          </cell>
          <cell r="IZ263">
            <v>0</v>
          </cell>
          <cell r="JA263">
            <v>0</v>
          </cell>
          <cell r="JB263">
            <v>0</v>
          </cell>
          <cell r="JC263">
            <v>0</v>
          </cell>
          <cell r="JD263">
            <v>-2.9375195740682738E-3</v>
          </cell>
          <cell r="JE263">
            <v>0</v>
          </cell>
          <cell r="JF263">
            <v>0</v>
          </cell>
          <cell r="JG263">
            <v>0</v>
          </cell>
          <cell r="JH263">
            <v>0</v>
          </cell>
          <cell r="JI263">
            <v>0</v>
          </cell>
          <cell r="JJ263">
            <v>0</v>
          </cell>
          <cell r="JK263">
            <v>1.1308699176000909</v>
          </cell>
          <cell r="JL263">
            <v>1.1308699176000909</v>
          </cell>
          <cell r="JM263">
            <v>0</v>
          </cell>
          <cell r="JN263">
            <v>0</v>
          </cell>
          <cell r="JO263">
            <v>0</v>
          </cell>
          <cell r="JP263">
            <v>0</v>
          </cell>
          <cell r="JQ263">
            <v>0</v>
          </cell>
          <cell r="JR263">
            <v>0</v>
          </cell>
          <cell r="JS263">
            <v>-3.6718994675853423E-4</v>
          </cell>
          <cell r="JT263">
            <v>0</v>
          </cell>
          <cell r="JU263">
            <v>0</v>
          </cell>
          <cell r="JV263">
            <v>0</v>
          </cell>
          <cell r="JW263">
            <v>3.0775413404321945</v>
          </cell>
          <cell r="JX263">
            <v>21.090411368618849</v>
          </cell>
          <cell r="JY263">
            <v>35.22379721265267</v>
          </cell>
          <cell r="JZ263">
            <v>38.301338553084868</v>
          </cell>
          <cell r="KA263">
            <v>17.210927184466019</v>
          </cell>
          <cell r="KB263">
            <v>672787.3</v>
          </cell>
          <cell r="KC263">
            <v>14.201000000000001</v>
          </cell>
          <cell r="KD263">
            <v>278.14600000000002</v>
          </cell>
          <cell r="KE263">
            <v>3499.72</v>
          </cell>
          <cell r="KF263">
            <v>3</v>
          </cell>
          <cell r="KG263">
            <v>0.82799999999999996</v>
          </cell>
          <cell r="KH263">
            <v>0</v>
          </cell>
          <cell r="KI263">
            <v>2.1999999999999999E-2</v>
          </cell>
          <cell r="KJ263">
            <v>0</v>
          </cell>
          <cell r="KK263">
            <v>0</v>
          </cell>
          <cell r="KL263">
            <v>0</v>
          </cell>
          <cell r="KM263">
            <v>0</v>
          </cell>
          <cell r="KN263">
            <v>0</v>
          </cell>
          <cell r="KO263">
            <v>26.5</v>
          </cell>
          <cell r="KP263">
            <v>0</v>
          </cell>
          <cell r="KQ263">
            <v>0</v>
          </cell>
          <cell r="KR263">
            <v>0</v>
          </cell>
          <cell r="KS263">
            <v>0</v>
          </cell>
          <cell r="KT263">
            <v>11.41</v>
          </cell>
          <cell r="KU263">
            <v>130.34</v>
          </cell>
          <cell r="KV263">
            <v>0</v>
          </cell>
          <cell r="KW263">
            <v>0</v>
          </cell>
          <cell r="KX263">
            <v>33</v>
          </cell>
          <cell r="KY263">
            <v>292347.00000000006</v>
          </cell>
          <cell r="KZ263">
            <v>3502.72</v>
          </cell>
          <cell r="LA263">
            <v>100</v>
          </cell>
          <cell r="LB263">
            <v>168.25</v>
          </cell>
          <cell r="LC263">
            <v>168.25</v>
          </cell>
          <cell r="LD263">
            <v>5.0896879643387827</v>
          </cell>
          <cell r="LE263">
            <v>9.4212497716060668E-3</v>
          </cell>
          <cell r="LF263">
            <v>33</v>
          </cell>
          <cell r="LG263">
            <v>83.462851726658158</v>
          </cell>
          <cell r="LH263">
            <v>2655.4619959383895</v>
          </cell>
          <cell r="LI263" t="str">
            <v>Historical (£m)</v>
          </cell>
          <cell r="LJ263" t="str">
            <v>PR14 (£m)</v>
          </cell>
        </row>
        <row r="264">
          <cell r="A264" t="str">
            <v>SES19BP</v>
          </cell>
          <cell r="B264" t="str">
            <v>SES</v>
          </cell>
          <cell r="C264" t="str">
            <v>BP2018-19</v>
          </cell>
          <cell r="D264" t="str">
            <v>SES</v>
          </cell>
          <cell r="E264" t="str">
            <v>SES19BP</v>
          </cell>
          <cell r="F264">
            <v>0.97917319135609127</v>
          </cell>
          <cell r="G264">
            <v>1.4903015972439708</v>
          </cell>
          <cell r="H264">
            <v>0</v>
          </cell>
          <cell r="I264">
            <v>0.87048496711556511</v>
          </cell>
          <cell r="J264">
            <v>0</v>
          </cell>
          <cell r="K264">
            <v>0</v>
          </cell>
          <cell r="L264">
            <v>0</v>
          </cell>
          <cell r="M264">
            <v>1.4139260883181957</v>
          </cell>
          <cell r="N264">
            <v>0.21345975571562789</v>
          </cell>
          <cell r="O264">
            <v>3.9881724083933601</v>
          </cell>
          <cell r="P264">
            <v>0</v>
          </cell>
          <cell r="Q264">
            <v>3.9881724083933601</v>
          </cell>
          <cell r="R264">
            <v>0</v>
          </cell>
          <cell r="S264">
            <v>0.55910789226432811</v>
          </cell>
          <cell r="T264">
            <v>0</v>
          </cell>
          <cell r="U264">
            <v>0</v>
          </cell>
          <cell r="V264">
            <v>0</v>
          </cell>
          <cell r="W264">
            <v>0.55910789226432811</v>
          </cell>
          <cell r="X264">
            <v>0</v>
          </cell>
          <cell r="Y264">
            <v>0.55910789226432811</v>
          </cell>
          <cell r="Z264">
            <v>0</v>
          </cell>
          <cell r="AA264">
            <v>0</v>
          </cell>
          <cell r="AB264">
            <v>0</v>
          </cell>
          <cell r="AC264">
            <v>0</v>
          </cell>
          <cell r="AD264">
            <v>4.5472803006576878</v>
          </cell>
          <cell r="AE264">
            <v>0</v>
          </cell>
          <cell r="AF264">
            <v>0</v>
          </cell>
          <cell r="AG264">
            <v>4.5472803006576878</v>
          </cell>
          <cell r="AH264">
            <v>0</v>
          </cell>
          <cell r="AI264">
            <v>4.5472803006576878</v>
          </cell>
          <cell r="AJ264">
            <v>0.54246194801127456</v>
          </cell>
          <cell r="AK264">
            <v>0</v>
          </cell>
          <cell r="AL264">
            <v>0</v>
          </cell>
          <cell r="AM264">
            <v>0</v>
          </cell>
          <cell r="AN264">
            <v>0</v>
          </cell>
          <cell r="AO264">
            <v>0</v>
          </cell>
          <cell r="AP264">
            <v>0.16450109614782335</v>
          </cell>
          <cell r="AQ264">
            <v>7.8333855308487296E-3</v>
          </cell>
          <cell r="AR264">
            <v>0.71479642968994661</v>
          </cell>
          <cell r="AS264">
            <v>0</v>
          </cell>
          <cell r="AT264">
            <v>0.71479642968994661</v>
          </cell>
          <cell r="AU264">
            <v>9.1063106796116483E-2</v>
          </cell>
          <cell r="AV264">
            <v>0</v>
          </cell>
          <cell r="AW264">
            <v>0</v>
          </cell>
          <cell r="AX264">
            <v>0</v>
          </cell>
          <cell r="AY264">
            <v>0</v>
          </cell>
          <cell r="AZ264">
            <v>9.1063106796116483E-2</v>
          </cell>
          <cell r="BA264">
            <v>0</v>
          </cell>
          <cell r="BB264">
            <v>9.1063106796116483E-2</v>
          </cell>
          <cell r="BC264">
            <v>0</v>
          </cell>
          <cell r="BD264">
            <v>0</v>
          </cell>
          <cell r="BE264">
            <v>0</v>
          </cell>
          <cell r="BF264">
            <v>0</v>
          </cell>
          <cell r="BG264">
            <v>0.80585953648606312</v>
          </cell>
          <cell r="BH264">
            <v>0</v>
          </cell>
          <cell r="BI264">
            <v>0</v>
          </cell>
          <cell r="BJ264">
            <v>0.80585953648606312</v>
          </cell>
          <cell r="BK264">
            <v>0</v>
          </cell>
          <cell r="BL264">
            <v>0.80585953648606312</v>
          </cell>
          <cell r="BM264">
            <v>1.4570097087378637</v>
          </cell>
          <cell r="BN264">
            <v>0</v>
          </cell>
          <cell r="BO264">
            <v>0</v>
          </cell>
          <cell r="BP264">
            <v>0</v>
          </cell>
          <cell r="BQ264">
            <v>0</v>
          </cell>
          <cell r="BR264">
            <v>0</v>
          </cell>
          <cell r="BS264">
            <v>7.3114862198559329</v>
          </cell>
          <cell r="BT264">
            <v>0.54735781396805505</v>
          </cell>
          <cell r="BU264">
            <v>9.3158537425618508</v>
          </cell>
          <cell r="BV264">
            <v>0</v>
          </cell>
          <cell r="BW264">
            <v>9.3158537425618508</v>
          </cell>
          <cell r="BX264">
            <v>0</v>
          </cell>
          <cell r="BY264">
            <v>6.7543366739743176</v>
          </cell>
          <cell r="BZ264">
            <v>0</v>
          </cell>
          <cell r="CA264">
            <v>0</v>
          </cell>
          <cell r="CB264">
            <v>0</v>
          </cell>
          <cell r="CC264">
            <v>6.7543366739743176</v>
          </cell>
          <cell r="CD264">
            <v>0</v>
          </cell>
          <cell r="CE264">
            <v>6.7543366739743176</v>
          </cell>
          <cell r="CF264">
            <v>0</v>
          </cell>
          <cell r="CG264">
            <v>0</v>
          </cell>
          <cell r="CH264">
            <v>0</v>
          </cell>
          <cell r="CI264">
            <v>0</v>
          </cell>
          <cell r="CJ264">
            <v>16.070190416536168</v>
          </cell>
          <cell r="CK264">
            <v>0</v>
          </cell>
          <cell r="CL264">
            <v>0</v>
          </cell>
          <cell r="CM264">
            <v>16.070190416536168</v>
          </cell>
          <cell r="CN264">
            <v>0</v>
          </cell>
          <cell r="CO264">
            <v>16.070190416536168</v>
          </cell>
          <cell r="CP264">
            <v>1.8545540244284369</v>
          </cell>
          <cell r="CQ264">
            <v>0</v>
          </cell>
          <cell r="CR264">
            <v>0</v>
          </cell>
          <cell r="CS264">
            <v>0</v>
          </cell>
          <cell r="CT264">
            <v>0</v>
          </cell>
          <cell r="CU264">
            <v>0</v>
          </cell>
          <cell r="CV264">
            <v>10.557445349201377</v>
          </cell>
          <cell r="CW264">
            <v>2.4136619166927646</v>
          </cell>
          <cell r="CX264">
            <v>14.825661290322579</v>
          </cell>
          <cell r="CY264">
            <v>1.6029065142499215</v>
          </cell>
          <cell r="CZ264">
            <v>16.428567804572499</v>
          </cell>
          <cell r="DA264">
            <v>5.6801836830566854</v>
          </cell>
          <cell r="DB264">
            <v>0.76865095521453164</v>
          </cell>
          <cell r="DC264">
            <v>6.6730652990917623</v>
          </cell>
          <cell r="DD264">
            <v>1.8800125274036952</v>
          </cell>
          <cell r="DE264">
            <v>2.1267641716254304</v>
          </cell>
          <cell r="DF264">
            <v>17.128676636392104</v>
          </cell>
          <cell r="DG264">
            <v>0</v>
          </cell>
          <cell r="DH264">
            <v>17.128676636392104</v>
          </cell>
          <cell r="DI264">
            <v>1.8183246163482614</v>
          </cell>
          <cell r="DJ264">
            <v>1.4736556529909173</v>
          </cell>
          <cell r="DK264">
            <v>1.0173609458189787</v>
          </cell>
          <cell r="DL264">
            <v>2.4910165988098956</v>
          </cell>
          <cell r="DM264">
            <v>31.066227842154706</v>
          </cell>
          <cell r="DN264">
            <v>0</v>
          </cell>
          <cell r="DO264">
            <v>0</v>
          </cell>
          <cell r="DP264">
            <v>31.066227842154706</v>
          </cell>
          <cell r="DQ264">
            <v>0</v>
          </cell>
          <cell r="DR264">
            <v>31.066227842154706</v>
          </cell>
          <cell r="DS264">
            <v>3.8540256811775753</v>
          </cell>
          <cell r="DT264">
            <v>0</v>
          </cell>
          <cell r="DU264">
            <v>0</v>
          </cell>
          <cell r="DV264">
            <v>0</v>
          </cell>
          <cell r="DW264">
            <v>0</v>
          </cell>
          <cell r="DX264">
            <v>0</v>
          </cell>
          <cell r="DY264">
            <v>18.033432665205133</v>
          </cell>
          <cell r="DZ264">
            <v>2.9688531161916689</v>
          </cell>
          <cell r="EA264">
            <v>24.856311462574375</v>
          </cell>
          <cell r="EB264">
            <v>1.6029065142499215</v>
          </cell>
          <cell r="EC264">
            <v>26.459217976824295</v>
          </cell>
          <cell r="ED264">
            <v>5.7712467898528024</v>
          </cell>
          <cell r="EE264">
            <v>7.5229876291888491</v>
          </cell>
          <cell r="EF264">
            <v>6.6730652990917623</v>
          </cell>
          <cell r="EG264">
            <v>1.8800125274036952</v>
          </cell>
          <cell r="EH264">
            <v>2.1267641716254304</v>
          </cell>
          <cell r="EI264">
            <v>23.974076417162536</v>
          </cell>
          <cell r="EJ264">
            <v>0</v>
          </cell>
          <cell r="EK264">
            <v>23.974076417162536</v>
          </cell>
          <cell r="EL264">
            <v>1.8183246163482614</v>
          </cell>
          <cell r="EM264">
            <v>1.4736556529909173</v>
          </cell>
          <cell r="EN264">
            <v>1.0173609458189787</v>
          </cell>
          <cell r="EO264">
            <v>2.4910165988098956</v>
          </cell>
          <cell r="EP264">
            <v>47.942277795176942</v>
          </cell>
          <cell r="EQ264">
            <v>0</v>
          </cell>
          <cell r="ER264">
            <v>0</v>
          </cell>
          <cell r="ES264">
            <v>47.942277795176942</v>
          </cell>
          <cell r="ET264">
            <v>0</v>
          </cell>
          <cell r="EU264">
            <v>47.942277795176942</v>
          </cell>
          <cell r="EV264">
            <v>5.3443272784215461</v>
          </cell>
          <cell r="EW264">
            <v>0</v>
          </cell>
          <cell r="EX264">
            <v>0.87048496711556511</v>
          </cell>
          <cell r="EY264">
            <v>0</v>
          </cell>
          <cell r="EZ264">
            <v>0</v>
          </cell>
          <cell r="FA264">
            <v>0</v>
          </cell>
          <cell r="FB264">
            <v>19.447358753523329</v>
          </cell>
          <cell r="FC264">
            <v>3.1823128719072966</v>
          </cell>
          <cell r="FD264">
            <v>28.844483870967736</v>
          </cell>
          <cell r="FE264">
            <v>1.6029065142499215</v>
          </cell>
          <cell r="FF264">
            <v>30.447390385217656</v>
          </cell>
          <cell r="FG264">
            <v>5.7712467898528024</v>
          </cell>
          <cell r="FH264">
            <v>8.0820955214531764</v>
          </cell>
          <cell r="FI264">
            <v>6.6730652990917623</v>
          </cell>
          <cell r="FJ264">
            <v>1.8800125274036952</v>
          </cell>
          <cell r="FK264">
            <v>2.1267641716254304</v>
          </cell>
          <cell r="FL264">
            <v>24.533184309426865</v>
          </cell>
          <cell r="FM264">
            <v>0</v>
          </cell>
          <cell r="FN264">
            <v>24.533184309426865</v>
          </cell>
          <cell r="FO264">
            <v>1.8183246163482614</v>
          </cell>
          <cell r="FP264">
            <v>1.4736556529909173</v>
          </cell>
          <cell r="FQ264">
            <v>1.0173609458189787</v>
          </cell>
          <cell r="FR264">
            <v>2.4910165988098956</v>
          </cell>
          <cell r="FS264">
            <v>52.489558095834632</v>
          </cell>
          <cell r="FT264">
            <v>0</v>
          </cell>
          <cell r="FU264">
            <v>0</v>
          </cell>
          <cell r="FV264">
            <v>52.489558095834632</v>
          </cell>
          <cell r="FW264">
            <v>0</v>
          </cell>
          <cell r="FX264">
            <v>52.489558095834632</v>
          </cell>
          <cell r="FY264">
            <v>0</v>
          </cell>
          <cell r="FZ264">
            <v>0</v>
          </cell>
          <cell r="GA264">
            <v>0</v>
          </cell>
          <cell r="GB264" t="e">
            <v>#N/A</v>
          </cell>
          <cell r="GC264">
            <v>0</v>
          </cell>
          <cell r="GD264">
            <v>0</v>
          </cell>
          <cell r="GE264">
            <v>0</v>
          </cell>
          <cell r="GF264">
            <v>0</v>
          </cell>
          <cell r="GG264">
            <v>5.6792045098653293E-2</v>
          </cell>
          <cell r="GH264">
            <v>0</v>
          </cell>
          <cell r="GI264">
            <v>0</v>
          </cell>
          <cell r="GJ264">
            <v>0</v>
          </cell>
          <cell r="GK264">
            <v>0</v>
          </cell>
          <cell r="GL264">
            <v>2.1267641716254304</v>
          </cell>
          <cell r="GM264">
            <v>0</v>
          </cell>
          <cell r="GN264">
            <v>0</v>
          </cell>
          <cell r="GO264">
            <v>6.616273253993108</v>
          </cell>
          <cell r="GP264">
            <v>0</v>
          </cell>
          <cell r="GQ264">
            <v>0</v>
          </cell>
          <cell r="GR264">
            <v>0</v>
          </cell>
          <cell r="GS264">
            <v>0</v>
          </cell>
          <cell r="GT264" t="e">
            <v>#N/A</v>
          </cell>
          <cell r="GU264">
            <v>0</v>
          </cell>
          <cell r="GV264">
            <v>0</v>
          </cell>
          <cell r="GW264">
            <v>1.4002176636392105</v>
          </cell>
          <cell r="GX264">
            <v>0.47979486376448471</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t="e">
            <v>#N/A</v>
          </cell>
          <cell r="HO264">
            <v>52.489558095834632</v>
          </cell>
          <cell r="HP264">
            <v>52.489558095834632</v>
          </cell>
          <cell r="HQ264">
            <v>4.5472803006576878</v>
          </cell>
          <cell r="HR264">
            <v>47.942277795176942</v>
          </cell>
          <cell r="HS264">
            <v>10.679841998120887</v>
          </cell>
          <cell r="HT264">
            <v>0</v>
          </cell>
          <cell r="HU264">
            <v>0</v>
          </cell>
          <cell r="HV264">
            <v>0.87048496711556511</v>
          </cell>
          <cell r="HW264">
            <v>0</v>
          </cell>
          <cell r="HX264">
            <v>0</v>
          </cell>
          <cell r="HY264">
            <v>0</v>
          </cell>
          <cell r="HZ264">
            <v>0</v>
          </cell>
          <cell r="IA264">
            <v>0</v>
          </cell>
          <cell r="IB264">
            <v>0</v>
          </cell>
          <cell r="IC264">
            <v>0</v>
          </cell>
          <cell r="ID264">
            <v>0</v>
          </cell>
          <cell r="IE264">
            <v>0</v>
          </cell>
          <cell r="IF264">
            <v>0</v>
          </cell>
          <cell r="IG264">
            <v>0</v>
          </cell>
          <cell r="IH264">
            <v>1.8937209520826805</v>
          </cell>
          <cell r="II264">
            <v>0.11064657062323832</v>
          </cell>
          <cell r="IJ264">
            <v>0</v>
          </cell>
          <cell r="IK264">
            <v>0</v>
          </cell>
          <cell r="IL264">
            <v>0</v>
          </cell>
          <cell r="IM264">
            <v>0</v>
          </cell>
          <cell r="IN264">
            <v>0.11064657062323832</v>
          </cell>
          <cell r="IO264">
            <v>0</v>
          </cell>
          <cell r="IP264">
            <v>0.87048496711556511</v>
          </cell>
          <cell r="IQ264">
            <v>0</v>
          </cell>
          <cell r="IR264">
            <v>1.8937209520826805</v>
          </cell>
          <cell r="IS264">
            <v>0</v>
          </cell>
          <cell r="IT264">
            <v>0</v>
          </cell>
          <cell r="IU264">
            <v>0</v>
          </cell>
          <cell r="IV264">
            <v>2.1267641716254304</v>
          </cell>
          <cell r="IW264">
            <v>2.1267641716254304</v>
          </cell>
          <cell r="IX264">
            <v>0</v>
          </cell>
          <cell r="IY264">
            <v>0</v>
          </cell>
          <cell r="IZ264">
            <v>0</v>
          </cell>
          <cell r="JA264">
            <v>0</v>
          </cell>
          <cell r="JB264">
            <v>0</v>
          </cell>
          <cell r="JC264">
            <v>0</v>
          </cell>
          <cell r="JD264">
            <v>0</v>
          </cell>
          <cell r="JE264">
            <v>0</v>
          </cell>
          <cell r="JF264">
            <v>0</v>
          </cell>
          <cell r="JG264">
            <v>0</v>
          </cell>
          <cell r="JH264">
            <v>0</v>
          </cell>
          <cell r="JI264">
            <v>0</v>
          </cell>
          <cell r="JJ264">
            <v>0</v>
          </cell>
          <cell r="JK264">
            <v>2.1267641716254304</v>
          </cell>
          <cell r="JL264">
            <v>2.1267641716254304</v>
          </cell>
          <cell r="JM264">
            <v>0</v>
          </cell>
          <cell r="JN264">
            <v>0</v>
          </cell>
          <cell r="JO264">
            <v>0</v>
          </cell>
          <cell r="JP264">
            <v>0</v>
          </cell>
          <cell r="JQ264">
            <v>0</v>
          </cell>
          <cell r="JR264">
            <v>0</v>
          </cell>
          <cell r="JS264">
            <v>0</v>
          </cell>
          <cell r="JT264">
            <v>0</v>
          </cell>
          <cell r="JU264">
            <v>0</v>
          </cell>
          <cell r="JV264">
            <v>0</v>
          </cell>
          <cell r="JW264">
            <v>3.4633355778264949</v>
          </cell>
          <cell r="JX264">
            <v>20.876951612903223</v>
          </cell>
          <cell r="JY264">
            <v>35.304089414343878</v>
          </cell>
          <cell r="JZ264">
            <v>38.767424992170369</v>
          </cell>
          <cell r="KA264">
            <v>17.890473379267146</v>
          </cell>
          <cell r="KB264">
            <v>672787.3</v>
          </cell>
          <cell r="KC264">
            <v>14.282</v>
          </cell>
          <cell r="KD264">
            <v>280.75400000000002</v>
          </cell>
          <cell r="KE264">
            <v>3497</v>
          </cell>
          <cell r="KF264">
            <v>3</v>
          </cell>
          <cell r="KG264">
            <v>0.83689999999999998</v>
          </cell>
          <cell r="KH264">
            <v>0</v>
          </cell>
          <cell r="KI264">
            <v>1.67E-2</v>
          </cell>
          <cell r="KJ264">
            <v>0</v>
          </cell>
          <cell r="KK264">
            <v>0</v>
          </cell>
          <cell r="KL264">
            <v>0</v>
          </cell>
          <cell r="KM264">
            <v>0</v>
          </cell>
          <cell r="KN264">
            <v>0</v>
          </cell>
          <cell r="KO264">
            <v>25.46</v>
          </cell>
          <cell r="KP264">
            <v>0</v>
          </cell>
          <cell r="KQ264">
            <v>0</v>
          </cell>
          <cell r="KR264">
            <v>0</v>
          </cell>
          <cell r="KS264">
            <v>0</v>
          </cell>
          <cell r="KT264">
            <v>11.83</v>
          </cell>
          <cell r="KU264">
            <v>127.02</v>
          </cell>
          <cell r="KV264">
            <v>0</v>
          </cell>
          <cell r="KW264">
            <v>0</v>
          </cell>
          <cell r="KX264">
            <v>33</v>
          </cell>
          <cell r="KY264">
            <v>295036</v>
          </cell>
          <cell r="KZ264">
            <v>3500</v>
          </cell>
          <cell r="LA264">
            <v>100</v>
          </cell>
          <cell r="LB264">
            <v>164.31</v>
          </cell>
          <cell r="LC264">
            <v>164.31</v>
          </cell>
          <cell r="LD264">
            <v>5.0829529547805974</v>
          </cell>
          <cell r="LE264">
            <v>9.4285714285714285E-3</v>
          </cell>
          <cell r="LF264">
            <v>33</v>
          </cell>
          <cell r="LG264">
            <v>84.296000000000006</v>
          </cell>
          <cell r="LH264">
            <v>2655.4619959383895</v>
          </cell>
          <cell r="LI264" t="e">
            <v>#N/A</v>
          </cell>
          <cell r="LJ264" t="e">
            <v>#N/A</v>
          </cell>
        </row>
        <row r="265">
          <cell r="A265" t="str">
            <v>SES20BP</v>
          </cell>
          <cell r="B265" t="str">
            <v>SES</v>
          </cell>
          <cell r="C265" t="str">
            <v>BP2019-20</v>
          </cell>
          <cell r="D265" t="str">
            <v>SES</v>
          </cell>
          <cell r="E265" t="str">
            <v>SES20BP</v>
          </cell>
          <cell r="F265">
            <v>0.96281468935252923</v>
          </cell>
          <cell r="G265">
            <v>1.4134119639695129</v>
          </cell>
          <cell r="H265">
            <v>0</v>
          </cell>
          <cell r="I265">
            <v>0.87327292324274408</v>
          </cell>
          <cell r="J265">
            <v>0</v>
          </cell>
          <cell r="K265">
            <v>0</v>
          </cell>
          <cell r="L265">
            <v>0</v>
          </cell>
          <cell r="M265">
            <v>1.5000652860112407</v>
          </cell>
          <cell r="N265">
            <v>0.20989360227885137</v>
          </cell>
          <cell r="O265">
            <v>3.9966437755023487</v>
          </cell>
          <cell r="P265">
            <v>0</v>
          </cell>
          <cell r="Q265">
            <v>3.9966437755023487</v>
          </cell>
          <cell r="R265">
            <v>7.6062360458849815E-2</v>
          </cell>
          <cell r="S265">
            <v>0.99458757410116261</v>
          </cell>
          <cell r="T265">
            <v>0</v>
          </cell>
          <cell r="U265">
            <v>0</v>
          </cell>
          <cell r="V265">
            <v>0</v>
          </cell>
          <cell r="W265">
            <v>1.0706499345600127</v>
          </cell>
          <cell r="X265">
            <v>0</v>
          </cell>
          <cell r="Y265">
            <v>1.0706499345600127</v>
          </cell>
          <cell r="Z265">
            <v>0</v>
          </cell>
          <cell r="AA265">
            <v>0</v>
          </cell>
          <cell r="AB265">
            <v>0</v>
          </cell>
          <cell r="AC265">
            <v>0</v>
          </cell>
          <cell r="AD265">
            <v>5.0672937100623612</v>
          </cell>
          <cell r="AE265">
            <v>0</v>
          </cell>
          <cell r="AF265">
            <v>0</v>
          </cell>
          <cell r="AG265">
            <v>5.0672937100623612</v>
          </cell>
          <cell r="AH265">
            <v>0</v>
          </cell>
          <cell r="AI265">
            <v>5.0672937100623612</v>
          </cell>
          <cell r="AJ265">
            <v>0.5141430441142506</v>
          </cell>
          <cell r="AK265">
            <v>0</v>
          </cell>
          <cell r="AL265">
            <v>0</v>
          </cell>
          <cell r="AM265">
            <v>0</v>
          </cell>
          <cell r="AN265">
            <v>0</v>
          </cell>
          <cell r="AO265">
            <v>0</v>
          </cell>
          <cell r="AP265">
            <v>0.13768250057741166</v>
          </cell>
          <cell r="AQ265">
            <v>7.7025175148202341E-3</v>
          </cell>
          <cell r="AR265">
            <v>0.65952806220648252</v>
          </cell>
          <cell r="AS265">
            <v>0</v>
          </cell>
          <cell r="AT265">
            <v>0.65952806220648252</v>
          </cell>
          <cell r="AU265">
            <v>2.8884440680575878E-3</v>
          </cell>
          <cell r="AV265">
            <v>0</v>
          </cell>
          <cell r="AW265">
            <v>0</v>
          </cell>
          <cell r="AX265">
            <v>0</v>
          </cell>
          <cell r="AY265">
            <v>0</v>
          </cell>
          <cell r="AZ265">
            <v>2.8884440680575878E-3</v>
          </cell>
          <cell r="BA265">
            <v>0</v>
          </cell>
          <cell r="BB265">
            <v>2.8884440680575878E-3</v>
          </cell>
          <cell r="BC265">
            <v>0</v>
          </cell>
          <cell r="BD265">
            <v>0</v>
          </cell>
          <cell r="BE265">
            <v>0</v>
          </cell>
          <cell r="BF265">
            <v>0</v>
          </cell>
          <cell r="BG265">
            <v>0.66241650627454007</v>
          </cell>
          <cell r="BH265">
            <v>0</v>
          </cell>
          <cell r="BI265">
            <v>0</v>
          </cell>
          <cell r="BJ265">
            <v>0.66241650627454007</v>
          </cell>
          <cell r="BK265">
            <v>0</v>
          </cell>
          <cell r="BL265">
            <v>0.66241650627454007</v>
          </cell>
          <cell r="BM265">
            <v>1.382601893910232</v>
          </cell>
          <cell r="BN265">
            <v>0</v>
          </cell>
          <cell r="BO265">
            <v>0</v>
          </cell>
          <cell r="BP265">
            <v>0</v>
          </cell>
          <cell r="BQ265">
            <v>0</v>
          </cell>
          <cell r="BR265">
            <v>0</v>
          </cell>
          <cell r="BS265">
            <v>7.2220729848333223</v>
          </cell>
          <cell r="BT265">
            <v>0.53821341134806389</v>
          </cell>
          <cell r="BU265">
            <v>9.1428882900916175</v>
          </cell>
          <cell r="BV265">
            <v>0</v>
          </cell>
          <cell r="BW265">
            <v>9.1428882900916175</v>
          </cell>
          <cell r="BX265">
            <v>0</v>
          </cell>
          <cell r="BY265">
            <v>8.4804717838170767</v>
          </cell>
          <cell r="BZ265">
            <v>0</v>
          </cell>
          <cell r="CA265">
            <v>0.17426945877280778</v>
          </cell>
          <cell r="CB265">
            <v>0</v>
          </cell>
          <cell r="CC265">
            <v>8.6547412425898855</v>
          </cell>
          <cell r="CD265">
            <v>0</v>
          </cell>
          <cell r="CE265">
            <v>8.6547412425898855</v>
          </cell>
          <cell r="CF265">
            <v>0</v>
          </cell>
          <cell r="CG265">
            <v>0</v>
          </cell>
          <cell r="CH265">
            <v>0</v>
          </cell>
          <cell r="CI265">
            <v>0</v>
          </cell>
          <cell r="CJ265">
            <v>17.797629532681501</v>
          </cell>
          <cell r="CK265">
            <v>0</v>
          </cell>
          <cell r="CL265">
            <v>0</v>
          </cell>
          <cell r="CM265">
            <v>17.797629532681501</v>
          </cell>
          <cell r="CN265">
            <v>0</v>
          </cell>
          <cell r="CO265">
            <v>17.797629532681501</v>
          </cell>
          <cell r="CP265">
            <v>1.7590624374470709</v>
          </cell>
          <cell r="CQ265">
            <v>0</v>
          </cell>
          <cell r="CR265">
            <v>0</v>
          </cell>
          <cell r="CS265">
            <v>0</v>
          </cell>
          <cell r="CT265">
            <v>0</v>
          </cell>
          <cell r="CU265">
            <v>0</v>
          </cell>
          <cell r="CV265">
            <v>9.2863476788051447</v>
          </cell>
          <cell r="CW265">
            <v>2.3733382092539843</v>
          </cell>
          <cell r="CX265">
            <v>13.418748325506199</v>
          </cell>
          <cell r="CY265">
            <v>1.646413118792825</v>
          </cell>
          <cell r="CZ265">
            <v>15.065161444299026</v>
          </cell>
          <cell r="DA265">
            <v>8.648001539764417</v>
          </cell>
          <cell r="DB265">
            <v>1.3161676803449074</v>
          </cell>
          <cell r="DC265">
            <v>4.3326661020863817</v>
          </cell>
          <cell r="DD265">
            <v>1.8004634690892298</v>
          </cell>
          <cell r="DE265">
            <v>1.7600252521364235</v>
          </cell>
          <cell r="DF265">
            <v>17.857324043421361</v>
          </cell>
          <cell r="DG265">
            <v>0</v>
          </cell>
          <cell r="DH265">
            <v>17.857324043421361</v>
          </cell>
          <cell r="DI265">
            <v>1.7879468781276469</v>
          </cell>
          <cell r="DJ265">
            <v>1.5183587651089385</v>
          </cell>
          <cell r="DK265">
            <v>0.9397071368080685</v>
          </cell>
          <cell r="DL265">
            <v>2.4580659019170072</v>
          </cell>
          <cell r="DM265">
            <v>30.464419585803377</v>
          </cell>
          <cell r="DN265">
            <v>0</v>
          </cell>
          <cell r="DO265">
            <v>0</v>
          </cell>
          <cell r="DP265">
            <v>30.464419585803377</v>
          </cell>
          <cell r="DQ265">
            <v>0</v>
          </cell>
          <cell r="DR265">
            <v>30.464419585803377</v>
          </cell>
          <cell r="DS265">
            <v>3.6558073754715532</v>
          </cell>
          <cell r="DT265">
            <v>0</v>
          </cell>
          <cell r="DU265">
            <v>0</v>
          </cell>
          <cell r="DV265">
            <v>0</v>
          </cell>
          <cell r="DW265">
            <v>0</v>
          </cell>
          <cell r="DX265">
            <v>0</v>
          </cell>
          <cell r="DY265">
            <v>16.64610316421588</v>
          </cell>
          <cell r="DZ265">
            <v>2.9192541381168686</v>
          </cell>
          <cell r="EA265">
            <v>23.221164677804303</v>
          </cell>
          <cell r="EB265">
            <v>1.646413118792825</v>
          </cell>
          <cell r="EC265">
            <v>24.867577796597129</v>
          </cell>
          <cell r="ED265">
            <v>8.6508899838324744</v>
          </cell>
          <cell r="EE265">
            <v>9.7966394641619861</v>
          </cell>
          <cell r="EF265">
            <v>4.3326661020863817</v>
          </cell>
          <cell r="EG265">
            <v>1.9747329278620376</v>
          </cell>
          <cell r="EH265">
            <v>1.7600252521364235</v>
          </cell>
          <cell r="EI265">
            <v>26.514953730079302</v>
          </cell>
          <cell r="EJ265">
            <v>0</v>
          </cell>
          <cell r="EK265">
            <v>26.514953730079302</v>
          </cell>
          <cell r="EL265">
            <v>1.7879468781276469</v>
          </cell>
          <cell r="EM265">
            <v>1.5183587651089385</v>
          </cell>
          <cell r="EN265">
            <v>0.9397071368080685</v>
          </cell>
          <cell r="EO265">
            <v>2.4580659019170072</v>
          </cell>
          <cell r="EP265">
            <v>48.924465624759414</v>
          </cell>
          <cell r="EQ265">
            <v>0</v>
          </cell>
          <cell r="ER265">
            <v>0</v>
          </cell>
          <cell r="ES265">
            <v>48.924465624759414</v>
          </cell>
          <cell r="ET265">
            <v>0</v>
          </cell>
          <cell r="EU265">
            <v>48.924465624759414</v>
          </cell>
          <cell r="EV265">
            <v>5.0692193394410658</v>
          </cell>
          <cell r="EW265">
            <v>0</v>
          </cell>
          <cell r="EX265">
            <v>0.87327292324274408</v>
          </cell>
          <cell r="EY265">
            <v>0</v>
          </cell>
          <cell r="EZ265">
            <v>0</v>
          </cell>
          <cell r="FA265">
            <v>0</v>
          </cell>
          <cell r="FB265">
            <v>18.146168450227119</v>
          </cell>
          <cell r="FC265">
            <v>3.12914774039572</v>
          </cell>
          <cell r="FD265">
            <v>27.217808453306649</v>
          </cell>
          <cell r="FE265">
            <v>1.646413118792825</v>
          </cell>
          <cell r="FF265">
            <v>28.864221572099474</v>
          </cell>
          <cell r="FG265">
            <v>8.726952344291325</v>
          </cell>
          <cell r="FH265">
            <v>10.791227038263148</v>
          </cell>
          <cell r="FI265">
            <v>4.3326661020863817</v>
          </cell>
          <cell r="FJ265">
            <v>1.9747329278620376</v>
          </cell>
          <cell r="FK265">
            <v>1.7600252521364235</v>
          </cell>
          <cell r="FL265">
            <v>27.585603664639315</v>
          </cell>
          <cell r="FM265">
            <v>0</v>
          </cell>
          <cell r="FN265">
            <v>27.585603664639315</v>
          </cell>
          <cell r="FO265">
            <v>1.7879468781276469</v>
          </cell>
          <cell r="FP265">
            <v>1.5183587651089385</v>
          </cell>
          <cell r="FQ265">
            <v>0.9397071368080685</v>
          </cell>
          <cell r="FR265">
            <v>2.4580659019170072</v>
          </cell>
          <cell r="FS265">
            <v>53.991759334821779</v>
          </cell>
          <cell r="FT265">
            <v>0</v>
          </cell>
          <cell r="FU265">
            <v>0</v>
          </cell>
          <cell r="FV265">
            <v>53.991759334821779</v>
          </cell>
          <cell r="FW265">
            <v>0</v>
          </cell>
          <cell r="FX265">
            <v>53.991759334821779</v>
          </cell>
          <cell r="FY265">
            <v>0</v>
          </cell>
          <cell r="FZ265">
            <v>0</v>
          </cell>
          <cell r="GA265">
            <v>0</v>
          </cell>
          <cell r="GB265" t="e">
            <v>#N/A</v>
          </cell>
          <cell r="GC265">
            <v>0</v>
          </cell>
          <cell r="GD265">
            <v>0</v>
          </cell>
          <cell r="GE265">
            <v>0</v>
          </cell>
          <cell r="GF265">
            <v>0</v>
          </cell>
          <cell r="GG265">
            <v>4.8140734467626463E-2</v>
          </cell>
          <cell r="GH265">
            <v>0</v>
          </cell>
          <cell r="GI265">
            <v>0</v>
          </cell>
          <cell r="GJ265">
            <v>0</v>
          </cell>
          <cell r="GK265">
            <v>0</v>
          </cell>
          <cell r="GL265">
            <v>1.7600252521364235</v>
          </cell>
          <cell r="GM265">
            <v>0</v>
          </cell>
          <cell r="GN265">
            <v>0</v>
          </cell>
          <cell r="GO265">
            <v>4.4587948263915633</v>
          </cell>
          <cell r="GP265">
            <v>0</v>
          </cell>
          <cell r="GQ265">
            <v>0</v>
          </cell>
          <cell r="GR265">
            <v>0</v>
          </cell>
          <cell r="GS265">
            <v>0</v>
          </cell>
          <cell r="GT265" t="e">
            <v>#N/A</v>
          </cell>
          <cell r="GU265">
            <v>0</v>
          </cell>
          <cell r="GV265">
            <v>0</v>
          </cell>
          <cell r="GW265">
            <v>1.1004971899299409</v>
          </cell>
          <cell r="GX265">
            <v>0.69996627915928877</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t="e">
            <v>#N/A</v>
          </cell>
          <cell r="HO265">
            <v>53.991759334821779</v>
          </cell>
          <cell r="HP265">
            <v>53.991759334821779</v>
          </cell>
          <cell r="HQ265">
            <v>5.0672937100623612</v>
          </cell>
          <cell r="HR265">
            <v>48.924465624759414</v>
          </cell>
          <cell r="HS265">
            <v>8.0674242820848416</v>
          </cell>
          <cell r="HT265">
            <v>0</v>
          </cell>
          <cell r="HU265">
            <v>0</v>
          </cell>
          <cell r="HV265">
            <v>0.87327292324274408</v>
          </cell>
          <cell r="HW265">
            <v>0</v>
          </cell>
          <cell r="HX265">
            <v>0</v>
          </cell>
          <cell r="HY265">
            <v>0</v>
          </cell>
          <cell r="HZ265">
            <v>0</v>
          </cell>
          <cell r="IA265">
            <v>0</v>
          </cell>
          <cell r="IB265">
            <v>0</v>
          </cell>
          <cell r="IC265">
            <v>0</v>
          </cell>
          <cell r="ID265">
            <v>0</v>
          </cell>
          <cell r="IE265">
            <v>0</v>
          </cell>
          <cell r="IF265">
            <v>0</v>
          </cell>
          <cell r="IG265">
            <v>0</v>
          </cell>
          <cell r="IH265">
            <v>1.910224343675418</v>
          </cell>
          <cell r="II265">
            <v>0.11072368927554087</v>
          </cell>
          <cell r="IJ265">
            <v>0</v>
          </cell>
          <cell r="IK265">
            <v>0</v>
          </cell>
          <cell r="IL265">
            <v>0</v>
          </cell>
          <cell r="IM265">
            <v>0</v>
          </cell>
          <cell r="IN265">
            <v>0.11072368927554087</v>
          </cell>
          <cell r="IO265">
            <v>0</v>
          </cell>
          <cell r="IP265">
            <v>0.87327292324274408</v>
          </cell>
          <cell r="IQ265">
            <v>0</v>
          </cell>
          <cell r="IR265">
            <v>1.910224343675418</v>
          </cell>
          <cell r="IS265">
            <v>0</v>
          </cell>
          <cell r="IT265">
            <v>0</v>
          </cell>
          <cell r="IU265">
            <v>0</v>
          </cell>
          <cell r="IV265">
            <v>1.7600252521364235</v>
          </cell>
          <cell r="IW265">
            <v>1.7600252521364235</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1.7600252521364235</v>
          </cell>
          <cell r="JL265">
            <v>1.7600252521364235</v>
          </cell>
          <cell r="JM265">
            <v>0</v>
          </cell>
          <cell r="JN265">
            <v>0</v>
          </cell>
          <cell r="JO265">
            <v>0</v>
          </cell>
          <cell r="JP265">
            <v>0</v>
          </cell>
          <cell r="JQ265">
            <v>0</v>
          </cell>
          <cell r="JR265">
            <v>0</v>
          </cell>
          <cell r="JS265">
            <v>0</v>
          </cell>
          <cell r="JT265">
            <v>0</v>
          </cell>
          <cell r="JU265">
            <v>0</v>
          </cell>
          <cell r="JV265">
            <v>0</v>
          </cell>
          <cell r="JW265">
            <v>3.9841271845407662</v>
          </cell>
          <cell r="JX265">
            <v>22.658880899222421</v>
          </cell>
          <cell r="JY265">
            <v>38.488517206867364</v>
          </cell>
          <cell r="JZ265">
            <v>42.472644391408132</v>
          </cell>
          <cell r="KA265">
            <v>19.813763492185711</v>
          </cell>
          <cell r="KB265" t="str">
            <v/>
          </cell>
          <cell r="KC265">
            <v>14.234</v>
          </cell>
          <cell r="KD265">
            <v>282.85750000000002</v>
          </cell>
          <cell r="KE265">
            <v>3504</v>
          </cell>
          <cell r="KF265">
            <v>3</v>
          </cell>
          <cell r="KG265">
            <v>0.83689999999999998</v>
          </cell>
          <cell r="KH265">
            <v>0</v>
          </cell>
          <cell r="KI265">
            <v>1.67E-2</v>
          </cell>
          <cell r="KJ265">
            <v>0</v>
          </cell>
          <cell r="KK265">
            <v>0</v>
          </cell>
          <cell r="KL265">
            <v>0</v>
          </cell>
          <cell r="KM265">
            <v>0</v>
          </cell>
          <cell r="KN265">
            <v>0</v>
          </cell>
          <cell r="KO265">
            <v>25.46</v>
          </cell>
          <cell r="KP265">
            <v>0</v>
          </cell>
          <cell r="KQ265">
            <v>0</v>
          </cell>
          <cell r="KR265">
            <v>0</v>
          </cell>
          <cell r="KS265">
            <v>0</v>
          </cell>
          <cell r="KT265">
            <v>11.83</v>
          </cell>
          <cell r="KU265">
            <v>127.04</v>
          </cell>
          <cell r="KV265">
            <v>0</v>
          </cell>
          <cell r="KW265">
            <v>0</v>
          </cell>
          <cell r="KX265">
            <v>34</v>
          </cell>
          <cell r="KY265">
            <v>297091.5</v>
          </cell>
          <cell r="KZ265">
            <v>3507</v>
          </cell>
          <cell r="LA265">
            <v>100</v>
          </cell>
          <cell r="LB265">
            <v>164.33</v>
          </cell>
          <cell r="LC265">
            <v>164.33</v>
          </cell>
          <cell r="LD265">
            <v>5.0829428588815189</v>
          </cell>
          <cell r="LE265">
            <v>9.6948959224408323E-3</v>
          </cell>
          <cell r="LF265">
            <v>34</v>
          </cell>
          <cell r="LG265">
            <v>84.713857998289143</v>
          </cell>
          <cell r="LH265" t="str">
            <v/>
          </cell>
          <cell r="LI265" t="e">
            <v>#N/A</v>
          </cell>
          <cell r="LJ265" t="e">
            <v>#N/A</v>
          </cell>
        </row>
        <row r="266">
          <cell r="A266" t="str">
            <v>SES20</v>
          </cell>
          <cell r="B266" t="str">
            <v>SES</v>
          </cell>
          <cell r="C266" t="str">
            <v>2019-20</v>
          </cell>
          <cell r="D266" t="str">
            <v>SES</v>
          </cell>
          <cell r="E266" t="str">
            <v>SES20</v>
          </cell>
          <cell r="F266">
            <v>0.96281468935252923</v>
          </cell>
          <cell r="G266">
            <v>1.5626482408191549</v>
          </cell>
          <cell r="H266">
            <v>0</v>
          </cell>
          <cell r="I266">
            <v>0.67974717068288559</v>
          </cell>
          <cell r="J266">
            <v>0</v>
          </cell>
          <cell r="K266">
            <v>0</v>
          </cell>
          <cell r="L266">
            <v>0</v>
          </cell>
          <cell r="M266">
            <v>1.5405035029640468</v>
          </cell>
          <cell r="N266">
            <v>0.22337300792978679</v>
          </cell>
          <cell r="O266">
            <v>4.0062719223958734</v>
          </cell>
          <cell r="P266">
            <v>0</v>
          </cell>
          <cell r="Q266">
            <v>4.0062719223958734</v>
          </cell>
          <cell r="R266">
            <v>0</v>
          </cell>
          <cell r="S266">
            <v>0.23974085764877978</v>
          </cell>
          <cell r="T266">
            <v>0</v>
          </cell>
          <cell r="U266">
            <v>0</v>
          </cell>
          <cell r="V266">
            <v>0</v>
          </cell>
          <cell r="W266">
            <v>0.23974085764877978</v>
          </cell>
          <cell r="X266">
            <v>0</v>
          </cell>
          <cell r="Y266">
            <v>0.23974085764877978</v>
          </cell>
          <cell r="Z266">
            <v>0</v>
          </cell>
          <cell r="AA266">
            <v>0</v>
          </cell>
          <cell r="AB266">
            <v>0</v>
          </cell>
          <cell r="AC266">
            <v>0</v>
          </cell>
          <cell r="AD266">
            <v>4.2460127800446541</v>
          </cell>
          <cell r="AE266">
            <v>0</v>
          </cell>
          <cell r="AF266">
            <v>0</v>
          </cell>
          <cell r="AG266">
            <v>4.2460127800446541</v>
          </cell>
          <cell r="AH266">
            <v>0</v>
          </cell>
          <cell r="AI266">
            <v>4.2460127800446541</v>
          </cell>
          <cell r="AJ266">
            <v>0.36298113788590353</v>
          </cell>
          <cell r="AK266">
            <v>0</v>
          </cell>
          <cell r="AL266">
            <v>0</v>
          </cell>
          <cell r="AM266">
            <v>0</v>
          </cell>
          <cell r="AN266">
            <v>0</v>
          </cell>
          <cell r="AO266">
            <v>0</v>
          </cell>
          <cell r="AP266">
            <v>0.1251659096158288</v>
          </cell>
          <cell r="AQ266">
            <v>5.7768881361151755E-3</v>
          </cell>
          <cell r="AR266">
            <v>0.49392393563784753</v>
          </cell>
          <cell r="AS266">
            <v>0</v>
          </cell>
          <cell r="AT266">
            <v>0.49392393563784753</v>
          </cell>
          <cell r="AU266">
            <v>0</v>
          </cell>
          <cell r="AV266">
            <v>0</v>
          </cell>
          <cell r="AW266">
            <v>0</v>
          </cell>
          <cell r="AX266">
            <v>0</v>
          </cell>
          <cell r="AY266">
            <v>0</v>
          </cell>
          <cell r="AZ266">
            <v>0</v>
          </cell>
          <cell r="BA266">
            <v>0</v>
          </cell>
          <cell r="BB266">
            <v>0</v>
          </cell>
          <cell r="BC266">
            <v>0</v>
          </cell>
          <cell r="BD266">
            <v>0</v>
          </cell>
          <cell r="BE266">
            <v>0</v>
          </cell>
          <cell r="BF266">
            <v>0</v>
          </cell>
          <cell r="BG266">
            <v>0.49392393563784753</v>
          </cell>
          <cell r="BH266">
            <v>0</v>
          </cell>
          <cell r="BI266">
            <v>0</v>
          </cell>
          <cell r="BJ266">
            <v>0.49392393563784753</v>
          </cell>
          <cell r="BK266">
            <v>0</v>
          </cell>
          <cell r="BL266">
            <v>0.49392393563784753</v>
          </cell>
          <cell r="BM266">
            <v>1.2449193933328202</v>
          </cell>
          <cell r="BN266">
            <v>-0.14153375933482179</v>
          </cell>
          <cell r="BO266">
            <v>0</v>
          </cell>
          <cell r="BP266">
            <v>0</v>
          </cell>
          <cell r="BQ266">
            <v>0</v>
          </cell>
          <cell r="BR266">
            <v>0</v>
          </cell>
          <cell r="BS266">
            <v>7.5706119023789373</v>
          </cell>
          <cell r="BT266">
            <v>0.95607498652706147</v>
          </cell>
          <cell r="BU266">
            <v>9.6300725229039976</v>
          </cell>
          <cell r="BV266">
            <v>0</v>
          </cell>
          <cell r="BW266">
            <v>9.6300725229039976</v>
          </cell>
          <cell r="BX266">
            <v>0</v>
          </cell>
          <cell r="BY266">
            <v>13.52947201478174</v>
          </cell>
          <cell r="BZ266">
            <v>0</v>
          </cell>
          <cell r="CA266">
            <v>0</v>
          </cell>
          <cell r="CB266">
            <v>0</v>
          </cell>
          <cell r="CC266">
            <v>13.52947201478174</v>
          </cell>
          <cell r="CD266">
            <v>0</v>
          </cell>
          <cell r="CE266">
            <v>13.52947201478174</v>
          </cell>
          <cell r="CF266">
            <v>0</v>
          </cell>
          <cell r="CG266">
            <v>0</v>
          </cell>
          <cell r="CH266">
            <v>0</v>
          </cell>
          <cell r="CI266">
            <v>0</v>
          </cell>
          <cell r="CJ266">
            <v>23.159544537685736</v>
          </cell>
          <cell r="CK266">
            <v>0</v>
          </cell>
          <cell r="CL266">
            <v>0</v>
          </cell>
          <cell r="CM266">
            <v>23.159544537685736</v>
          </cell>
          <cell r="CN266">
            <v>0</v>
          </cell>
          <cell r="CO266">
            <v>23.159544537685736</v>
          </cell>
          <cell r="CP266">
            <v>2.3261602894757107</v>
          </cell>
          <cell r="CQ266">
            <v>0</v>
          </cell>
          <cell r="CR266">
            <v>0</v>
          </cell>
          <cell r="CS266">
            <v>0</v>
          </cell>
          <cell r="CT266">
            <v>0</v>
          </cell>
          <cell r="CU266">
            <v>0</v>
          </cell>
          <cell r="CV266">
            <v>10.019049657402419</v>
          </cell>
          <cell r="CW266">
            <v>1.9689560397259223</v>
          </cell>
          <cell r="CX266">
            <v>14.314165986604053</v>
          </cell>
          <cell r="CY266">
            <v>0.96281468935252923</v>
          </cell>
          <cell r="CZ266">
            <v>15.276980675956581</v>
          </cell>
          <cell r="DA266">
            <v>7.4906982831626774</v>
          </cell>
          <cell r="DB266">
            <v>2.4580659019170072</v>
          </cell>
          <cell r="DC266">
            <v>5.7258589575794918</v>
          </cell>
          <cell r="DD266">
            <v>1.9034846408499504</v>
          </cell>
          <cell r="DE266">
            <v>1.1216791130956967</v>
          </cell>
          <cell r="DF266">
            <v>18.699786896604824</v>
          </cell>
          <cell r="DG266">
            <v>0</v>
          </cell>
          <cell r="DH266">
            <v>18.699786896604824</v>
          </cell>
          <cell r="DI266">
            <v>1.6040492724613136</v>
          </cell>
          <cell r="DJ266">
            <v>0</v>
          </cell>
          <cell r="DK266">
            <v>1.6040492724613136</v>
          </cell>
          <cell r="DL266">
            <v>1.6040492724613136</v>
          </cell>
          <cell r="DM266">
            <v>32.37271830010009</v>
          </cell>
          <cell r="DN266">
            <v>0</v>
          </cell>
          <cell r="DO266">
            <v>0</v>
          </cell>
          <cell r="DP266">
            <v>32.37271830010009</v>
          </cell>
          <cell r="DQ266">
            <v>0</v>
          </cell>
          <cell r="DR266">
            <v>32.37271830010009</v>
          </cell>
          <cell r="DS266">
            <v>3.9340608206944347</v>
          </cell>
          <cell r="DT266">
            <v>-0.14153375933482179</v>
          </cell>
          <cell r="DU266">
            <v>0</v>
          </cell>
          <cell r="DV266">
            <v>0</v>
          </cell>
          <cell r="DW266">
            <v>0</v>
          </cell>
          <cell r="DX266">
            <v>0</v>
          </cell>
          <cell r="DY266">
            <v>17.714827469397186</v>
          </cell>
          <cell r="DZ266">
            <v>2.9308079143890988</v>
          </cell>
          <cell r="EA266">
            <v>24.438162445145899</v>
          </cell>
          <cell r="EB266">
            <v>0.96281468935252923</v>
          </cell>
          <cell r="EC266">
            <v>25.400977134498426</v>
          </cell>
          <cell r="ED266">
            <v>7.4906982831626774</v>
          </cell>
          <cell r="EE266">
            <v>15.987537916698749</v>
          </cell>
          <cell r="EF266">
            <v>5.7258589575794918</v>
          </cell>
          <cell r="EG266">
            <v>1.9034846408499504</v>
          </cell>
          <cell r="EH266">
            <v>1.1216791130956967</v>
          </cell>
          <cell r="EI266">
            <v>32.229258911386566</v>
          </cell>
          <cell r="EJ266">
            <v>0</v>
          </cell>
          <cell r="EK266">
            <v>32.229258911386566</v>
          </cell>
          <cell r="EL266">
            <v>1.6040492724613136</v>
          </cell>
          <cell r="EM266" t="e">
            <v>#VALUE!</v>
          </cell>
          <cell r="EN266">
            <v>1.6040492724613136</v>
          </cell>
          <cell r="EO266">
            <v>1.6040492724613136</v>
          </cell>
          <cell r="EP266">
            <v>56.026186773423674</v>
          </cell>
          <cell r="EQ266">
            <v>0</v>
          </cell>
          <cell r="ER266">
            <v>0</v>
          </cell>
          <cell r="ES266">
            <v>56.026186773423674</v>
          </cell>
          <cell r="ET266">
            <v>0</v>
          </cell>
          <cell r="EU266">
            <v>56.026186773423674</v>
          </cell>
          <cell r="EV266">
            <v>5.496709061513589</v>
          </cell>
          <cell r="EW266">
            <v>-0.14153375933482179</v>
          </cell>
          <cell r="EX266">
            <v>0.67974717068288559</v>
          </cell>
          <cell r="EY266">
            <v>0</v>
          </cell>
          <cell r="EZ266">
            <v>0</v>
          </cell>
          <cell r="FA266">
            <v>0</v>
          </cell>
          <cell r="FB266">
            <v>19.255330972361232</v>
          </cell>
          <cell r="FC266">
            <v>3.1541809223188855</v>
          </cell>
          <cell r="FD266">
            <v>28.444434367541771</v>
          </cell>
          <cell r="FE266">
            <v>0.96281468935252923</v>
          </cell>
          <cell r="FF266">
            <v>29.407249056894301</v>
          </cell>
          <cell r="FG266">
            <v>7.4906982831626774</v>
          </cell>
          <cell r="FH266">
            <v>16.227278774347528</v>
          </cell>
          <cell r="FI266">
            <v>5.7258589575794918</v>
          </cell>
          <cell r="FJ266">
            <v>1.9034846408499504</v>
          </cell>
          <cell r="FK266">
            <v>1.1216791130956967</v>
          </cell>
          <cell r="FL266">
            <v>32.468999769035342</v>
          </cell>
          <cell r="FM266">
            <v>0</v>
          </cell>
          <cell r="FN266">
            <v>32.468999769035342</v>
          </cell>
          <cell r="FO266">
            <v>1.6040492724613136</v>
          </cell>
          <cell r="FP266">
            <v>0</v>
          </cell>
          <cell r="FQ266">
            <v>1.6040492724613136</v>
          </cell>
          <cell r="FR266">
            <v>1.6040492724613136</v>
          </cell>
          <cell r="FS266">
            <v>60.272199553468333</v>
          </cell>
          <cell r="FT266">
            <v>0</v>
          </cell>
          <cell r="FU266">
            <v>0</v>
          </cell>
          <cell r="FV266">
            <v>60.272199553468333</v>
          </cell>
          <cell r="FW266">
            <v>0</v>
          </cell>
          <cell r="FX266">
            <v>60.272199553468333</v>
          </cell>
          <cell r="FY266">
            <v>0</v>
          </cell>
          <cell r="FZ266">
            <v>4.4374203402879363E-2</v>
          </cell>
          <cell r="GA266">
            <v>0</v>
          </cell>
          <cell r="GB266" t="e">
            <v>#N/A</v>
          </cell>
          <cell r="GC266">
            <v>0</v>
          </cell>
          <cell r="GD266">
            <v>0</v>
          </cell>
          <cell r="GE266">
            <v>0</v>
          </cell>
          <cell r="GF266">
            <v>0</v>
          </cell>
          <cell r="GG266">
            <v>0</v>
          </cell>
          <cell r="GH266">
            <v>0</v>
          </cell>
          <cell r="GI266">
            <v>0</v>
          </cell>
          <cell r="GJ266">
            <v>0</v>
          </cell>
          <cell r="GK266">
            <v>0</v>
          </cell>
          <cell r="GL266">
            <v>1.1216791130956967</v>
          </cell>
          <cell r="GM266">
            <v>1.0350257910539689</v>
          </cell>
          <cell r="GN266">
            <v>0</v>
          </cell>
          <cell r="GO266">
            <v>4.5907004388328589</v>
          </cell>
          <cell r="GP266">
            <v>0</v>
          </cell>
          <cell r="GQ266">
            <v>0</v>
          </cell>
          <cell r="GR266">
            <v>0</v>
          </cell>
          <cell r="GS266">
            <v>0</v>
          </cell>
          <cell r="GT266" t="e">
            <v>#N/A</v>
          </cell>
          <cell r="GU266">
            <v>0</v>
          </cell>
          <cell r="GV266">
            <v>0</v>
          </cell>
          <cell r="GW266">
            <v>0</v>
          </cell>
          <cell r="GX266">
            <v>1.9034846408499504</v>
          </cell>
          <cell r="GY266">
            <v>0.10013272769266303</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t="e">
            <v>#N/A</v>
          </cell>
          <cell r="HO266">
            <v>60.272199553468333</v>
          </cell>
          <cell r="HP266">
            <v>60.272199553468333</v>
          </cell>
          <cell r="HQ266">
            <v>4.2460127800446541</v>
          </cell>
          <cell r="HR266">
            <v>56.026186773423674</v>
          </cell>
          <cell r="HS266">
            <v>8.7510227115251382</v>
          </cell>
          <cell r="HT266">
            <v>0</v>
          </cell>
          <cell r="HU266">
            <v>0</v>
          </cell>
          <cell r="HV266">
            <v>0.67974717068288559</v>
          </cell>
          <cell r="HW266">
            <v>0</v>
          </cell>
          <cell r="HX266">
            <v>0</v>
          </cell>
          <cell r="HY266">
            <v>0</v>
          </cell>
          <cell r="HZ266">
            <v>0</v>
          </cell>
          <cell r="IA266">
            <v>0</v>
          </cell>
          <cell r="IB266">
            <v>0</v>
          </cell>
          <cell r="IC266">
            <v>0</v>
          </cell>
          <cell r="ID266">
            <v>0</v>
          </cell>
          <cell r="IE266">
            <v>0</v>
          </cell>
          <cell r="IF266">
            <v>0</v>
          </cell>
          <cell r="IG266">
            <v>0</v>
          </cell>
          <cell r="IH266">
            <v>1.8909680498883674</v>
          </cell>
          <cell r="II266">
            <v>0.21567049041496655</v>
          </cell>
          <cell r="IJ266">
            <v>0</v>
          </cell>
          <cell r="IK266">
            <v>0</v>
          </cell>
          <cell r="IL266">
            <v>0</v>
          </cell>
          <cell r="IM266">
            <v>0</v>
          </cell>
          <cell r="IN266">
            <v>0.21567049041496655</v>
          </cell>
          <cell r="IO266">
            <v>0</v>
          </cell>
          <cell r="IP266">
            <v>0.67974717068288559</v>
          </cell>
          <cell r="IQ266">
            <v>0</v>
          </cell>
          <cell r="IR266">
            <v>1.8909680498883674</v>
          </cell>
          <cell r="IS266">
            <v>0</v>
          </cell>
          <cell r="IT266">
            <v>0</v>
          </cell>
          <cell r="IU266">
            <v>0</v>
          </cell>
          <cell r="IV266">
            <v>1.1216791130956967</v>
          </cell>
          <cell r="IW266">
            <v>1.1216791130956967</v>
          </cell>
          <cell r="IX266">
            <v>0</v>
          </cell>
          <cell r="IY266">
            <v>0</v>
          </cell>
          <cell r="IZ266">
            <v>0</v>
          </cell>
          <cell r="JA266">
            <v>1.0350257910539689</v>
          </cell>
          <cell r="JB266">
            <v>1.0350257910539689</v>
          </cell>
          <cell r="JC266">
            <v>0</v>
          </cell>
          <cell r="JD266">
            <v>0</v>
          </cell>
          <cell r="JE266">
            <v>0</v>
          </cell>
          <cell r="JF266">
            <v>0</v>
          </cell>
          <cell r="JG266">
            <v>0</v>
          </cell>
          <cell r="JH266">
            <v>0</v>
          </cell>
          <cell r="JI266">
            <v>0</v>
          </cell>
          <cell r="JJ266">
            <v>0</v>
          </cell>
          <cell r="JK266">
            <v>1.1216791130956967</v>
          </cell>
          <cell r="JL266">
            <v>1.1216791130956967</v>
          </cell>
          <cell r="JM266">
            <v>0</v>
          </cell>
          <cell r="JN266">
            <v>0</v>
          </cell>
          <cell r="JO266">
            <v>0</v>
          </cell>
          <cell r="JP266">
            <v>1.0350257910539689</v>
          </cell>
          <cell r="JQ266">
            <v>1.0350257910539689</v>
          </cell>
          <cell r="JR266">
            <v>0</v>
          </cell>
          <cell r="JS266">
            <v>0</v>
          </cell>
          <cell r="JT266">
            <v>0</v>
          </cell>
          <cell r="JU266">
            <v>0</v>
          </cell>
          <cell r="JV266">
            <v>0</v>
          </cell>
          <cell r="JW266">
            <v>3.3428926014319815</v>
          </cell>
          <cell r="JX266">
            <v>24.190634342289638</v>
          </cell>
          <cell r="JY266">
            <v>44.99128289106168</v>
          </cell>
          <cell r="JZ266">
            <v>48.334175492493664</v>
          </cell>
          <cell r="KA266">
            <v>24.143541150204026</v>
          </cell>
          <cell r="KB266">
            <v>676878.97</v>
          </cell>
          <cell r="KC266">
            <v>14.064</v>
          </cell>
          <cell r="KD266">
            <v>281.11700000000002</v>
          </cell>
          <cell r="KE266">
            <v>3519.4724805708202</v>
          </cell>
          <cell r="KF266">
            <v>3</v>
          </cell>
          <cell r="KG266">
            <v>0.81599999999999995</v>
          </cell>
          <cell r="KH266">
            <v>0</v>
          </cell>
          <cell r="KI266">
            <v>3.3000000000000002E-2</v>
          </cell>
          <cell r="KJ266">
            <v>0</v>
          </cell>
          <cell r="KK266">
            <v>0</v>
          </cell>
          <cell r="KL266">
            <v>0</v>
          </cell>
          <cell r="KM266">
            <v>0</v>
          </cell>
          <cell r="KN266">
            <v>0</v>
          </cell>
          <cell r="KO266">
            <v>26.21</v>
          </cell>
          <cell r="KP266">
            <v>0</v>
          </cell>
          <cell r="KQ266">
            <v>0</v>
          </cell>
          <cell r="KR266">
            <v>0</v>
          </cell>
          <cell r="KS266">
            <v>0</v>
          </cell>
          <cell r="KT266">
            <v>36.590000000000003</v>
          </cell>
          <cell r="KU266">
            <v>102.04</v>
          </cell>
          <cell r="KV266">
            <v>0</v>
          </cell>
          <cell r="KW266">
            <v>0</v>
          </cell>
          <cell r="KX266">
            <v>34</v>
          </cell>
          <cell r="KY266">
            <v>295181.00000000006</v>
          </cell>
          <cell r="KZ266">
            <v>3522.4724805708202</v>
          </cell>
          <cell r="LA266">
            <v>100</v>
          </cell>
          <cell r="LB266">
            <v>164.84</v>
          </cell>
          <cell r="LC266">
            <v>164.84</v>
          </cell>
          <cell r="LD266">
            <v>4.9370298471244842</v>
          </cell>
          <cell r="LE266">
            <v>9.6523110365053198E-3</v>
          </cell>
          <cell r="LF266">
            <v>34</v>
          </cell>
          <cell r="LG266">
            <v>83.799377178431698</v>
          </cell>
          <cell r="LH266">
            <v>2675.3570742491825</v>
          </cell>
          <cell r="LI266" t="str">
            <v>N/A</v>
          </cell>
          <cell r="LJ266" t="str">
            <v>PR14 (£m)</v>
          </cell>
        </row>
        <row r="267">
          <cell r="A267" t="str">
            <v>SES21</v>
          </cell>
          <cell r="B267" t="str">
            <v>SES</v>
          </cell>
          <cell r="C267" t="str">
            <v>2020-21</v>
          </cell>
          <cell r="D267" t="str">
            <v>SES</v>
          </cell>
          <cell r="E267" t="str">
            <v>SES21</v>
          </cell>
          <cell r="F267">
            <v>1</v>
          </cell>
          <cell r="G267">
            <v>1.633</v>
          </cell>
          <cell r="H267">
            <v>0</v>
          </cell>
          <cell r="I267">
            <v>0.85</v>
          </cell>
          <cell r="J267">
            <v>0</v>
          </cell>
          <cell r="K267">
            <v>0</v>
          </cell>
          <cell r="L267">
            <v>0</v>
          </cell>
          <cell r="M267">
            <v>1.347</v>
          </cell>
          <cell r="N267">
            <v>0.20899999999999999</v>
          </cell>
          <cell r="O267">
            <v>4.0389999999999997</v>
          </cell>
          <cell r="P267">
            <v>0</v>
          </cell>
          <cell r="Q267">
            <v>4.0389999999999997</v>
          </cell>
          <cell r="R267">
            <v>7.0000000000000001E-3</v>
          </cell>
          <cell r="S267">
            <v>0.91700000000000004</v>
          </cell>
          <cell r="T267">
            <v>0</v>
          </cell>
          <cell r="U267">
            <v>0</v>
          </cell>
          <cell r="V267">
            <v>0</v>
          </cell>
          <cell r="W267">
            <v>0.92400000000000004</v>
          </cell>
          <cell r="X267">
            <v>0</v>
          </cell>
          <cell r="Y267">
            <v>0.92400000000000004</v>
          </cell>
          <cell r="Z267">
            <v>0</v>
          </cell>
          <cell r="AA267">
            <v>0</v>
          </cell>
          <cell r="AB267">
            <v>0</v>
          </cell>
          <cell r="AC267">
            <v>0</v>
          </cell>
          <cell r="AD267">
            <v>4.9630000000000001</v>
          </cell>
          <cell r="AE267">
            <v>0</v>
          </cell>
          <cell r="AF267">
            <v>0</v>
          </cell>
          <cell r="AG267">
            <v>4.9630000000000001</v>
          </cell>
          <cell r="AH267">
            <v>0</v>
          </cell>
          <cell r="AI267">
            <v>4.9630000000000001</v>
          </cell>
          <cell r="AJ267">
            <v>0.59399999999999997</v>
          </cell>
          <cell r="AK267">
            <v>0</v>
          </cell>
          <cell r="AL267">
            <v>0</v>
          </cell>
          <cell r="AM267">
            <v>0</v>
          </cell>
          <cell r="AN267">
            <v>0</v>
          </cell>
          <cell r="AO267">
            <v>0</v>
          </cell>
          <cell r="AP267">
            <v>0.11799999999999999</v>
          </cell>
          <cell r="AQ267">
            <v>7.0000000000000001E-3</v>
          </cell>
          <cell r="AR267">
            <v>0.71899999999999997</v>
          </cell>
          <cell r="AS267">
            <v>0</v>
          </cell>
          <cell r="AT267">
            <v>0.71899999999999997</v>
          </cell>
          <cell r="AU267">
            <v>7.9000000000000001E-2</v>
          </cell>
          <cell r="AV267">
            <v>0</v>
          </cell>
          <cell r="AW267">
            <v>0</v>
          </cell>
          <cell r="AX267">
            <v>0</v>
          </cell>
          <cell r="AY267">
            <v>0</v>
          </cell>
          <cell r="AZ267">
            <v>7.9000000000000001E-2</v>
          </cell>
          <cell r="BA267">
            <v>0</v>
          </cell>
          <cell r="BB267">
            <v>7.9000000000000001E-2</v>
          </cell>
          <cell r="BC267">
            <v>0</v>
          </cell>
          <cell r="BD267">
            <v>0</v>
          </cell>
          <cell r="BE267">
            <v>0</v>
          </cell>
          <cell r="BF267">
            <v>0</v>
          </cell>
          <cell r="BG267">
            <v>0.79800000000000004</v>
          </cell>
          <cell r="BH267">
            <v>0</v>
          </cell>
          <cell r="BI267">
            <v>0</v>
          </cell>
          <cell r="BJ267">
            <v>0.79800000000000004</v>
          </cell>
          <cell r="BK267">
            <v>0</v>
          </cell>
          <cell r="BL267">
            <v>0.79800000000000004</v>
          </cell>
          <cell r="BM267">
            <v>1.597</v>
          </cell>
          <cell r="BN267">
            <v>0</v>
          </cell>
          <cell r="BO267">
            <v>0</v>
          </cell>
          <cell r="BP267">
            <v>0</v>
          </cell>
          <cell r="BQ267">
            <v>0</v>
          </cell>
          <cell r="BR267">
            <v>0</v>
          </cell>
          <cell r="BS267">
            <v>6.22</v>
          </cell>
          <cell r="BT267">
            <v>0.53600000000000003</v>
          </cell>
          <cell r="BU267">
            <v>8.3529999999999998</v>
          </cell>
          <cell r="BV267">
            <v>0</v>
          </cell>
          <cell r="BW267">
            <v>8.3529999999999998</v>
          </cell>
          <cell r="BX267">
            <v>0</v>
          </cell>
          <cell r="BY267">
            <v>7.0739999999999998</v>
          </cell>
          <cell r="BZ267">
            <v>0</v>
          </cell>
          <cell r="CA267">
            <v>1.5469999999999999</v>
          </cell>
          <cell r="CB267">
            <v>0</v>
          </cell>
          <cell r="CC267">
            <v>8.6210000000000004</v>
          </cell>
          <cell r="CD267">
            <v>0</v>
          </cell>
          <cell r="CE267">
            <v>8.6210000000000004</v>
          </cell>
          <cell r="CF267">
            <v>0</v>
          </cell>
          <cell r="CG267">
            <v>0</v>
          </cell>
          <cell r="CH267">
            <v>0</v>
          </cell>
          <cell r="CI267">
            <v>0</v>
          </cell>
          <cell r="CJ267">
            <v>16.974</v>
          </cell>
          <cell r="CK267">
            <v>0</v>
          </cell>
          <cell r="CL267">
            <v>0</v>
          </cell>
          <cell r="CM267">
            <v>16.974</v>
          </cell>
          <cell r="CN267">
            <v>0</v>
          </cell>
          <cell r="CO267">
            <v>16.974</v>
          </cell>
          <cell r="CP267">
            <v>2.032</v>
          </cell>
          <cell r="CQ267">
            <v>0</v>
          </cell>
          <cell r="CR267">
            <v>0</v>
          </cell>
          <cell r="CS267">
            <v>0</v>
          </cell>
          <cell r="CT267">
            <v>0</v>
          </cell>
          <cell r="CU267">
            <v>0</v>
          </cell>
          <cell r="CV267">
            <v>8.8740000000000006</v>
          </cell>
          <cell r="CW267">
            <v>2.3610000000000002</v>
          </cell>
          <cell r="CX267">
            <v>13.266999999999999</v>
          </cell>
          <cell r="CY267">
            <v>1.738</v>
          </cell>
          <cell r="CZ267">
            <v>15.005000000000001</v>
          </cell>
          <cell r="DA267">
            <v>6.6680000000000001</v>
          </cell>
          <cell r="DB267">
            <v>1.649</v>
          </cell>
          <cell r="DC267">
            <v>3.327</v>
          </cell>
          <cell r="DD267">
            <v>4.1539999999999999</v>
          </cell>
          <cell r="DE267">
            <v>1.847</v>
          </cell>
          <cell r="DF267">
            <v>17.645</v>
          </cell>
          <cell r="DG267">
            <v>0.2</v>
          </cell>
          <cell r="DH267">
            <v>17.844999999999999</v>
          </cell>
          <cell r="DI267">
            <v>1.181</v>
          </cell>
          <cell r="DJ267">
            <v>1.61</v>
          </cell>
          <cell r="DK267">
            <v>1.198</v>
          </cell>
          <cell r="DL267">
            <v>2.8079999999999998</v>
          </cell>
          <cell r="DM267">
            <v>30.042000000000002</v>
          </cell>
          <cell r="DN267">
            <v>0</v>
          </cell>
          <cell r="DO267">
            <v>0</v>
          </cell>
          <cell r="DP267">
            <v>30.042000000000002</v>
          </cell>
          <cell r="DQ267">
            <v>0</v>
          </cell>
          <cell r="DR267">
            <v>30.042000000000002</v>
          </cell>
          <cell r="DS267">
            <v>4.2229999999999999</v>
          </cell>
          <cell r="DT267">
            <v>0</v>
          </cell>
          <cell r="DU267">
            <v>0</v>
          </cell>
          <cell r="DV267">
            <v>0</v>
          </cell>
          <cell r="DW267">
            <v>0</v>
          </cell>
          <cell r="DX267">
            <v>0</v>
          </cell>
          <cell r="DY267">
            <v>15.212</v>
          </cell>
          <cell r="DZ267">
            <v>2.9040000000000004</v>
          </cell>
          <cell r="EA267">
            <v>22.338999999999999</v>
          </cell>
          <cell r="EB267">
            <v>1.738</v>
          </cell>
          <cell r="EC267">
            <v>24.076999999999998</v>
          </cell>
          <cell r="ED267">
            <v>6.7469999999999999</v>
          </cell>
          <cell r="EE267">
            <v>8.722999999999999</v>
          </cell>
          <cell r="EF267">
            <v>3.327</v>
          </cell>
          <cell r="EG267">
            <v>5.7009999999999996</v>
          </cell>
          <cell r="EH267">
            <v>1.847</v>
          </cell>
          <cell r="EI267">
            <v>26.344999999999999</v>
          </cell>
          <cell r="EJ267">
            <v>0.2</v>
          </cell>
          <cell r="EK267">
            <v>26.545000000000002</v>
          </cell>
          <cell r="EL267">
            <v>1.181</v>
          </cell>
          <cell r="EM267">
            <v>1.61</v>
          </cell>
          <cell r="EN267">
            <v>1.198</v>
          </cell>
          <cell r="EO267">
            <v>2.8079999999999998</v>
          </cell>
          <cell r="EP267">
            <v>47.814</v>
          </cell>
          <cell r="EQ267">
            <v>0</v>
          </cell>
          <cell r="ER267">
            <v>0</v>
          </cell>
          <cell r="ES267">
            <v>47.814</v>
          </cell>
          <cell r="ET267">
            <v>0</v>
          </cell>
          <cell r="EU267">
            <v>47.814</v>
          </cell>
          <cell r="EV267">
            <v>5.8559999999999999</v>
          </cell>
          <cell r="EW267">
            <v>0</v>
          </cell>
          <cell r="EX267">
            <v>0.85</v>
          </cell>
          <cell r="EY267">
            <v>0</v>
          </cell>
          <cell r="EZ267">
            <v>0</v>
          </cell>
          <cell r="FA267">
            <v>0</v>
          </cell>
          <cell r="FB267">
            <v>16.559000000000001</v>
          </cell>
          <cell r="FC267">
            <v>3.113</v>
          </cell>
          <cell r="FD267">
            <v>26.378</v>
          </cell>
          <cell r="FE267">
            <v>1.738</v>
          </cell>
          <cell r="FF267">
            <v>28.116</v>
          </cell>
          <cell r="FG267">
            <v>6.7539999999999996</v>
          </cell>
          <cell r="FH267">
            <v>9.64</v>
          </cell>
          <cell r="FI267">
            <v>3.327</v>
          </cell>
          <cell r="FJ267">
            <v>5.7009999999999996</v>
          </cell>
          <cell r="FK267">
            <v>1.847</v>
          </cell>
          <cell r="FL267">
            <v>27.268999999999998</v>
          </cell>
          <cell r="FM267">
            <v>0.2</v>
          </cell>
          <cell r="FN267">
            <v>27.469000000000001</v>
          </cell>
          <cell r="FO267">
            <v>1.181</v>
          </cell>
          <cell r="FP267">
            <v>1.61</v>
          </cell>
          <cell r="FQ267">
            <v>1.198</v>
          </cell>
          <cell r="FR267">
            <v>2.8079999999999998</v>
          </cell>
          <cell r="FS267">
            <v>52.777000000000001</v>
          </cell>
          <cell r="FT267">
            <v>0</v>
          </cell>
          <cell r="FU267">
            <v>0</v>
          </cell>
          <cell r="FV267">
            <v>52.777000000000001</v>
          </cell>
          <cell r="FW267">
            <v>0</v>
          </cell>
          <cell r="FX267">
            <v>52.777000000000001</v>
          </cell>
          <cell r="FY267">
            <v>0.25</v>
          </cell>
          <cell r="FZ267">
            <v>0</v>
          </cell>
          <cell r="GA267">
            <v>0</v>
          </cell>
          <cell r="GB267" t="e">
            <v>#N/A</v>
          </cell>
          <cell r="GC267">
            <v>0</v>
          </cell>
          <cell r="GD267">
            <v>0</v>
          </cell>
          <cell r="GE267">
            <v>0</v>
          </cell>
          <cell r="GF267">
            <v>0</v>
          </cell>
          <cell r="GG267">
            <v>0.34399999999999997</v>
          </cell>
          <cell r="GH267">
            <v>0</v>
          </cell>
          <cell r="GI267">
            <v>0</v>
          </cell>
          <cell r="GJ267">
            <v>0</v>
          </cell>
          <cell r="GK267">
            <v>0</v>
          </cell>
          <cell r="GL267">
            <v>1.8480000000000001</v>
          </cell>
          <cell r="GM267">
            <v>0</v>
          </cell>
          <cell r="GN267">
            <v>0</v>
          </cell>
          <cell r="GO267">
            <v>1.643</v>
          </cell>
          <cell r="GP267">
            <v>0</v>
          </cell>
          <cell r="GQ267">
            <v>0</v>
          </cell>
          <cell r="GR267">
            <v>0</v>
          </cell>
          <cell r="GS267">
            <v>0</v>
          </cell>
          <cell r="GT267" t="e">
            <v>#N/A</v>
          </cell>
          <cell r="GU267">
            <v>0</v>
          </cell>
          <cell r="GV267">
            <v>0</v>
          </cell>
          <cell r="GW267">
            <v>1.123</v>
          </cell>
          <cell r="GX267">
            <v>3.03</v>
          </cell>
          <cell r="GY267">
            <v>0</v>
          </cell>
          <cell r="GZ267">
            <v>2.887</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t="e">
            <v>#N/A</v>
          </cell>
          <cell r="HO267">
            <v>52.777000000000001</v>
          </cell>
          <cell r="HP267">
            <v>52.777000000000001</v>
          </cell>
          <cell r="HQ267">
            <v>4.9630000000000001</v>
          </cell>
          <cell r="HR267">
            <v>47.814</v>
          </cell>
          <cell r="HS267">
            <v>10.875</v>
          </cell>
          <cell r="HT267">
            <v>0</v>
          </cell>
          <cell r="HU267">
            <v>0</v>
          </cell>
          <cell r="HV267">
            <v>0.85</v>
          </cell>
          <cell r="HW267">
            <v>0</v>
          </cell>
          <cell r="HX267">
            <v>0</v>
          </cell>
          <cell r="HY267">
            <v>0</v>
          </cell>
          <cell r="HZ267">
            <v>0</v>
          </cell>
          <cell r="IA267">
            <v>0</v>
          </cell>
          <cell r="IB267">
            <v>0</v>
          </cell>
          <cell r="IC267">
            <v>0</v>
          </cell>
          <cell r="ID267">
            <v>0</v>
          </cell>
          <cell r="IE267">
            <v>0</v>
          </cell>
          <cell r="IF267">
            <v>0</v>
          </cell>
          <cell r="IG267">
            <v>0</v>
          </cell>
          <cell r="IH267">
            <v>1.8480000000000001</v>
          </cell>
          <cell r="II267">
            <v>0.11799999999999999</v>
          </cell>
          <cell r="IJ267">
            <v>0</v>
          </cell>
          <cell r="IK267">
            <v>0</v>
          </cell>
          <cell r="IL267">
            <v>0</v>
          </cell>
          <cell r="IM267">
            <v>0</v>
          </cell>
          <cell r="IN267">
            <v>0.11799999999999999</v>
          </cell>
          <cell r="IO267">
            <v>0</v>
          </cell>
          <cell r="IP267">
            <v>0.85</v>
          </cell>
          <cell r="IQ267">
            <v>0</v>
          </cell>
          <cell r="IR267">
            <v>1.8480000000000001</v>
          </cell>
          <cell r="IS267">
            <v>0</v>
          </cell>
          <cell r="IT267">
            <v>0</v>
          </cell>
          <cell r="IU267">
            <v>0</v>
          </cell>
          <cell r="IV267">
            <v>1.8480000000000001</v>
          </cell>
          <cell r="IW267">
            <v>1.8480000000000001</v>
          </cell>
          <cell r="IX267">
            <v>0</v>
          </cell>
          <cell r="IY267">
            <v>0</v>
          </cell>
          <cell r="IZ267">
            <v>0</v>
          </cell>
          <cell r="JA267">
            <v>0</v>
          </cell>
          <cell r="JB267">
            <v>0</v>
          </cell>
          <cell r="JC267">
            <v>0</v>
          </cell>
          <cell r="JD267">
            <v>0</v>
          </cell>
          <cell r="JE267">
            <v>0</v>
          </cell>
          <cell r="JF267">
            <v>0</v>
          </cell>
          <cell r="JG267">
            <v>0</v>
          </cell>
          <cell r="JH267">
            <v>0</v>
          </cell>
          <cell r="JI267">
            <v>0</v>
          </cell>
          <cell r="JJ267">
            <v>0</v>
          </cell>
          <cell r="JK267">
            <v>1.8480000000000001</v>
          </cell>
          <cell r="JL267">
            <v>1.8480000000000001</v>
          </cell>
          <cell r="JM267">
            <v>0</v>
          </cell>
          <cell r="JN267">
            <v>0</v>
          </cell>
          <cell r="JO267">
            <v>0</v>
          </cell>
          <cell r="JP267">
            <v>0</v>
          </cell>
          <cell r="JQ267">
            <v>0</v>
          </cell>
          <cell r="JR267">
            <v>0</v>
          </cell>
          <cell r="JS267">
            <v>0</v>
          </cell>
          <cell r="JT267">
            <v>0</v>
          </cell>
          <cell r="JU267">
            <v>0</v>
          </cell>
          <cell r="JV267">
            <v>0</v>
          </cell>
          <cell r="JW267">
            <v>3.9039999999999999</v>
          </cell>
          <cell r="JX267">
            <v>20.703000000000003</v>
          </cell>
          <cell r="JY267">
            <v>34.536999999999992</v>
          </cell>
          <cell r="JZ267">
            <v>38.440999999999995</v>
          </cell>
          <cell r="KA267">
            <v>17.737999999999992</v>
          </cell>
          <cell r="KB267" t="str">
            <v/>
          </cell>
          <cell r="KC267">
            <v>14.234</v>
          </cell>
          <cell r="KD267">
            <v>284.83999999999997</v>
          </cell>
          <cell r="KE267">
            <v>3511</v>
          </cell>
          <cell r="KF267">
            <v>3</v>
          </cell>
          <cell r="KG267">
            <v>0.83689999999999998</v>
          </cell>
          <cell r="KH267">
            <v>0</v>
          </cell>
          <cell r="KI267">
            <v>1.67E-2</v>
          </cell>
          <cell r="KJ267">
            <v>0</v>
          </cell>
          <cell r="KK267">
            <v>0</v>
          </cell>
          <cell r="KL267">
            <v>0</v>
          </cell>
          <cell r="KM267">
            <v>0</v>
          </cell>
          <cell r="KN267">
            <v>0</v>
          </cell>
          <cell r="KO267">
            <v>25.19</v>
          </cell>
          <cell r="KP267">
            <v>0</v>
          </cell>
          <cell r="KQ267">
            <v>0</v>
          </cell>
          <cell r="KR267">
            <v>0</v>
          </cell>
          <cell r="KS267">
            <v>0</v>
          </cell>
          <cell r="KT267">
            <v>11.7</v>
          </cell>
          <cell r="KU267">
            <v>125.67</v>
          </cell>
          <cell r="KV267">
            <v>0</v>
          </cell>
          <cell r="KW267">
            <v>0</v>
          </cell>
          <cell r="KX267">
            <v>34</v>
          </cell>
          <cell r="KY267">
            <v>299073.99999999994</v>
          </cell>
          <cell r="KZ267">
            <v>3514</v>
          </cell>
          <cell r="LA267">
            <v>100</v>
          </cell>
          <cell r="LB267">
            <v>162.56</v>
          </cell>
          <cell r="LC267">
            <v>162.56</v>
          </cell>
          <cell r="LD267">
            <v>5.082984744094488</v>
          </cell>
          <cell r="LE267">
            <v>9.6755833807626642E-3</v>
          </cell>
          <cell r="LF267">
            <v>34</v>
          </cell>
          <cell r="LG267">
            <v>85.109277177006248</v>
          </cell>
          <cell r="LH267" t="str">
            <v/>
          </cell>
          <cell r="LI267" t="str">
            <v>Business plans (£m)</v>
          </cell>
          <cell r="LJ267" t="str">
            <v>PR19 (£m)</v>
          </cell>
        </row>
        <row r="268">
          <cell r="A268" t="str">
            <v>SES22</v>
          </cell>
          <cell r="B268" t="str">
            <v>SES</v>
          </cell>
          <cell r="C268" t="str">
            <v>2021-22</v>
          </cell>
          <cell r="D268" t="str">
            <v>SES</v>
          </cell>
          <cell r="E268" t="str">
            <v>SES22</v>
          </cell>
          <cell r="F268">
            <v>1</v>
          </cell>
          <cell r="G268">
            <v>1.5960000000000001</v>
          </cell>
          <cell r="H268">
            <v>0</v>
          </cell>
          <cell r="I268">
            <v>0.85</v>
          </cell>
          <cell r="J268">
            <v>0</v>
          </cell>
          <cell r="K268">
            <v>0</v>
          </cell>
          <cell r="L268">
            <v>0</v>
          </cell>
          <cell r="M268">
            <v>1.306</v>
          </cell>
          <cell r="N268">
            <v>0.20899999999999999</v>
          </cell>
          <cell r="O268">
            <v>3.9609999999999999</v>
          </cell>
          <cell r="P268">
            <v>0</v>
          </cell>
          <cell r="Q268">
            <v>3.9609999999999999</v>
          </cell>
          <cell r="R268">
            <v>0.14299999999999999</v>
          </cell>
          <cell r="S268">
            <v>0.91700000000000004</v>
          </cell>
          <cell r="T268">
            <v>0</v>
          </cell>
          <cell r="U268">
            <v>0</v>
          </cell>
          <cell r="V268">
            <v>0</v>
          </cell>
          <cell r="W268">
            <v>1.06</v>
          </cell>
          <cell r="X268">
            <v>0</v>
          </cell>
          <cell r="Y268">
            <v>1.06</v>
          </cell>
          <cell r="Z268">
            <v>0</v>
          </cell>
          <cell r="AA268">
            <v>0</v>
          </cell>
          <cell r="AB268">
            <v>0</v>
          </cell>
          <cell r="AC268">
            <v>0</v>
          </cell>
          <cell r="AD268">
            <v>5.0209999999999999</v>
          </cell>
          <cell r="AE268">
            <v>0</v>
          </cell>
          <cell r="AF268">
            <v>0</v>
          </cell>
          <cell r="AG268">
            <v>5.0209999999999999</v>
          </cell>
          <cell r="AH268">
            <v>0</v>
          </cell>
          <cell r="AI268">
            <v>5.0209999999999999</v>
          </cell>
          <cell r="AJ268">
            <v>0.58099999999999996</v>
          </cell>
          <cell r="AK268">
            <v>0</v>
          </cell>
          <cell r="AL268">
            <v>0</v>
          </cell>
          <cell r="AM268">
            <v>0</v>
          </cell>
          <cell r="AN268">
            <v>0</v>
          </cell>
          <cell r="AO268">
            <v>0</v>
          </cell>
          <cell r="AP268">
            <v>0.126</v>
          </cell>
          <cell r="AQ268">
            <v>7.0000000000000001E-3</v>
          </cell>
          <cell r="AR268">
            <v>0.71399999999999997</v>
          </cell>
          <cell r="AS268">
            <v>0</v>
          </cell>
          <cell r="AT268">
            <v>0.71399999999999997</v>
          </cell>
          <cell r="AU268">
            <v>7.9000000000000001E-2</v>
          </cell>
          <cell r="AV268">
            <v>0</v>
          </cell>
          <cell r="AW268">
            <v>0</v>
          </cell>
          <cell r="AX268">
            <v>0</v>
          </cell>
          <cell r="AY268">
            <v>0</v>
          </cell>
          <cell r="AZ268">
            <v>7.9000000000000001E-2</v>
          </cell>
          <cell r="BA268">
            <v>0</v>
          </cell>
          <cell r="BB268">
            <v>7.9000000000000001E-2</v>
          </cell>
          <cell r="BC268">
            <v>0</v>
          </cell>
          <cell r="BD268">
            <v>0</v>
          </cell>
          <cell r="BE268">
            <v>0</v>
          </cell>
          <cell r="BF268">
            <v>0</v>
          </cell>
          <cell r="BG268">
            <v>0.79300000000000004</v>
          </cell>
          <cell r="BH268">
            <v>0</v>
          </cell>
          <cell r="BI268">
            <v>0</v>
          </cell>
          <cell r="BJ268">
            <v>0.79300000000000004</v>
          </cell>
          <cell r="BK268">
            <v>0</v>
          </cell>
          <cell r="BL268">
            <v>0.79300000000000004</v>
          </cell>
          <cell r="BM268">
            <v>1.5609999999999999</v>
          </cell>
          <cell r="BN268">
            <v>0</v>
          </cell>
          <cell r="BO268">
            <v>0</v>
          </cell>
          <cell r="BP268">
            <v>0</v>
          </cell>
          <cell r="BQ268">
            <v>0</v>
          </cell>
          <cell r="BR268">
            <v>0</v>
          </cell>
          <cell r="BS268">
            <v>6.0330000000000004</v>
          </cell>
          <cell r="BT268">
            <v>0.53600000000000003</v>
          </cell>
          <cell r="BU268">
            <v>8.1300000000000008</v>
          </cell>
          <cell r="BV268">
            <v>0</v>
          </cell>
          <cell r="BW268">
            <v>8.1300000000000008</v>
          </cell>
          <cell r="BX268">
            <v>0</v>
          </cell>
          <cell r="BY268">
            <v>8.2210000000000001</v>
          </cell>
          <cell r="BZ268">
            <v>0</v>
          </cell>
          <cell r="CA268">
            <v>1.5469999999999999</v>
          </cell>
          <cell r="CB268">
            <v>0</v>
          </cell>
          <cell r="CC268">
            <v>9.7680000000000007</v>
          </cell>
          <cell r="CD268">
            <v>0</v>
          </cell>
          <cell r="CE268">
            <v>9.7680000000000007</v>
          </cell>
          <cell r="CF268">
            <v>0</v>
          </cell>
          <cell r="CG268">
            <v>0</v>
          </cell>
          <cell r="CH268">
            <v>0</v>
          </cell>
          <cell r="CI268">
            <v>0</v>
          </cell>
          <cell r="CJ268">
            <v>17.898</v>
          </cell>
          <cell r="CK268">
            <v>0</v>
          </cell>
          <cell r="CL268">
            <v>0</v>
          </cell>
          <cell r="CM268">
            <v>17.898</v>
          </cell>
          <cell r="CN268">
            <v>0</v>
          </cell>
          <cell r="CO268">
            <v>17.898</v>
          </cell>
          <cell r="CP268">
            <v>1.986</v>
          </cell>
          <cell r="CQ268">
            <v>0</v>
          </cell>
          <cell r="CR268">
            <v>0</v>
          </cell>
          <cell r="CS268">
            <v>0</v>
          </cell>
          <cell r="CT268">
            <v>0</v>
          </cell>
          <cell r="CU268">
            <v>0</v>
          </cell>
          <cell r="CV268">
            <v>8.7490000000000006</v>
          </cell>
          <cell r="CW268">
            <v>2.3610000000000002</v>
          </cell>
          <cell r="CX268">
            <v>13.096</v>
          </cell>
          <cell r="CY268">
            <v>1.766</v>
          </cell>
          <cell r="CZ268">
            <v>14.862</v>
          </cell>
          <cell r="DA268">
            <v>7.12</v>
          </cell>
          <cell r="DB268">
            <v>2.1659999999999999</v>
          </cell>
          <cell r="DC268">
            <v>3.9180000000000001</v>
          </cell>
          <cell r="DD268">
            <v>6.5369999999999999</v>
          </cell>
          <cell r="DE268">
            <v>1.883</v>
          </cell>
          <cell r="DF268">
            <v>21.623999999999999</v>
          </cell>
          <cell r="DG268">
            <v>0.2</v>
          </cell>
          <cell r="DH268">
            <v>21.824000000000002</v>
          </cell>
          <cell r="DI268">
            <v>1.2649999999999999</v>
          </cell>
          <cell r="DJ268">
            <v>1.6379999999999999</v>
          </cell>
          <cell r="DK268">
            <v>1.216</v>
          </cell>
          <cell r="DL268">
            <v>2.8540000000000001</v>
          </cell>
          <cell r="DM268">
            <v>33.832000000000001</v>
          </cell>
          <cell r="DN268">
            <v>0</v>
          </cell>
          <cell r="DO268">
            <v>0</v>
          </cell>
          <cell r="DP268">
            <v>33.832000000000001</v>
          </cell>
          <cell r="DQ268">
            <v>0</v>
          </cell>
          <cell r="DR268">
            <v>33.832000000000001</v>
          </cell>
          <cell r="DS268">
            <v>4.1280000000000001</v>
          </cell>
          <cell r="DT268">
            <v>0</v>
          </cell>
          <cell r="DU268">
            <v>0</v>
          </cell>
          <cell r="DV268">
            <v>0</v>
          </cell>
          <cell r="DW268">
            <v>0</v>
          </cell>
          <cell r="DX268">
            <v>0</v>
          </cell>
          <cell r="DY268">
            <v>14.908000000000001</v>
          </cell>
          <cell r="DZ268">
            <v>2.9040000000000004</v>
          </cell>
          <cell r="EA268">
            <v>21.94</v>
          </cell>
          <cell r="EB268">
            <v>1.766</v>
          </cell>
          <cell r="EC268">
            <v>23.706000000000003</v>
          </cell>
          <cell r="ED268">
            <v>7.1989999999999998</v>
          </cell>
          <cell r="EE268">
            <v>10.387</v>
          </cell>
          <cell r="EF268">
            <v>3.9180000000000001</v>
          </cell>
          <cell r="EG268">
            <v>8.0839999999999996</v>
          </cell>
          <cell r="EH268">
            <v>1.883</v>
          </cell>
          <cell r="EI268">
            <v>31.471</v>
          </cell>
          <cell r="EJ268">
            <v>0.2</v>
          </cell>
          <cell r="EK268">
            <v>31.671000000000003</v>
          </cell>
          <cell r="EL268">
            <v>1.2649999999999999</v>
          </cell>
          <cell r="EM268">
            <v>1.6379999999999999</v>
          </cell>
          <cell r="EN268">
            <v>1.216</v>
          </cell>
          <cell r="EO268">
            <v>2.8540000000000001</v>
          </cell>
          <cell r="EP268">
            <v>52.522999999999996</v>
          </cell>
          <cell r="EQ268">
            <v>0</v>
          </cell>
          <cell r="ER268">
            <v>0</v>
          </cell>
          <cell r="ES268">
            <v>52.522999999999996</v>
          </cell>
          <cell r="ET268">
            <v>0</v>
          </cell>
          <cell r="EU268">
            <v>52.522999999999996</v>
          </cell>
          <cell r="EV268">
            <v>5.7240000000000002</v>
          </cell>
          <cell r="EW268">
            <v>0</v>
          </cell>
          <cell r="EX268">
            <v>0.85</v>
          </cell>
          <cell r="EY268">
            <v>0</v>
          </cell>
          <cell r="EZ268">
            <v>0</v>
          </cell>
          <cell r="FA268">
            <v>0</v>
          </cell>
          <cell r="FB268">
            <v>16.213999999999999</v>
          </cell>
          <cell r="FC268">
            <v>3.113</v>
          </cell>
          <cell r="FD268">
            <v>25.901</v>
          </cell>
          <cell r="FE268">
            <v>1.766</v>
          </cell>
          <cell r="FF268">
            <v>27.667000000000002</v>
          </cell>
          <cell r="FG268">
            <v>7.3419999999999996</v>
          </cell>
          <cell r="FH268">
            <v>11.304</v>
          </cell>
          <cell r="FI268">
            <v>3.9180000000000001</v>
          </cell>
          <cell r="FJ268">
            <v>8.0839999999999996</v>
          </cell>
          <cell r="FK268">
            <v>1.883</v>
          </cell>
          <cell r="FL268">
            <v>32.530999999999999</v>
          </cell>
          <cell r="FM268">
            <v>0.2</v>
          </cell>
          <cell r="FN268">
            <v>32.731000000000002</v>
          </cell>
          <cell r="FO268">
            <v>1.2649999999999999</v>
          </cell>
          <cell r="FP268">
            <v>1.6379999999999999</v>
          </cell>
          <cell r="FQ268">
            <v>1.216</v>
          </cell>
          <cell r="FR268">
            <v>2.8540000000000001</v>
          </cell>
          <cell r="FS268">
            <v>57.543999999999997</v>
          </cell>
          <cell r="FT268">
            <v>0</v>
          </cell>
          <cell r="FU268">
            <v>0</v>
          </cell>
          <cell r="FV268">
            <v>57.543999999999997</v>
          </cell>
          <cell r="FW268">
            <v>0</v>
          </cell>
          <cell r="FX268">
            <v>57.543999999999997</v>
          </cell>
          <cell r="FY268">
            <v>0.25</v>
          </cell>
          <cell r="FZ268">
            <v>0</v>
          </cell>
          <cell r="GA268">
            <v>0</v>
          </cell>
          <cell r="GB268" t="e">
            <v>#N/A</v>
          </cell>
          <cell r="GC268">
            <v>0</v>
          </cell>
          <cell r="GD268">
            <v>0</v>
          </cell>
          <cell r="GE268">
            <v>0</v>
          </cell>
          <cell r="GF268">
            <v>0</v>
          </cell>
          <cell r="GG268">
            <v>0.34399999999999997</v>
          </cell>
          <cell r="GH268">
            <v>0</v>
          </cell>
          <cell r="GI268">
            <v>0</v>
          </cell>
          <cell r="GJ268">
            <v>0</v>
          </cell>
          <cell r="GK268">
            <v>0</v>
          </cell>
          <cell r="GL268">
            <v>1.883</v>
          </cell>
          <cell r="GM268">
            <v>0</v>
          </cell>
          <cell r="GN268">
            <v>0</v>
          </cell>
          <cell r="GO268">
            <v>4.6470000000000002</v>
          </cell>
          <cell r="GP268">
            <v>0</v>
          </cell>
          <cell r="GQ268">
            <v>0</v>
          </cell>
          <cell r="GR268">
            <v>0</v>
          </cell>
          <cell r="GS268">
            <v>0</v>
          </cell>
          <cell r="GT268" t="e">
            <v>#N/A</v>
          </cell>
          <cell r="GU268">
            <v>0</v>
          </cell>
          <cell r="GV268">
            <v>0</v>
          </cell>
          <cell r="GW268">
            <v>1.0669999999999999</v>
          </cell>
          <cell r="GX268">
            <v>2.9279999999999999</v>
          </cell>
          <cell r="GY268">
            <v>0</v>
          </cell>
          <cell r="GZ268">
            <v>3.016</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t="e">
            <v>#N/A</v>
          </cell>
          <cell r="HO268">
            <v>57.543999999999997</v>
          </cell>
          <cell r="HP268">
            <v>57.543999999999997</v>
          </cell>
          <cell r="HQ268">
            <v>5.0209999999999999</v>
          </cell>
          <cell r="HR268">
            <v>52.522999999999996</v>
          </cell>
          <cell r="HS268">
            <v>13.885</v>
          </cell>
          <cell r="HT268">
            <v>0</v>
          </cell>
          <cell r="HU268">
            <v>0</v>
          </cell>
          <cell r="HV268">
            <v>0.85</v>
          </cell>
          <cell r="HW268">
            <v>0</v>
          </cell>
          <cell r="HX268">
            <v>0</v>
          </cell>
          <cell r="HY268">
            <v>0</v>
          </cell>
          <cell r="HZ268">
            <v>0</v>
          </cell>
          <cell r="IA268">
            <v>0</v>
          </cell>
          <cell r="IB268">
            <v>0</v>
          </cell>
          <cell r="IC268">
            <v>0</v>
          </cell>
          <cell r="ID268">
            <v>0</v>
          </cell>
          <cell r="IE268">
            <v>0</v>
          </cell>
          <cell r="IF268">
            <v>0</v>
          </cell>
          <cell r="IG268">
            <v>0</v>
          </cell>
          <cell r="IH268">
            <v>1.837</v>
          </cell>
          <cell r="II268">
            <v>0.38200000000000001</v>
          </cell>
          <cell r="IJ268">
            <v>0</v>
          </cell>
          <cell r="IK268">
            <v>0</v>
          </cell>
          <cell r="IL268">
            <v>0</v>
          </cell>
          <cell r="IM268">
            <v>0</v>
          </cell>
          <cell r="IN268">
            <v>0.38200000000000001</v>
          </cell>
          <cell r="IO268">
            <v>0</v>
          </cell>
          <cell r="IP268">
            <v>0.85</v>
          </cell>
          <cell r="IQ268">
            <v>0</v>
          </cell>
          <cell r="IR268">
            <v>1.837</v>
          </cell>
          <cell r="IS268">
            <v>0</v>
          </cell>
          <cell r="IT268">
            <v>0</v>
          </cell>
          <cell r="IU268">
            <v>0</v>
          </cell>
          <cell r="IV268">
            <v>1.883</v>
          </cell>
          <cell r="IW268">
            <v>1.883</v>
          </cell>
          <cell r="IX268">
            <v>0</v>
          </cell>
          <cell r="IY268">
            <v>0</v>
          </cell>
          <cell r="IZ268">
            <v>0</v>
          </cell>
          <cell r="JA268">
            <v>0</v>
          </cell>
          <cell r="JB268">
            <v>0</v>
          </cell>
          <cell r="JC268">
            <v>0</v>
          </cell>
          <cell r="JD268">
            <v>0</v>
          </cell>
          <cell r="JE268">
            <v>0</v>
          </cell>
          <cell r="JF268">
            <v>0</v>
          </cell>
          <cell r="JG268">
            <v>0</v>
          </cell>
          <cell r="JH268">
            <v>0</v>
          </cell>
          <cell r="JI268">
            <v>0</v>
          </cell>
          <cell r="JJ268">
            <v>0</v>
          </cell>
          <cell r="JK268">
            <v>1.883</v>
          </cell>
          <cell r="JL268">
            <v>1.883</v>
          </cell>
          <cell r="JM268">
            <v>0</v>
          </cell>
          <cell r="JN268">
            <v>0</v>
          </cell>
          <cell r="JO268">
            <v>0</v>
          </cell>
          <cell r="JP268">
            <v>0</v>
          </cell>
          <cell r="JQ268">
            <v>0</v>
          </cell>
          <cell r="JR268">
            <v>0</v>
          </cell>
          <cell r="JS268">
            <v>0</v>
          </cell>
          <cell r="JT268">
            <v>0</v>
          </cell>
          <cell r="JU268">
            <v>0</v>
          </cell>
          <cell r="JV268">
            <v>0</v>
          </cell>
          <cell r="JW268">
            <v>3.9619999999999997</v>
          </cell>
          <cell r="JX268">
            <v>21.271999999999998</v>
          </cell>
          <cell r="JY268">
            <v>36.036000000000001</v>
          </cell>
          <cell r="JZ268">
            <v>39.997999999999998</v>
          </cell>
          <cell r="KA268">
            <v>18.725999999999999</v>
          </cell>
          <cell r="KB268" t="str">
            <v/>
          </cell>
          <cell r="KC268">
            <v>14.234</v>
          </cell>
          <cell r="KD268">
            <v>286.91649999999998</v>
          </cell>
          <cell r="KE268">
            <v>3518</v>
          </cell>
          <cell r="KF268">
            <v>3</v>
          </cell>
          <cell r="KG268">
            <v>0.83689999999999998</v>
          </cell>
          <cell r="KH268">
            <v>0</v>
          </cell>
          <cell r="KI268">
            <v>1.67E-2</v>
          </cell>
          <cell r="KJ268">
            <v>0</v>
          </cell>
          <cell r="KK268">
            <v>0</v>
          </cell>
          <cell r="KL268">
            <v>0</v>
          </cell>
          <cell r="KM268">
            <v>0</v>
          </cell>
          <cell r="KN268">
            <v>0</v>
          </cell>
          <cell r="KO268">
            <v>24.88</v>
          </cell>
          <cell r="KP268">
            <v>0</v>
          </cell>
          <cell r="KQ268">
            <v>0</v>
          </cell>
          <cell r="KR268">
            <v>0</v>
          </cell>
          <cell r="KS268">
            <v>0</v>
          </cell>
          <cell r="KT268">
            <v>11.56</v>
          </cell>
          <cell r="KU268">
            <v>124.15</v>
          </cell>
          <cell r="KV268">
            <v>0</v>
          </cell>
          <cell r="KW268">
            <v>0</v>
          </cell>
          <cell r="KX268">
            <v>34</v>
          </cell>
          <cell r="KY268">
            <v>301150.49999999994</v>
          </cell>
          <cell r="KZ268">
            <v>3521</v>
          </cell>
          <cell r="LA268">
            <v>100</v>
          </cell>
          <cell r="LB268">
            <v>160.59</v>
          </cell>
          <cell r="LC268">
            <v>160.59</v>
          </cell>
          <cell r="LD268">
            <v>5.082944143470951</v>
          </cell>
          <cell r="LE268">
            <v>9.6563476285146266E-3</v>
          </cell>
          <cell r="LF268">
            <v>34</v>
          </cell>
          <cell r="LG268">
            <v>85.529821073558637</v>
          </cell>
          <cell r="LH268" t="str">
            <v/>
          </cell>
          <cell r="LI268" t="str">
            <v>Business plans (£m)</v>
          </cell>
          <cell r="LJ268" t="str">
            <v>PR19 (£m)</v>
          </cell>
        </row>
        <row r="269">
          <cell r="A269" t="str">
            <v>SES23</v>
          </cell>
          <cell r="B269" t="str">
            <v>SES</v>
          </cell>
          <cell r="C269" t="str">
            <v>2022-23</v>
          </cell>
          <cell r="D269" t="str">
            <v>SES</v>
          </cell>
          <cell r="E269" t="str">
            <v>SES23</v>
          </cell>
          <cell r="F269">
            <v>1</v>
          </cell>
          <cell r="G269">
            <v>1.5309999999999999</v>
          </cell>
          <cell r="H269">
            <v>0</v>
          </cell>
          <cell r="I269">
            <v>0.85</v>
          </cell>
          <cell r="J269">
            <v>0</v>
          </cell>
          <cell r="K269">
            <v>0</v>
          </cell>
          <cell r="L269">
            <v>0</v>
          </cell>
          <cell r="M269">
            <v>1.2969999999999999</v>
          </cell>
          <cell r="N269">
            <v>0.20899999999999999</v>
          </cell>
          <cell r="O269">
            <v>3.887</v>
          </cell>
          <cell r="P269">
            <v>0</v>
          </cell>
          <cell r="Q269">
            <v>3.887</v>
          </cell>
          <cell r="R269">
            <v>7.0000000000000001E-3</v>
          </cell>
          <cell r="S269">
            <v>0.87</v>
          </cell>
          <cell r="T269">
            <v>0</v>
          </cell>
          <cell r="U269">
            <v>0</v>
          </cell>
          <cell r="V269">
            <v>0</v>
          </cell>
          <cell r="W269">
            <v>0.877</v>
          </cell>
          <cell r="X269">
            <v>0</v>
          </cell>
          <cell r="Y269">
            <v>0.877</v>
          </cell>
          <cell r="Z269">
            <v>0</v>
          </cell>
          <cell r="AA269">
            <v>0</v>
          </cell>
          <cell r="AB269">
            <v>0</v>
          </cell>
          <cell r="AC269">
            <v>0</v>
          </cell>
          <cell r="AD269">
            <v>4.7640000000000002</v>
          </cell>
          <cell r="AE269">
            <v>0</v>
          </cell>
          <cell r="AF269">
            <v>0</v>
          </cell>
          <cell r="AG269">
            <v>4.7640000000000002</v>
          </cell>
          <cell r="AH269">
            <v>0</v>
          </cell>
          <cell r="AI269">
            <v>4.7640000000000002</v>
          </cell>
          <cell r="AJ269">
            <v>0.55700000000000005</v>
          </cell>
          <cell r="AK269">
            <v>0</v>
          </cell>
          <cell r="AL269">
            <v>0</v>
          </cell>
          <cell r="AM269">
            <v>0</v>
          </cell>
          <cell r="AN269">
            <v>0</v>
          </cell>
          <cell r="AO269">
            <v>0</v>
          </cell>
          <cell r="AP269">
            <v>0.2</v>
          </cell>
          <cell r="AQ269">
            <v>7.0000000000000001E-3</v>
          </cell>
          <cell r="AR269">
            <v>0.76400000000000001</v>
          </cell>
          <cell r="AS269">
            <v>0</v>
          </cell>
          <cell r="AT269">
            <v>0.76400000000000001</v>
          </cell>
          <cell r="AU269">
            <v>7.9000000000000001E-2</v>
          </cell>
          <cell r="AV269">
            <v>0</v>
          </cell>
          <cell r="AW269">
            <v>0</v>
          </cell>
          <cell r="AX269">
            <v>0</v>
          </cell>
          <cell r="AY269">
            <v>0</v>
          </cell>
          <cell r="AZ269">
            <v>7.9000000000000001E-2</v>
          </cell>
          <cell r="BA269">
            <v>0</v>
          </cell>
          <cell r="BB269">
            <v>7.9000000000000001E-2</v>
          </cell>
          <cell r="BC269">
            <v>0</v>
          </cell>
          <cell r="BD269">
            <v>0</v>
          </cell>
          <cell r="BE269">
            <v>0</v>
          </cell>
          <cell r="BF269">
            <v>0</v>
          </cell>
          <cell r="BG269">
            <v>0.84299999999999997</v>
          </cell>
          <cell r="BH269">
            <v>0</v>
          </cell>
          <cell r="BI269">
            <v>0</v>
          </cell>
          <cell r="BJ269">
            <v>0.84299999999999997</v>
          </cell>
          <cell r="BK269">
            <v>0</v>
          </cell>
          <cell r="BL269">
            <v>0.84299999999999997</v>
          </cell>
          <cell r="BM269">
            <v>1.4970000000000001</v>
          </cell>
          <cell r="BN269">
            <v>0</v>
          </cell>
          <cell r="BO269">
            <v>0</v>
          </cell>
          <cell r="BP269">
            <v>0</v>
          </cell>
          <cell r="BQ269">
            <v>0</v>
          </cell>
          <cell r="BR269">
            <v>0</v>
          </cell>
          <cell r="BS269">
            <v>5.7770000000000001</v>
          </cell>
          <cell r="BT269">
            <v>0.53600000000000003</v>
          </cell>
          <cell r="BU269">
            <v>7.81</v>
          </cell>
          <cell r="BV269">
            <v>0</v>
          </cell>
          <cell r="BW269">
            <v>7.81</v>
          </cell>
          <cell r="BX269">
            <v>0</v>
          </cell>
          <cell r="BY269">
            <v>6.843</v>
          </cell>
          <cell r="BZ269">
            <v>0</v>
          </cell>
          <cell r="CA269">
            <v>0</v>
          </cell>
          <cell r="CB269">
            <v>0</v>
          </cell>
          <cell r="CC269">
            <v>6.843</v>
          </cell>
          <cell r="CD269">
            <v>0</v>
          </cell>
          <cell r="CE269">
            <v>6.843</v>
          </cell>
          <cell r="CF269">
            <v>0</v>
          </cell>
          <cell r="CG269">
            <v>0</v>
          </cell>
          <cell r="CH269">
            <v>0</v>
          </cell>
          <cell r="CI269">
            <v>0</v>
          </cell>
          <cell r="CJ269">
            <v>14.653</v>
          </cell>
          <cell r="CK269">
            <v>0</v>
          </cell>
          <cell r="CL269">
            <v>0</v>
          </cell>
          <cell r="CM269">
            <v>14.653</v>
          </cell>
          <cell r="CN269">
            <v>0</v>
          </cell>
          <cell r="CO269">
            <v>14.653</v>
          </cell>
          <cell r="CP269">
            <v>1.905</v>
          </cell>
          <cell r="CQ269">
            <v>0</v>
          </cell>
          <cell r="CR269">
            <v>0</v>
          </cell>
          <cell r="CS269">
            <v>0</v>
          </cell>
          <cell r="CT269">
            <v>0</v>
          </cell>
          <cell r="CU269">
            <v>0</v>
          </cell>
          <cell r="CV269">
            <v>8.7230000000000008</v>
          </cell>
          <cell r="CW269">
            <v>2.3610000000000002</v>
          </cell>
          <cell r="CX269">
            <v>12.989000000000001</v>
          </cell>
          <cell r="CY269">
            <v>1.827</v>
          </cell>
          <cell r="CZ269">
            <v>14.816000000000001</v>
          </cell>
          <cell r="DA269">
            <v>6.9450000000000003</v>
          </cell>
          <cell r="DB269">
            <v>2.1230000000000002</v>
          </cell>
          <cell r="DC269">
            <v>3.9180000000000001</v>
          </cell>
          <cell r="DD269">
            <v>4.8150000000000004</v>
          </cell>
          <cell r="DE269">
            <v>1.883</v>
          </cell>
          <cell r="DF269">
            <v>19.684000000000001</v>
          </cell>
          <cell r="DG269">
            <v>0.2</v>
          </cell>
          <cell r="DH269">
            <v>19.884</v>
          </cell>
          <cell r="DI269">
            <v>1.198</v>
          </cell>
          <cell r="DJ269">
            <v>1.6990000000000001</v>
          </cell>
          <cell r="DK269">
            <v>1.1299999999999999</v>
          </cell>
          <cell r="DL269">
            <v>2.8289999999999997</v>
          </cell>
          <cell r="DM269">
            <v>31.870999999999999</v>
          </cell>
          <cell r="DN269">
            <v>0</v>
          </cell>
          <cell r="DO269">
            <v>0</v>
          </cell>
          <cell r="DP269">
            <v>31.870999999999999</v>
          </cell>
          <cell r="DQ269">
            <v>0</v>
          </cell>
          <cell r="DR269">
            <v>31.870999999999999</v>
          </cell>
          <cell r="DS269">
            <v>3.9590000000000005</v>
          </cell>
          <cell r="DT269">
            <v>0</v>
          </cell>
          <cell r="DU269">
            <v>0</v>
          </cell>
          <cell r="DV269">
            <v>0</v>
          </cell>
          <cell r="DW269">
            <v>0</v>
          </cell>
          <cell r="DX269">
            <v>0</v>
          </cell>
          <cell r="DY269">
            <v>14.700000000000001</v>
          </cell>
          <cell r="DZ269">
            <v>2.9040000000000004</v>
          </cell>
          <cell r="EA269">
            <v>21.563000000000002</v>
          </cell>
          <cell r="EB269">
            <v>1.827</v>
          </cell>
          <cell r="EC269">
            <v>23.39</v>
          </cell>
          <cell r="ED269">
            <v>7.024</v>
          </cell>
          <cell r="EE269">
            <v>8.9660000000000011</v>
          </cell>
          <cell r="EF269">
            <v>3.9180000000000001</v>
          </cell>
          <cell r="EG269">
            <v>4.8150000000000004</v>
          </cell>
          <cell r="EH269">
            <v>1.883</v>
          </cell>
          <cell r="EI269">
            <v>26.606000000000002</v>
          </cell>
          <cell r="EJ269">
            <v>0.2</v>
          </cell>
          <cell r="EK269">
            <v>26.806000000000001</v>
          </cell>
          <cell r="EL269">
            <v>1.198</v>
          </cell>
          <cell r="EM269">
            <v>1.6990000000000001</v>
          </cell>
          <cell r="EN269">
            <v>1.1299999999999999</v>
          </cell>
          <cell r="EO269">
            <v>2.8289999999999997</v>
          </cell>
          <cell r="EP269">
            <v>47.366999999999997</v>
          </cell>
          <cell r="EQ269">
            <v>0</v>
          </cell>
          <cell r="ER269">
            <v>0</v>
          </cell>
          <cell r="ES269">
            <v>47.366999999999997</v>
          </cell>
          <cell r="ET269">
            <v>0</v>
          </cell>
          <cell r="EU269">
            <v>47.366999999999997</v>
          </cell>
          <cell r="EV269">
            <v>5.49</v>
          </cell>
          <cell r="EW269">
            <v>0</v>
          </cell>
          <cell r="EX269">
            <v>0.85</v>
          </cell>
          <cell r="EY269">
            <v>0</v>
          </cell>
          <cell r="EZ269">
            <v>0</v>
          </cell>
          <cell r="FA269">
            <v>0</v>
          </cell>
          <cell r="FB269">
            <v>15.997</v>
          </cell>
          <cell r="FC269">
            <v>3.113</v>
          </cell>
          <cell r="FD269">
            <v>25.45</v>
          </cell>
          <cell r="FE269">
            <v>1.827</v>
          </cell>
          <cell r="FF269">
            <v>27.277000000000001</v>
          </cell>
          <cell r="FG269">
            <v>7.0309999999999997</v>
          </cell>
          <cell r="FH269">
            <v>9.8360000000000003</v>
          </cell>
          <cell r="FI269">
            <v>3.9180000000000001</v>
          </cell>
          <cell r="FJ269">
            <v>4.8150000000000004</v>
          </cell>
          <cell r="FK269">
            <v>1.883</v>
          </cell>
          <cell r="FL269">
            <v>27.483000000000001</v>
          </cell>
          <cell r="FM269">
            <v>0.2</v>
          </cell>
          <cell r="FN269">
            <v>27.683</v>
          </cell>
          <cell r="FO269">
            <v>1.198</v>
          </cell>
          <cell r="FP269">
            <v>1.6990000000000001</v>
          </cell>
          <cell r="FQ269">
            <v>1.1299999999999999</v>
          </cell>
          <cell r="FR269">
            <v>2.8289999999999997</v>
          </cell>
          <cell r="FS269">
            <v>52.131</v>
          </cell>
          <cell r="FT269">
            <v>0</v>
          </cell>
          <cell r="FU269">
            <v>0</v>
          </cell>
          <cell r="FV269">
            <v>52.131</v>
          </cell>
          <cell r="FW269">
            <v>0</v>
          </cell>
          <cell r="FX269">
            <v>52.131</v>
          </cell>
          <cell r="FY269">
            <v>0.25</v>
          </cell>
          <cell r="FZ269">
            <v>0</v>
          </cell>
          <cell r="GA269">
            <v>0</v>
          </cell>
          <cell r="GB269" t="e">
            <v>#N/A</v>
          </cell>
          <cell r="GC269">
            <v>0</v>
          </cell>
          <cell r="GD269">
            <v>0</v>
          </cell>
          <cell r="GE269">
            <v>0</v>
          </cell>
          <cell r="GF269">
            <v>0</v>
          </cell>
          <cell r="GG269">
            <v>0.34399999999999997</v>
          </cell>
          <cell r="GH269">
            <v>0</v>
          </cell>
          <cell r="GI269">
            <v>0</v>
          </cell>
          <cell r="GJ269">
            <v>0</v>
          </cell>
          <cell r="GK269">
            <v>0</v>
          </cell>
          <cell r="GL269">
            <v>1.883</v>
          </cell>
          <cell r="GM269">
            <v>0</v>
          </cell>
          <cell r="GN269">
            <v>0</v>
          </cell>
          <cell r="GO269">
            <v>1.46</v>
          </cell>
          <cell r="GP269">
            <v>0</v>
          </cell>
          <cell r="GQ269">
            <v>0</v>
          </cell>
          <cell r="GR269">
            <v>0</v>
          </cell>
          <cell r="GS269">
            <v>0</v>
          </cell>
          <cell r="GT269" t="e">
            <v>#N/A</v>
          </cell>
          <cell r="GU269">
            <v>0</v>
          </cell>
          <cell r="GV269">
            <v>0</v>
          </cell>
          <cell r="GW269">
            <v>1.014</v>
          </cell>
          <cell r="GX269">
            <v>2.899</v>
          </cell>
          <cell r="GY269">
            <v>0</v>
          </cell>
          <cell r="GZ269">
            <v>3.016</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t="e">
            <v>#N/A</v>
          </cell>
          <cell r="HO269">
            <v>52.131</v>
          </cell>
          <cell r="HP269">
            <v>52.131</v>
          </cell>
          <cell r="HQ269">
            <v>4.7640000000000002</v>
          </cell>
          <cell r="HR269">
            <v>47.366999999999997</v>
          </cell>
          <cell r="HS269">
            <v>10.616</v>
          </cell>
          <cell r="HT269">
            <v>0</v>
          </cell>
          <cell r="HU269">
            <v>0</v>
          </cell>
          <cell r="HV269">
            <v>0.85</v>
          </cell>
          <cell r="HW269">
            <v>0</v>
          </cell>
          <cell r="HX269">
            <v>0</v>
          </cell>
          <cell r="HY269">
            <v>0</v>
          </cell>
          <cell r="HZ269">
            <v>0</v>
          </cell>
          <cell r="IA269">
            <v>0</v>
          </cell>
          <cell r="IB269">
            <v>0</v>
          </cell>
          <cell r="IC269">
            <v>0</v>
          </cell>
          <cell r="ID269">
            <v>0</v>
          </cell>
          <cell r="IE269">
            <v>0</v>
          </cell>
          <cell r="IF269">
            <v>0</v>
          </cell>
          <cell r="IG269">
            <v>0</v>
          </cell>
          <cell r="IH269">
            <v>1.81</v>
          </cell>
          <cell r="II269">
            <v>0.38</v>
          </cell>
          <cell r="IJ269">
            <v>0</v>
          </cell>
          <cell r="IK269">
            <v>0</v>
          </cell>
          <cell r="IL269">
            <v>0</v>
          </cell>
          <cell r="IM269">
            <v>0</v>
          </cell>
          <cell r="IN269">
            <v>0.38</v>
          </cell>
          <cell r="IO269">
            <v>0</v>
          </cell>
          <cell r="IP269">
            <v>0.85</v>
          </cell>
          <cell r="IQ269">
            <v>0</v>
          </cell>
          <cell r="IR269">
            <v>1.81</v>
          </cell>
          <cell r="IS269">
            <v>0</v>
          </cell>
          <cell r="IT269">
            <v>0</v>
          </cell>
          <cell r="IU269">
            <v>0</v>
          </cell>
          <cell r="IV269">
            <v>1.883</v>
          </cell>
          <cell r="IW269">
            <v>1.883</v>
          </cell>
          <cell r="IX269">
            <v>0</v>
          </cell>
          <cell r="IY269">
            <v>0</v>
          </cell>
          <cell r="IZ269">
            <v>0</v>
          </cell>
          <cell r="JA269">
            <v>0</v>
          </cell>
          <cell r="JB269">
            <v>0</v>
          </cell>
          <cell r="JC269">
            <v>0</v>
          </cell>
          <cell r="JD269">
            <v>0</v>
          </cell>
          <cell r="JE269">
            <v>0</v>
          </cell>
          <cell r="JF269">
            <v>0</v>
          </cell>
          <cell r="JG269">
            <v>0</v>
          </cell>
          <cell r="JH269">
            <v>0</v>
          </cell>
          <cell r="JI269">
            <v>0</v>
          </cell>
          <cell r="JJ269">
            <v>0</v>
          </cell>
          <cell r="JK269">
            <v>1.883</v>
          </cell>
          <cell r="JL269">
            <v>1.883</v>
          </cell>
          <cell r="JM269">
            <v>0</v>
          </cell>
          <cell r="JN269">
            <v>0</v>
          </cell>
          <cell r="JO269">
            <v>0</v>
          </cell>
          <cell r="JP269">
            <v>0</v>
          </cell>
          <cell r="JQ269">
            <v>0</v>
          </cell>
          <cell r="JR269">
            <v>0</v>
          </cell>
          <cell r="JS269">
            <v>0</v>
          </cell>
          <cell r="JT269">
            <v>0</v>
          </cell>
          <cell r="JU269">
            <v>0</v>
          </cell>
          <cell r="JV269">
            <v>0</v>
          </cell>
          <cell r="JW269">
            <v>3.7050000000000001</v>
          </cell>
          <cell r="JX269">
            <v>20.949000000000002</v>
          </cell>
          <cell r="JY269">
            <v>34.091999999999999</v>
          </cell>
          <cell r="JZ269">
            <v>37.796999999999997</v>
          </cell>
          <cell r="KA269">
            <v>16.847999999999995</v>
          </cell>
          <cell r="KB269" t="str">
            <v/>
          </cell>
          <cell r="KC269">
            <v>14.234</v>
          </cell>
          <cell r="KD269">
            <v>289.1035</v>
          </cell>
          <cell r="KE269">
            <v>3528</v>
          </cell>
          <cell r="KF269">
            <v>3</v>
          </cell>
          <cell r="KG269">
            <v>0.83689999999999998</v>
          </cell>
          <cell r="KH269">
            <v>0</v>
          </cell>
          <cell r="KI269">
            <v>1.67E-2</v>
          </cell>
          <cell r="KJ269">
            <v>0</v>
          </cell>
          <cell r="KK269">
            <v>0</v>
          </cell>
          <cell r="KL269">
            <v>0</v>
          </cell>
          <cell r="KM269">
            <v>0</v>
          </cell>
          <cell r="KN269">
            <v>0</v>
          </cell>
          <cell r="KO269">
            <v>24.59</v>
          </cell>
          <cell r="KP269">
            <v>0</v>
          </cell>
          <cell r="KQ269">
            <v>0</v>
          </cell>
          <cell r="KR269">
            <v>0</v>
          </cell>
          <cell r="KS269">
            <v>0</v>
          </cell>
          <cell r="KT269">
            <v>11.42</v>
          </cell>
          <cell r="KU269">
            <v>122.7</v>
          </cell>
          <cell r="KV269">
            <v>0</v>
          </cell>
          <cell r="KW269">
            <v>0</v>
          </cell>
          <cell r="KX269">
            <v>34</v>
          </cell>
          <cell r="KY269">
            <v>303337.5</v>
          </cell>
          <cell r="KZ269">
            <v>3531</v>
          </cell>
          <cell r="LA269">
            <v>100</v>
          </cell>
          <cell r="LB269">
            <v>158.71</v>
          </cell>
          <cell r="LC269">
            <v>158.71</v>
          </cell>
          <cell r="LD269">
            <v>5.0829815386554085</v>
          </cell>
          <cell r="LE269">
            <v>9.6290002832058914E-3</v>
          </cell>
          <cell r="LF269">
            <v>34</v>
          </cell>
          <cell r="LG269">
            <v>85.906966864910785</v>
          </cell>
          <cell r="LH269" t="str">
            <v/>
          </cell>
          <cell r="LI269" t="str">
            <v>Business plans (£m)</v>
          </cell>
          <cell r="LJ269" t="str">
            <v>PR19 (£m)</v>
          </cell>
        </row>
        <row r="270">
          <cell r="A270" t="str">
            <v>SES24</v>
          </cell>
          <cell r="B270" t="str">
            <v>SES</v>
          </cell>
          <cell r="C270" t="str">
            <v>2023-24</v>
          </cell>
          <cell r="D270" t="str">
            <v>SES</v>
          </cell>
          <cell r="E270" t="str">
            <v>SES24</v>
          </cell>
          <cell r="F270">
            <v>1</v>
          </cell>
          <cell r="G270">
            <v>1.4379999999999999</v>
          </cell>
          <cell r="H270">
            <v>0</v>
          </cell>
          <cell r="I270">
            <v>0.85</v>
          </cell>
          <cell r="J270">
            <v>0</v>
          </cell>
          <cell r="K270">
            <v>0</v>
          </cell>
          <cell r="L270">
            <v>0</v>
          </cell>
          <cell r="M270">
            <v>1.1990000000000001</v>
          </cell>
          <cell r="N270">
            <v>0.20899999999999999</v>
          </cell>
          <cell r="O270">
            <v>3.6960000000000002</v>
          </cell>
          <cell r="P270">
            <v>0</v>
          </cell>
          <cell r="Q270">
            <v>3.6960000000000002</v>
          </cell>
          <cell r="R270">
            <v>7.0000000000000001E-3</v>
          </cell>
          <cell r="S270">
            <v>0.83599999999999997</v>
          </cell>
          <cell r="T270">
            <v>0</v>
          </cell>
          <cell r="U270">
            <v>0</v>
          </cell>
          <cell r="V270">
            <v>0</v>
          </cell>
          <cell r="W270">
            <v>0.84299999999999997</v>
          </cell>
          <cell r="X270">
            <v>0</v>
          </cell>
          <cell r="Y270">
            <v>0.84299999999999997</v>
          </cell>
          <cell r="Z270">
            <v>0</v>
          </cell>
          <cell r="AA270">
            <v>0</v>
          </cell>
          <cell r="AB270">
            <v>0</v>
          </cell>
          <cell r="AC270">
            <v>0</v>
          </cell>
          <cell r="AD270">
            <v>4.5389999999999997</v>
          </cell>
          <cell r="AE270">
            <v>0</v>
          </cell>
          <cell r="AF270">
            <v>0</v>
          </cell>
          <cell r="AG270">
            <v>4.5389999999999997</v>
          </cell>
          <cell r="AH270">
            <v>0</v>
          </cell>
          <cell r="AI270">
            <v>4.5389999999999997</v>
          </cell>
          <cell r="AJ270">
            <v>0.52300000000000002</v>
          </cell>
          <cell r="AK270">
            <v>0</v>
          </cell>
          <cell r="AL270">
            <v>0</v>
          </cell>
          <cell r="AM270">
            <v>0</v>
          </cell>
          <cell r="AN270">
            <v>0</v>
          </cell>
          <cell r="AO270">
            <v>0</v>
          </cell>
          <cell r="AP270">
            <v>0.14799999999999999</v>
          </cell>
          <cell r="AQ270">
            <v>7.0000000000000001E-3</v>
          </cell>
          <cell r="AR270">
            <v>0.67800000000000005</v>
          </cell>
          <cell r="AS270">
            <v>0</v>
          </cell>
          <cell r="AT270">
            <v>0.67800000000000005</v>
          </cell>
          <cell r="AU270">
            <v>7.9000000000000001E-2</v>
          </cell>
          <cell r="AV270">
            <v>0</v>
          </cell>
          <cell r="AW270">
            <v>0</v>
          </cell>
          <cell r="AX270">
            <v>0</v>
          </cell>
          <cell r="AY270">
            <v>0</v>
          </cell>
          <cell r="AZ270">
            <v>7.9000000000000001E-2</v>
          </cell>
          <cell r="BA270">
            <v>0</v>
          </cell>
          <cell r="BB270">
            <v>7.9000000000000001E-2</v>
          </cell>
          <cell r="BC270">
            <v>0</v>
          </cell>
          <cell r="BD270">
            <v>0</v>
          </cell>
          <cell r="BE270">
            <v>0</v>
          </cell>
          <cell r="BF270">
            <v>0</v>
          </cell>
          <cell r="BG270">
            <v>0.75700000000000001</v>
          </cell>
          <cell r="BH270">
            <v>0</v>
          </cell>
          <cell r="BI270">
            <v>0</v>
          </cell>
          <cell r="BJ270">
            <v>0.75700000000000001</v>
          </cell>
          <cell r="BK270">
            <v>0</v>
          </cell>
          <cell r="BL270">
            <v>0.75700000000000001</v>
          </cell>
          <cell r="BM270">
            <v>1.4059999999999999</v>
          </cell>
          <cell r="BN270">
            <v>0</v>
          </cell>
          <cell r="BO270">
            <v>0</v>
          </cell>
          <cell r="BP270">
            <v>0</v>
          </cell>
          <cell r="BQ270">
            <v>0</v>
          </cell>
          <cell r="BR270">
            <v>0</v>
          </cell>
          <cell r="BS270">
            <v>5.569</v>
          </cell>
          <cell r="BT270">
            <v>0.53600000000000003</v>
          </cell>
          <cell r="BU270">
            <v>7.5110000000000001</v>
          </cell>
          <cell r="BV270">
            <v>0</v>
          </cell>
          <cell r="BW270">
            <v>7.5110000000000001</v>
          </cell>
          <cell r="BX270">
            <v>0</v>
          </cell>
          <cell r="BY270">
            <v>3.7290000000000001</v>
          </cell>
          <cell r="BZ270">
            <v>0</v>
          </cell>
          <cell r="CA270">
            <v>0</v>
          </cell>
          <cell r="CB270">
            <v>0</v>
          </cell>
          <cell r="CC270">
            <v>3.7290000000000001</v>
          </cell>
          <cell r="CD270">
            <v>0</v>
          </cell>
          <cell r="CE270">
            <v>3.7290000000000001</v>
          </cell>
          <cell r="CF270">
            <v>0</v>
          </cell>
          <cell r="CG270">
            <v>0</v>
          </cell>
          <cell r="CH270">
            <v>0</v>
          </cell>
          <cell r="CI270">
            <v>0</v>
          </cell>
          <cell r="CJ270">
            <v>11.24</v>
          </cell>
          <cell r="CK270">
            <v>0</v>
          </cell>
          <cell r="CL270">
            <v>0</v>
          </cell>
          <cell r="CM270">
            <v>11.24</v>
          </cell>
          <cell r="CN270">
            <v>0</v>
          </cell>
          <cell r="CO270">
            <v>11.24</v>
          </cell>
          <cell r="CP270">
            <v>1.7889999999999999</v>
          </cell>
          <cell r="CQ270">
            <v>0</v>
          </cell>
          <cell r="CR270">
            <v>0</v>
          </cell>
          <cell r="CS270">
            <v>0</v>
          </cell>
          <cell r="CT270">
            <v>0</v>
          </cell>
          <cell r="CU270">
            <v>0</v>
          </cell>
          <cell r="CV270">
            <v>8.4879999999999995</v>
          </cell>
          <cell r="CW270">
            <v>2.3610000000000002</v>
          </cell>
          <cell r="CX270">
            <v>12.638</v>
          </cell>
          <cell r="CY270">
            <v>1.88</v>
          </cell>
          <cell r="CZ270">
            <v>14.518000000000001</v>
          </cell>
          <cell r="DA270">
            <v>5.8979999999999997</v>
          </cell>
          <cell r="DB270">
            <v>2.4870000000000001</v>
          </cell>
          <cell r="DC270">
            <v>3.9180000000000001</v>
          </cell>
          <cell r="DD270">
            <v>3.8359999999999999</v>
          </cell>
          <cell r="DE270">
            <v>1.883</v>
          </cell>
          <cell r="DF270">
            <v>18.021999999999998</v>
          </cell>
          <cell r="DG270">
            <v>0.2</v>
          </cell>
          <cell r="DH270">
            <v>18.222000000000001</v>
          </cell>
          <cell r="DI270">
            <v>1.2090000000000001</v>
          </cell>
          <cell r="DJ270">
            <v>1.752</v>
          </cell>
          <cell r="DK270">
            <v>1.153</v>
          </cell>
          <cell r="DL270">
            <v>2.9050000000000002</v>
          </cell>
          <cell r="DM270">
            <v>29.835000000000001</v>
          </cell>
          <cell r="DN270">
            <v>0</v>
          </cell>
          <cell r="DO270">
            <v>0</v>
          </cell>
          <cell r="DP270">
            <v>29.835000000000001</v>
          </cell>
          <cell r="DQ270">
            <v>0</v>
          </cell>
          <cell r="DR270">
            <v>29.835000000000001</v>
          </cell>
          <cell r="DS270">
            <v>3.718</v>
          </cell>
          <cell r="DT270">
            <v>0</v>
          </cell>
          <cell r="DU270">
            <v>0</v>
          </cell>
          <cell r="DV270">
            <v>0</v>
          </cell>
          <cell r="DW270">
            <v>0</v>
          </cell>
          <cell r="DX270">
            <v>0</v>
          </cell>
          <cell r="DY270">
            <v>14.204999999999998</v>
          </cell>
          <cell r="DZ270">
            <v>2.9040000000000004</v>
          </cell>
          <cell r="EA270">
            <v>20.826999999999998</v>
          </cell>
          <cell r="EB270">
            <v>1.88</v>
          </cell>
          <cell r="EC270">
            <v>22.707000000000001</v>
          </cell>
          <cell r="ED270">
            <v>5.9769999999999994</v>
          </cell>
          <cell r="EE270">
            <v>6.2160000000000002</v>
          </cell>
          <cell r="EF270">
            <v>3.9180000000000001</v>
          </cell>
          <cell r="EG270">
            <v>3.8359999999999999</v>
          </cell>
          <cell r="EH270">
            <v>1.883</v>
          </cell>
          <cell r="EI270">
            <v>21.83</v>
          </cell>
          <cell r="EJ270">
            <v>0.2</v>
          </cell>
          <cell r="EK270">
            <v>22.03</v>
          </cell>
          <cell r="EL270">
            <v>1.2090000000000001</v>
          </cell>
          <cell r="EM270">
            <v>1.752</v>
          </cell>
          <cell r="EN270">
            <v>1.153</v>
          </cell>
          <cell r="EO270">
            <v>2.9050000000000002</v>
          </cell>
          <cell r="EP270">
            <v>41.832000000000001</v>
          </cell>
          <cell r="EQ270">
            <v>0</v>
          </cell>
          <cell r="ER270">
            <v>0</v>
          </cell>
          <cell r="ES270">
            <v>41.832000000000001</v>
          </cell>
          <cell r="ET270">
            <v>0</v>
          </cell>
          <cell r="EU270">
            <v>41.832000000000001</v>
          </cell>
          <cell r="EV270">
            <v>5.1559999999999997</v>
          </cell>
          <cell r="EW270">
            <v>0</v>
          </cell>
          <cell r="EX270">
            <v>0.85</v>
          </cell>
          <cell r="EY270">
            <v>0</v>
          </cell>
          <cell r="EZ270">
            <v>0</v>
          </cell>
          <cell r="FA270">
            <v>0</v>
          </cell>
          <cell r="FB270">
            <v>15.404</v>
          </cell>
          <cell r="FC270">
            <v>3.113</v>
          </cell>
          <cell r="FD270">
            <v>24.523</v>
          </cell>
          <cell r="FE270">
            <v>1.88</v>
          </cell>
          <cell r="FF270">
            <v>26.402999999999999</v>
          </cell>
          <cell r="FG270">
            <v>5.984</v>
          </cell>
          <cell r="FH270">
            <v>7.0519999999999996</v>
          </cell>
          <cell r="FI270">
            <v>3.9180000000000001</v>
          </cell>
          <cell r="FJ270">
            <v>3.8359999999999999</v>
          </cell>
          <cell r="FK270">
            <v>1.883</v>
          </cell>
          <cell r="FL270">
            <v>22.672999999999998</v>
          </cell>
          <cell r="FM270">
            <v>0.2</v>
          </cell>
          <cell r="FN270">
            <v>22.873000000000001</v>
          </cell>
          <cell r="FO270">
            <v>1.2090000000000001</v>
          </cell>
          <cell r="FP270">
            <v>1.752</v>
          </cell>
          <cell r="FQ270">
            <v>1.153</v>
          </cell>
          <cell r="FR270">
            <v>2.9050000000000002</v>
          </cell>
          <cell r="FS270">
            <v>46.371000000000002</v>
          </cell>
          <cell r="FT270">
            <v>0</v>
          </cell>
          <cell r="FU270">
            <v>0</v>
          </cell>
          <cell r="FV270">
            <v>46.371000000000002</v>
          </cell>
          <cell r="FW270">
            <v>0</v>
          </cell>
          <cell r="FX270">
            <v>46.371000000000002</v>
          </cell>
          <cell r="FY270">
            <v>0.25</v>
          </cell>
          <cell r="FZ270">
            <v>0</v>
          </cell>
          <cell r="GA270">
            <v>0</v>
          </cell>
          <cell r="GB270" t="e">
            <v>#N/A</v>
          </cell>
          <cell r="GC270">
            <v>0</v>
          </cell>
          <cell r="GD270">
            <v>0</v>
          </cell>
          <cell r="GE270">
            <v>0</v>
          </cell>
          <cell r="GF270">
            <v>0</v>
          </cell>
          <cell r="GG270">
            <v>0.34399999999999997</v>
          </cell>
          <cell r="GH270">
            <v>0</v>
          </cell>
          <cell r="GI270">
            <v>0</v>
          </cell>
          <cell r="GJ270">
            <v>0</v>
          </cell>
          <cell r="GK270">
            <v>0</v>
          </cell>
          <cell r="GL270">
            <v>1.883</v>
          </cell>
          <cell r="GM270">
            <v>0</v>
          </cell>
          <cell r="GN270">
            <v>0</v>
          </cell>
          <cell r="GO270">
            <v>0.55800000000000005</v>
          </cell>
          <cell r="GP270">
            <v>0</v>
          </cell>
          <cell r="GQ270">
            <v>0</v>
          </cell>
          <cell r="GR270">
            <v>0</v>
          </cell>
          <cell r="GS270">
            <v>0</v>
          </cell>
          <cell r="GT270" t="e">
            <v>#N/A</v>
          </cell>
          <cell r="GU270">
            <v>0</v>
          </cell>
          <cell r="GV270">
            <v>0</v>
          </cell>
          <cell r="GW270">
            <v>0.96399999999999997</v>
          </cell>
          <cell r="GX270">
            <v>2.8719999999999999</v>
          </cell>
          <cell r="GY270">
            <v>0</v>
          </cell>
          <cell r="GZ270">
            <v>3.016</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t="e">
            <v>#N/A</v>
          </cell>
          <cell r="HO270">
            <v>46.371000000000002</v>
          </cell>
          <cell r="HP270">
            <v>46.371000000000002</v>
          </cell>
          <cell r="HQ270">
            <v>4.5389999999999997</v>
          </cell>
          <cell r="HR270">
            <v>41.832000000000001</v>
          </cell>
          <cell r="HS270">
            <v>9.6370000000000005</v>
          </cell>
          <cell r="HT270">
            <v>0</v>
          </cell>
          <cell r="HU270">
            <v>0</v>
          </cell>
          <cell r="HV270">
            <v>0.85</v>
          </cell>
          <cell r="HW270">
            <v>0</v>
          </cell>
          <cell r="HX270">
            <v>0</v>
          </cell>
          <cell r="HY270">
            <v>0</v>
          </cell>
          <cell r="HZ270">
            <v>0</v>
          </cell>
          <cell r="IA270">
            <v>0</v>
          </cell>
          <cell r="IB270">
            <v>0</v>
          </cell>
          <cell r="IC270">
            <v>0</v>
          </cell>
          <cell r="ID270">
            <v>0</v>
          </cell>
          <cell r="IE270">
            <v>0</v>
          </cell>
          <cell r="IF270">
            <v>0</v>
          </cell>
          <cell r="IG270">
            <v>0</v>
          </cell>
          <cell r="IH270">
            <v>1.7729999999999999</v>
          </cell>
          <cell r="II270">
            <v>0.379</v>
          </cell>
          <cell r="IJ270">
            <v>0</v>
          </cell>
          <cell r="IK270">
            <v>0</v>
          </cell>
          <cell r="IL270">
            <v>0</v>
          </cell>
          <cell r="IM270">
            <v>0</v>
          </cell>
          <cell r="IN270">
            <v>0.379</v>
          </cell>
          <cell r="IO270">
            <v>0</v>
          </cell>
          <cell r="IP270">
            <v>0.85</v>
          </cell>
          <cell r="IQ270">
            <v>0</v>
          </cell>
          <cell r="IR270">
            <v>1.7729999999999999</v>
          </cell>
          <cell r="IS270">
            <v>0</v>
          </cell>
          <cell r="IT270">
            <v>0</v>
          </cell>
          <cell r="IU270">
            <v>0</v>
          </cell>
          <cell r="IV270">
            <v>1.883</v>
          </cell>
          <cell r="IW270">
            <v>1.883</v>
          </cell>
          <cell r="IX270">
            <v>0</v>
          </cell>
          <cell r="IY270">
            <v>0</v>
          </cell>
          <cell r="IZ270">
            <v>0</v>
          </cell>
          <cell r="JA270">
            <v>0</v>
          </cell>
          <cell r="JB270">
            <v>0</v>
          </cell>
          <cell r="JC270">
            <v>0</v>
          </cell>
          <cell r="JD270">
            <v>0</v>
          </cell>
          <cell r="JE270">
            <v>0</v>
          </cell>
          <cell r="JF270">
            <v>0</v>
          </cell>
          <cell r="JG270">
            <v>0</v>
          </cell>
          <cell r="JH270">
            <v>0</v>
          </cell>
          <cell r="JI270">
            <v>0</v>
          </cell>
          <cell r="JJ270">
            <v>0</v>
          </cell>
          <cell r="JK270">
            <v>1.883</v>
          </cell>
          <cell r="JL270">
            <v>1.883</v>
          </cell>
          <cell r="JM270">
            <v>0</v>
          </cell>
          <cell r="JN270">
            <v>0</v>
          </cell>
          <cell r="JO270">
            <v>0</v>
          </cell>
          <cell r="JP270">
            <v>0</v>
          </cell>
          <cell r="JQ270">
            <v>0</v>
          </cell>
          <cell r="JR270">
            <v>0</v>
          </cell>
          <cell r="JS270">
            <v>0</v>
          </cell>
          <cell r="JT270">
            <v>0</v>
          </cell>
          <cell r="JU270">
            <v>0</v>
          </cell>
          <cell r="JV270">
            <v>0</v>
          </cell>
          <cell r="JW270">
            <v>3.48</v>
          </cell>
          <cell r="JX270">
            <v>19.915999999999997</v>
          </cell>
          <cell r="JY270">
            <v>29.596999999999998</v>
          </cell>
          <cell r="JZ270">
            <v>33.076999999999998</v>
          </cell>
          <cell r="KA270">
            <v>13.161000000000001</v>
          </cell>
          <cell r="KB270" t="str">
            <v/>
          </cell>
          <cell r="KC270">
            <v>14.234</v>
          </cell>
          <cell r="KD270">
            <v>291.34949999999998</v>
          </cell>
          <cell r="KE270">
            <v>3536</v>
          </cell>
          <cell r="KF270">
            <v>3</v>
          </cell>
          <cell r="KG270">
            <v>0.83689999999999998</v>
          </cell>
          <cell r="KH270">
            <v>0</v>
          </cell>
          <cell r="KI270">
            <v>1.67E-2</v>
          </cell>
          <cell r="KJ270">
            <v>0</v>
          </cell>
          <cell r="KK270">
            <v>0</v>
          </cell>
          <cell r="KL270">
            <v>0</v>
          </cell>
          <cell r="KM270">
            <v>0</v>
          </cell>
          <cell r="KN270">
            <v>0</v>
          </cell>
          <cell r="KO270">
            <v>24.32</v>
          </cell>
          <cell r="KP270">
            <v>0</v>
          </cell>
          <cell r="KQ270">
            <v>0</v>
          </cell>
          <cell r="KR270">
            <v>0</v>
          </cell>
          <cell r="KS270">
            <v>0</v>
          </cell>
          <cell r="KT270">
            <v>11.3</v>
          </cell>
          <cell r="KU270">
            <v>121.33</v>
          </cell>
          <cell r="KV270">
            <v>0</v>
          </cell>
          <cell r="KW270">
            <v>0</v>
          </cell>
          <cell r="KX270">
            <v>34</v>
          </cell>
          <cell r="KY270">
            <v>305583.49999999994</v>
          </cell>
          <cell r="KZ270">
            <v>3539</v>
          </cell>
          <cell r="LA270">
            <v>100</v>
          </cell>
          <cell r="LB270">
            <v>156.94999999999999</v>
          </cell>
          <cell r="LC270">
            <v>156.94999999999999</v>
          </cell>
          <cell r="LD270">
            <v>5.0829563555272381</v>
          </cell>
          <cell r="LE270">
            <v>9.6072336818310254E-3</v>
          </cell>
          <cell r="LF270">
            <v>34</v>
          </cell>
          <cell r="LG270">
            <v>86.347414523876779</v>
          </cell>
          <cell r="LH270" t="str">
            <v/>
          </cell>
          <cell r="LI270" t="str">
            <v>Business plans (£m)</v>
          </cell>
          <cell r="LJ270" t="str">
            <v>PR19 (£m)</v>
          </cell>
        </row>
        <row r="271">
          <cell r="A271" t="str">
            <v>SES25</v>
          </cell>
          <cell r="B271" t="str">
            <v>SES</v>
          </cell>
          <cell r="C271" t="str">
            <v>2024-25</v>
          </cell>
          <cell r="D271" t="str">
            <v>SES</v>
          </cell>
          <cell r="E271" t="str">
            <v>SES25</v>
          </cell>
          <cell r="F271">
            <v>1</v>
          </cell>
          <cell r="G271">
            <v>1.415</v>
          </cell>
          <cell r="H271">
            <v>0</v>
          </cell>
          <cell r="I271">
            <v>0.85</v>
          </cell>
          <cell r="J271">
            <v>0</v>
          </cell>
          <cell r="K271">
            <v>0</v>
          </cell>
          <cell r="L271">
            <v>0</v>
          </cell>
          <cell r="M271">
            <v>1.1180000000000001</v>
          </cell>
          <cell r="N271">
            <v>0.20899999999999999</v>
          </cell>
          <cell r="O271">
            <v>3.5920000000000001</v>
          </cell>
          <cell r="P271">
            <v>0</v>
          </cell>
          <cell r="Q271">
            <v>3.5920000000000001</v>
          </cell>
          <cell r="R271">
            <v>7.0000000000000001E-3</v>
          </cell>
          <cell r="S271">
            <v>0.86</v>
          </cell>
          <cell r="T271">
            <v>0</v>
          </cell>
          <cell r="U271">
            <v>0</v>
          </cell>
          <cell r="V271">
            <v>0</v>
          </cell>
          <cell r="W271">
            <v>0.86699999999999999</v>
          </cell>
          <cell r="X271">
            <v>0</v>
          </cell>
          <cell r="Y271">
            <v>0.86699999999999999</v>
          </cell>
          <cell r="Z271">
            <v>0</v>
          </cell>
          <cell r="AA271">
            <v>0</v>
          </cell>
          <cell r="AB271">
            <v>0</v>
          </cell>
          <cell r="AC271">
            <v>0</v>
          </cell>
          <cell r="AD271">
            <v>4.4589999999999996</v>
          </cell>
          <cell r="AE271">
            <v>0</v>
          </cell>
          <cell r="AF271">
            <v>0</v>
          </cell>
          <cell r="AG271">
            <v>4.4589999999999996</v>
          </cell>
          <cell r="AH271">
            <v>0</v>
          </cell>
          <cell r="AI271">
            <v>4.4589999999999996</v>
          </cell>
          <cell r="AJ271">
            <v>0.51500000000000001</v>
          </cell>
          <cell r="AK271">
            <v>0</v>
          </cell>
          <cell r="AL271">
            <v>0</v>
          </cell>
          <cell r="AM271">
            <v>0</v>
          </cell>
          <cell r="AN271">
            <v>0</v>
          </cell>
          <cell r="AO271">
            <v>0</v>
          </cell>
          <cell r="AP271">
            <v>0.111</v>
          </cell>
          <cell r="AQ271">
            <v>7.0000000000000001E-3</v>
          </cell>
          <cell r="AR271">
            <v>0.63300000000000001</v>
          </cell>
          <cell r="AS271">
            <v>0</v>
          </cell>
          <cell r="AT271">
            <v>0.63300000000000001</v>
          </cell>
          <cell r="AU271">
            <v>7.9000000000000001E-2</v>
          </cell>
          <cell r="AV271">
            <v>0</v>
          </cell>
          <cell r="AW271">
            <v>0</v>
          </cell>
          <cell r="AX271">
            <v>0</v>
          </cell>
          <cell r="AY271">
            <v>0</v>
          </cell>
          <cell r="AZ271">
            <v>7.9000000000000001E-2</v>
          </cell>
          <cell r="BA271">
            <v>0</v>
          </cell>
          <cell r="BB271">
            <v>7.9000000000000001E-2</v>
          </cell>
          <cell r="BC271">
            <v>0</v>
          </cell>
          <cell r="BD271">
            <v>0</v>
          </cell>
          <cell r="BE271">
            <v>0</v>
          </cell>
          <cell r="BF271">
            <v>0</v>
          </cell>
          <cell r="BG271">
            <v>0.71199999999999997</v>
          </cell>
          <cell r="BH271">
            <v>0</v>
          </cell>
          <cell r="BI271">
            <v>0</v>
          </cell>
          <cell r="BJ271">
            <v>0.71199999999999997</v>
          </cell>
          <cell r="BK271">
            <v>0</v>
          </cell>
          <cell r="BL271">
            <v>0.71199999999999997</v>
          </cell>
          <cell r="BM271">
            <v>1.3839999999999999</v>
          </cell>
          <cell r="BN271">
            <v>0</v>
          </cell>
          <cell r="BO271">
            <v>0</v>
          </cell>
          <cell r="BP271">
            <v>0</v>
          </cell>
          <cell r="BQ271">
            <v>0</v>
          </cell>
          <cell r="BR271">
            <v>0</v>
          </cell>
          <cell r="BS271">
            <v>5.3869999999999996</v>
          </cell>
          <cell r="BT271">
            <v>0.53600000000000003</v>
          </cell>
          <cell r="BU271">
            <v>7.3070000000000004</v>
          </cell>
          <cell r="BV271">
            <v>0</v>
          </cell>
          <cell r="BW271">
            <v>7.3070000000000004</v>
          </cell>
          <cell r="BX271">
            <v>0</v>
          </cell>
          <cell r="BY271">
            <v>4.12</v>
          </cell>
          <cell r="BZ271">
            <v>0</v>
          </cell>
          <cell r="CA271">
            <v>0</v>
          </cell>
          <cell r="CB271">
            <v>0</v>
          </cell>
          <cell r="CC271">
            <v>4.12</v>
          </cell>
          <cell r="CD271">
            <v>0</v>
          </cell>
          <cell r="CE271">
            <v>4.12</v>
          </cell>
          <cell r="CF271">
            <v>0</v>
          </cell>
          <cell r="CG271">
            <v>0</v>
          </cell>
          <cell r="CH271">
            <v>0</v>
          </cell>
          <cell r="CI271">
            <v>0</v>
          </cell>
          <cell r="CJ271">
            <v>11.427</v>
          </cell>
          <cell r="CK271">
            <v>0</v>
          </cell>
          <cell r="CL271">
            <v>0</v>
          </cell>
          <cell r="CM271">
            <v>11.427</v>
          </cell>
          <cell r="CN271">
            <v>0</v>
          </cell>
          <cell r="CO271">
            <v>11.427</v>
          </cell>
          <cell r="CP271">
            <v>1.7609999999999999</v>
          </cell>
          <cell r="CQ271">
            <v>0</v>
          </cell>
          <cell r="CR271">
            <v>0</v>
          </cell>
          <cell r="CS271">
            <v>0</v>
          </cell>
          <cell r="CT271">
            <v>0</v>
          </cell>
          <cell r="CU271">
            <v>0</v>
          </cell>
          <cell r="CV271">
            <v>8.266</v>
          </cell>
          <cell r="CW271">
            <v>2.3610000000000002</v>
          </cell>
          <cell r="CX271">
            <v>12.388</v>
          </cell>
          <cell r="CY271">
            <v>1.875</v>
          </cell>
          <cell r="CZ271">
            <v>14.263</v>
          </cell>
          <cell r="DA271">
            <v>5.984</v>
          </cell>
          <cell r="DB271">
            <v>1.605</v>
          </cell>
          <cell r="DC271">
            <v>3.9180000000000001</v>
          </cell>
          <cell r="DD271">
            <v>3.7639999999999998</v>
          </cell>
          <cell r="DE271">
            <v>1.883</v>
          </cell>
          <cell r="DF271">
            <v>17.154</v>
          </cell>
          <cell r="DG271">
            <v>0.2</v>
          </cell>
          <cell r="DH271">
            <v>17.353999999999999</v>
          </cell>
          <cell r="DI271">
            <v>1.097</v>
          </cell>
          <cell r="DJ271">
            <v>1.7470000000000001</v>
          </cell>
          <cell r="DK271">
            <v>1.1220000000000001</v>
          </cell>
          <cell r="DL271">
            <v>2.8690000000000002</v>
          </cell>
          <cell r="DM271">
            <v>28.748000000000001</v>
          </cell>
          <cell r="DN271">
            <v>0</v>
          </cell>
          <cell r="DO271">
            <v>0</v>
          </cell>
          <cell r="DP271">
            <v>28.748000000000001</v>
          </cell>
          <cell r="DQ271">
            <v>0</v>
          </cell>
          <cell r="DR271">
            <v>28.748000000000001</v>
          </cell>
          <cell r="DS271">
            <v>3.66</v>
          </cell>
          <cell r="DT271">
            <v>0</v>
          </cell>
          <cell r="DU271">
            <v>0</v>
          </cell>
          <cell r="DV271">
            <v>0</v>
          </cell>
          <cell r="DW271">
            <v>0</v>
          </cell>
          <cell r="DX271">
            <v>0</v>
          </cell>
          <cell r="DY271">
            <v>13.763999999999999</v>
          </cell>
          <cell r="DZ271">
            <v>2.9040000000000004</v>
          </cell>
          <cell r="EA271">
            <v>20.327999999999999</v>
          </cell>
          <cell r="EB271">
            <v>1.875</v>
          </cell>
          <cell r="EC271">
            <v>22.202999999999999</v>
          </cell>
          <cell r="ED271">
            <v>6.0629999999999997</v>
          </cell>
          <cell r="EE271">
            <v>5.7249999999999996</v>
          </cell>
          <cell r="EF271">
            <v>3.9180000000000001</v>
          </cell>
          <cell r="EG271">
            <v>3.7639999999999998</v>
          </cell>
          <cell r="EH271">
            <v>1.883</v>
          </cell>
          <cell r="EI271">
            <v>21.353000000000002</v>
          </cell>
          <cell r="EJ271">
            <v>0.2</v>
          </cell>
          <cell r="EK271">
            <v>21.552999999999997</v>
          </cell>
          <cell r="EL271">
            <v>1.097</v>
          </cell>
          <cell r="EM271">
            <v>1.7470000000000001</v>
          </cell>
          <cell r="EN271">
            <v>1.1220000000000001</v>
          </cell>
          <cell r="EO271">
            <v>2.8690000000000002</v>
          </cell>
          <cell r="EP271">
            <v>40.887</v>
          </cell>
          <cell r="EQ271">
            <v>0</v>
          </cell>
          <cell r="ER271">
            <v>0</v>
          </cell>
          <cell r="ES271">
            <v>40.887</v>
          </cell>
          <cell r="ET271">
            <v>0</v>
          </cell>
          <cell r="EU271">
            <v>40.887</v>
          </cell>
          <cell r="EV271">
            <v>5.0750000000000002</v>
          </cell>
          <cell r="EW271">
            <v>0</v>
          </cell>
          <cell r="EX271">
            <v>0.85</v>
          </cell>
          <cell r="EY271">
            <v>0</v>
          </cell>
          <cell r="EZ271">
            <v>0</v>
          </cell>
          <cell r="FA271">
            <v>0</v>
          </cell>
          <cell r="FB271">
            <v>14.882</v>
          </cell>
          <cell r="FC271">
            <v>3.113</v>
          </cell>
          <cell r="FD271">
            <v>23.92</v>
          </cell>
          <cell r="FE271">
            <v>1.875</v>
          </cell>
          <cell r="FF271">
            <v>25.795000000000002</v>
          </cell>
          <cell r="FG271">
            <v>6.07</v>
          </cell>
          <cell r="FH271">
            <v>6.585</v>
          </cell>
          <cell r="FI271">
            <v>3.9180000000000001</v>
          </cell>
          <cell r="FJ271">
            <v>3.7639999999999998</v>
          </cell>
          <cell r="FK271">
            <v>1.883</v>
          </cell>
          <cell r="FL271">
            <v>22.22</v>
          </cell>
          <cell r="FM271">
            <v>0.2</v>
          </cell>
          <cell r="FN271">
            <v>22.42</v>
          </cell>
          <cell r="FO271">
            <v>1.097</v>
          </cell>
          <cell r="FP271">
            <v>1.7470000000000001</v>
          </cell>
          <cell r="FQ271">
            <v>1.1220000000000001</v>
          </cell>
          <cell r="FR271">
            <v>2.8690000000000002</v>
          </cell>
          <cell r="FS271">
            <v>45.345999999999997</v>
          </cell>
          <cell r="FT271">
            <v>0</v>
          </cell>
          <cell r="FU271">
            <v>0</v>
          </cell>
          <cell r="FV271">
            <v>45.345999999999997</v>
          </cell>
          <cell r="FW271">
            <v>0</v>
          </cell>
          <cell r="FX271">
            <v>45.345999999999997</v>
          </cell>
          <cell r="FY271">
            <v>0.25</v>
          </cell>
          <cell r="FZ271">
            <v>0</v>
          </cell>
          <cell r="GA271">
            <v>0</v>
          </cell>
          <cell r="GB271" t="e">
            <v>#N/A</v>
          </cell>
          <cell r="GC271">
            <v>0</v>
          </cell>
          <cell r="GD271">
            <v>0</v>
          </cell>
          <cell r="GE271">
            <v>0</v>
          </cell>
          <cell r="GF271">
            <v>0</v>
          </cell>
          <cell r="GG271">
            <v>0.34399999999999997</v>
          </cell>
          <cell r="GH271">
            <v>0</v>
          </cell>
          <cell r="GI271">
            <v>0</v>
          </cell>
          <cell r="GJ271">
            <v>0</v>
          </cell>
          <cell r="GK271">
            <v>0</v>
          </cell>
          <cell r="GL271">
            <v>1.883</v>
          </cell>
          <cell r="GM271">
            <v>0</v>
          </cell>
          <cell r="GN271">
            <v>0</v>
          </cell>
          <cell r="GO271">
            <v>0.55800000000000005</v>
          </cell>
          <cell r="GP271">
            <v>0</v>
          </cell>
          <cell r="GQ271">
            <v>0</v>
          </cell>
          <cell r="GR271">
            <v>0</v>
          </cell>
          <cell r="GS271">
            <v>0</v>
          </cell>
          <cell r="GT271" t="e">
            <v>#N/A</v>
          </cell>
          <cell r="GU271">
            <v>0</v>
          </cell>
          <cell r="GV271">
            <v>0</v>
          </cell>
          <cell r="GW271">
            <v>0.91700000000000004</v>
          </cell>
          <cell r="GX271">
            <v>2.847</v>
          </cell>
          <cell r="GY271">
            <v>0</v>
          </cell>
          <cell r="GZ271">
            <v>3.016</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t="e">
            <v>#N/A</v>
          </cell>
          <cell r="HO271">
            <v>45.345999999999997</v>
          </cell>
          <cell r="HP271">
            <v>45.345999999999997</v>
          </cell>
          <cell r="HQ271">
            <v>4.4589999999999996</v>
          </cell>
          <cell r="HR271">
            <v>40.887</v>
          </cell>
          <cell r="HS271">
            <v>9.5649999999999995</v>
          </cell>
          <cell r="HT271">
            <v>0</v>
          </cell>
          <cell r="HU271">
            <v>0</v>
          </cell>
          <cell r="HV271">
            <v>0.85</v>
          </cell>
          <cell r="HW271">
            <v>0</v>
          </cell>
          <cell r="HX271">
            <v>0</v>
          </cell>
          <cell r="HY271">
            <v>0</v>
          </cell>
          <cell r="HZ271">
            <v>0</v>
          </cell>
          <cell r="IA271">
            <v>0</v>
          </cell>
          <cell r="IB271">
            <v>0</v>
          </cell>
          <cell r="IC271">
            <v>0</v>
          </cell>
          <cell r="ID271">
            <v>0</v>
          </cell>
          <cell r="IE271">
            <v>0</v>
          </cell>
          <cell r="IF271">
            <v>0</v>
          </cell>
          <cell r="IG271">
            <v>0</v>
          </cell>
          <cell r="IH271">
            <v>1.764</v>
          </cell>
          <cell r="II271">
            <v>0.378</v>
          </cell>
          <cell r="IJ271">
            <v>0</v>
          </cell>
          <cell r="IK271">
            <v>0</v>
          </cell>
          <cell r="IL271">
            <v>0</v>
          </cell>
          <cell r="IM271">
            <v>0</v>
          </cell>
          <cell r="IN271">
            <v>0.378</v>
          </cell>
          <cell r="IO271">
            <v>0</v>
          </cell>
          <cell r="IP271">
            <v>0.85</v>
          </cell>
          <cell r="IQ271">
            <v>0</v>
          </cell>
          <cell r="IR271">
            <v>1.764</v>
          </cell>
          <cell r="IS271">
            <v>0</v>
          </cell>
          <cell r="IT271">
            <v>0</v>
          </cell>
          <cell r="IU271">
            <v>0</v>
          </cell>
          <cell r="IV271">
            <v>1.883</v>
          </cell>
          <cell r="IW271">
            <v>1.883</v>
          </cell>
          <cell r="IX271">
            <v>0</v>
          </cell>
          <cell r="IY271">
            <v>0</v>
          </cell>
          <cell r="IZ271">
            <v>0</v>
          </cell>
          <cell r="JA271">
            <v>0</v>
          </cell>
          <cell r="JB271">
            <v>0</v>
          </cell>
          <cell r="JC271">
            <v>0</v>
          </cell>
          <cell r="JD271">
            <v>0</v>
          </cell>
          <cell r="JE271">
            <v>0</v>
          </cell>
          <cell r="JF271">
            <v>0</v>
          </cell>
          <cell r="JG271">
            <v>0</v>
          </cell>
          <cell r="JH271">
            <v>0</v>
          </cell>
          <cell r="JI271">
            <v>0</v>
          </cell>
          <cell r="JJ271">
            <v>0</v>
          </cell>
          <cell r="JK271">
            <v>1.883</v>
          </cell>
          <cell r="JL271">
            <v>1.883</v>
          </cell>
          <cell r="JM271">
            <v>0</v>
          </cell>
          <cell r="JN271">
            <v>0</v>
          </cell>
          <cell r="JO271">
            <v>0</v>
          </cell>
          <cell r="JP271">
            <v>0</v>
          </cell>
          <cell r="JQ271">
            <v>0</v>
          </cell>
          <cell r="JR271">
            <v>0</v>
          </cell>
          <cell r="JS271">
            <v>0</v>
          </cell>
          <cell r="JT271">
            <v>0</v>
          </cell>
          <cell r="JU271">
            <v>0</v>
          </cell>
          <cell r="JV271">
            <v>0</v>
          </cell>
          <cell r="JW271">
            <v>3.4000000000000004</v>
          </cell>
          <cell r="JX271">
            <v>18.870999999999999</v>
          </cell>
          <cell r="JY271">
            <v>28.703000000000003</v>
          </cell>
          <cell r="JZ271">
            <v>32.103000000000002</v>
          </cell>
          <cell r="KA271">
            <v>13.232000000000003</v>
          </cell>
          <cell r="KB271" t="str">
            <v/>
          </cell>
          <cell r="KC271">
            <v>14.234</v>
          </cell>
          <cell r="KD271">
            <v>293.81049999999999</v>
          </cell>
          <cell r="KE271">
            <v>3544</v>
          </cell>
          <cell r="KF271">
            <v>3</v>
          </cell>
          <cell r="KG271">
            <v>0.83689999999999998</v>
          </cell>
          <cell r="KH271">
            <v>0</v>
          </cell>
          <cell r="KI271">
            <v>1.67E-2</v>
          </cell>
          <cell r="KJ271">
            <v>0</v>
          </cell>
          <cell r="KK271">
            <v>0</v>
          </cell>
          <cell r="KL271">
            <v>0</v>
          </cell>
          <cell r="KM271">
            <v>0</v>
          </cell>
          <cell r="KN271">
            <v>0</v>
          </cell>
          <cell r="KO271">
            <v>24.05</v>
          </cell>
          <cell r="KP271">
            <v>0</v>
          </cell>
          <cell r="KQ271">
            <v>0</v>
          </cell>
          <cell r="KR271">
            <v>0</v>
          </cell>
          <cell r="KS271">
            <v>0</v>
          </cell>
          <cell r="KT271">
            <v>11.17</v>
          </cell>
          <cell r="KU271">
            <v>119.99</v>
          </cell>
          <cell r="KV271">
            <v>0</v>
          </cell>
          <cell r="KW271">
            <v>0</v>
          </cell>
          <cell r="KX271">
            <v>34</v>
          </cell>
          <cell r="KY271">
            <v>308044.5</v>
          </cell>
          <cell r="KZ271">
            <v>3547</v>
          </cell>
          <cell r="LA271">
            <v>100.00000000000003</v>
          </cell>
          <cell r="LB271">
            <v>155.21</v>
          </cell>
          <cell r="LC271">
            <v>155.20999999999998</v>
          </cell>
          <cell r="LD271">
            <v>5.0829843437922815</v>
          </cell>
          <cell r="LE271">
            <v>9.5855652664223294E-3</v>
          </cell>
          <cell r="LF271">
            <v>34</v>
          </cell>
          <cell r="LG271">
            <v>86.846489991542143</v>
          </cell>
          <cell r="LH271" t="str">
            <v/>
          </cell>
          <cell r="LI271" t="str">
            <v>Business plans (£m)</v>
          </cell>
          <cell r="LJ271" t="str">
            <v>PR19 (£m)</v>
          </cell>
        </row>
        <row r="272">
          <cell r="A272" t="str">
            <v>SEW12</v>
          </cell>
          <cell r="B272" t="str">
            <v>SEW</v>
          </cell>
          <cell r="C272" t="str">
            <v>2011-12</v>
          </cell>
          <cell r="D272" t="str">
            <v>SEW</v>
          </cell>
          <cell r="E272" t="str">
            <v>SEW12</v>
          </cell>
          <cell r="F272">
            <v>1.1050631792877967</v>
          </cell>
          <cell r="G272">
            <v>3.6586199197387712</v>
          </cell>
          <cell r="H272">
            <v>0</v>
          </cell>
          <cell r="I272">
            <v>3.9430628984889973</v>
          </cell>
          <cell r="J272">
            <v>0.57515057532915059</v>
          </cell>
          <cell r="K272">
            <v>0</v>
          </cell>
          <cell r="L272">
            <v>0</v>
          </cell>
          <cell r="M272">
            <v>1.7990428558805329</v>
          </cell>
          <cell r="N272">
            <v>0.72167170768438926</v>
          </cell>
          <cell r="O272">
            <v>10.697547957121834</v>
          </cell>
          <cell r="P272">
            <v>0</v>
          </cell>
          <cell r="Q272">
            <v>10.697547957121834</v>
          </cell>
          <cell r="R272">
            <v>0</v>
          </cell>
          <cell r="S272">
            <v>1.768101086860475</v>
          </cell>
          <cell r="T272">
            <v>0</v>
          </cell>
          <cell r="U272">
            <v>2.1095656092604038</v>
          </cell>
          <cell r="V272">
            <v>0</v>
          </cell>
          <cell r="W272">
            <v>3.8776666961208788</v>
          </cell>
          <cell r="X272">
            <v>0</v>
          </cell>
          <cell r="Y272">
            <v>3.8776666961208788</v>
          </cell>
          <cell r="Z272">
            <v>0</v>
          </cell>
          <cell r="AA272">
            <v>0</v>
          </cell>
          <cell r="AB272">
            <v>0</v>
          </cell>
          <cell r="AC272">
            <v>0</v>
          </cell>
          <cell r="AD272">
            <v>14.575214653242714</v>
          </cell>
          <cell r="AE272">
            <v>0.5646872846160641</v>
          </cell>
          <cell r="AF272">
            <v>0</v>
          </cell>
          <cell r="AG272">
            <v>15.139901937858777</v>
          </cell>
          <cell r="AH272">
            <v>0</v>
          </cell>
          <cell r="AI272">
            <v>15.139901937858777</v>
          </cell>
          <cell r="AJ272">
            <v>0.17547337744550509</v>
          </cell>
          <cell r="AK272">
            <v>0</v>
          </cell>
          <cell r="AL272">
            <v>0</v>
          </cell>
          <cell r="AM272">
            <v>0</v>
          </cell>
          <cell r="AN272">
            <v>0</v>
          </cell>
          <cell r="AO272">
            <v>0</v>
          </cell>
          <cell r="AP272">
            <v>0.34809490147565597</v>
          </cell>
          <cell r="AQ272">
            <v>0.31096872932111064</v>
          </cell>
          <cell r="AR272">
            <v>0.83453700824227162</v>
          </cell>
          <cell r="AS272">
            <v>0</v>
          </cell>
          <cell r="AT272">
            <v>0.83453700824227162</v>
          </cell>
          <cell r="AU272">
            <v>0</v>
          </cell>
          <cell r="AV272">
            <v>0</v>
          </cell>
          <cell r="AW272">
            <v>0</v>
          </cell>
          <cell r="AX272">
            <v>0</v>
          </cell>
          <cell r="AY272">
            <v>0</v>
          </cell>
          <cell r="AZ272">
            <v>0</v>
          </cell>
          <cell r="BA272">
            <v>0</v>
          </cell>
          <cell r="BB272">
            <v>0</v>
          </cell>
          <cell r="BC272">
            <v>0</v>
          </cell>
          <cell r="BD272">
            <v>0</v>
          </cell>
          <cell r="BE272">
            <v>0</v>
          </cell>
          <cell r="BF272">
            <v>0</v>
          </cell>
          <cell r="BG272">
            <v>0.83453700824227162</v>
          </cell>
          <cell r="BH272">
            <v>8.3984801625872546E-2</v>
          </cell>
          <cell r="BI272">
            <v>0</v>
          </cell>
          <cell r="BJ272">
            <v>0.91852180986814314</v>
          </cell>
          <cell r="BK272">
            <v>0</v>
          </cell>
          <cell r="BL272">
            <v>0.91852180986814314</v>
          </cell>
          <cell r="BM272">
            <v>0.21934172180688052</v>
          </cell>
          <cell r="BN272">
            <v>0</v>
          </cell>
          <cell r="BO272">
            <v>0.26079491031192004</v>
          </cell>
          <cell r="BP272">
            <v>4.8877198584430479</v>
          </cell>
          <cell r="BQ272">
            <v>0</v>
          </cell>
          <cell r="BR272">
            <v>0</v>
          </cell>
          <cell r="BS272">
            <v>9.760673310152864</v>
          </cell>
          <cell r="BT272">
            <v>1.087053623491721</v>
          </cell>
          <cell r="BU272">
            <v>16.215583424206375</v>
          </cell>
          <cell r="BV272">
            <v>0</v>
          </cell>
          <cell r="BW272">
            <v>16.215583424206375</v>
          </cell>
          <cell r="BX272">
            <v>0</v>
          </cell>
          <cell r="BY272">
            <v>9.4482901829106627</v>
          </cell>
          <cell r="BZ272">
            <v>0</v>
          </cell>
          <cell r="CA272">
            <v>7.2050119289564343</v>
          </cell>
          <cell r="CB272">
            <v>0</v>
          </cell>
          <cell r="CC272">
            <v>16.653302111867099</v>
          </cell>
          <cell r="CD272">
            <v>0</v>
          </cell>
          <cell r="CE272">
            <v>16.653302111867099</v>
          </cell>
          <cell r="CF272">
            <v>0</v>
          </cell>
          <cell r="CG272">
            <v>0</v>
          </cell>
          <cell r="CH272">
            <v>0</v>
          </cell>
          <cell r="CI272">
            <v>0</v>
          </cell>
          <cell r="CJ272">
            <v>32.868885536073471</v>
          </cell>
          <cell r="CK272">
            <v>2.3117921710700711</v>
          </cell>
          <cell r="CL272">
            <v>0</v>
          </cell>
          <cell r="CM272">
            <v>35.180677707143545</v>
          </cell>
          <cell r="CN272">
            <v>0</v>
          </cell>
          <cell r="CO272">
            <v>35.180677707143545</v>
          </cell>
          <cell r="CP272">
            <v>10.028303521010603</v>
          </cell>
          <cell r="CQ272">
            <v>0</v>
          </cell>
          <cell r="CR272">
            <v>0</v>
          </cell>
          <cell r="CS272">
            <v>0</v>
          </cell>
          <cell r="CT272">
            <v>0</v>
          </cell>
          <cell r="CU272">
            <v>0</v>
          </cell>
          <cell r="CV272">
            <v>14.226583370151095</v>
          </cell>
          <cell r="CW272">
            <v>11.548710184125886</v>
          </cell>
          <cell r="CX272">
            <v>35.803597075287477</v>
          </cell>
          <cell r="CY272">
            <v>0.26632022620835899</v>
          </cell>
          <cell r="CZ272">
            <v>36.069917301495849</v>
          </cell>
          <cell r="DA272">
            <v>25.745761951047086</v>
          </cell>
          <cell r="DB272">
            <v>17.267717239551111</v>
          </cell>
          <cell r="DC272">
            <v>15.63693562414597</v>
          </cell>
          <cell r="DD272">
            <v>0</v>
          </cell>
          <cell r="DE272">
            <v>16.24303203512768</v>
          </cell>
          <cell r="DF272">
            <v>74.89344684987185</v>
          </cell>
          <cell r="DG272">
            <v>0</v>
          </cell>
          <cell r="DH272">
            <v>74.89344684987185</v>
          </cell>
          <cell r="DI272">
            <v>6.9972600512503291</v>
          </cell>
          <cell r="DJ272">
            <v>0</v>
          </cell>
          <cell r="DK272">
            <v>0</v>
          </cell>
          <cell r="DL272">
            <v>6.9972600512503291</v>
          </cell>
          <cell r="DM272">
            <v>103.96610410011736</v>
          </cell>
          <cell r="DN272">
            <v>2.8400123707696374</v>
          </cell>
          <cell r="DO272">
            <v>0</v>
          </cell>
          <cell r="DP272">
            <v>106.80611647088701</v>
          </cell>
          <cell r="DQ272">
            <v>0</v>
          </cell>
          <cell r="DR272">
            <v>106.80611647088701</v>
          </cell>
          <cell r="DS272">
            <v>10.42311862026299</v>
          </cell>
          <cell r="DT272">
            <v>0</v>
          </cell>
          <cell r="DU272">
            <v>0.26079491031192004</v>
          </cell>
          <cell r="DV272">
            <v>4.8877198584430479</v>
          </cell>
          <cell r="DW272">
            <v>0</v>
          </cell>
          <cell r="DX272">
            <v>0</v>
          </cell>
          <cell r="DY272">
            <v>24.335351581779616</v>
          </cell>
          <cell r="DZ272">
            <v>12.946732536938718</v>
          </cell>
          <cell r="EA272">
            <v>52.853717507736135</v>
          </cell>
          <cell r="EB272">
            <v>0.26632022620835899</v>
          </cell>
          <cell r="EC272">
            <v>53.120037733944493</v>
          </cell>
          <cell r="ED272">
            <v>25.745761951047086</v>
          </cell>
          <cell r="EE272">
            <v>26.716007422461775</v>
          </cell>
          <cell r="EF272">
            <v>15.63693562414597</v>
          </cell>
          <cell r="EG272">
            <v>7.2050119289564343</v>
          </cell>
          <cell r="EH272">
            <v>16.24303203512768</v>
          </cell>
          <cell r="EI272">
            <v>91.546748961738928</v>
          </cell>
          <cell r="EJ272">
            <v>0</v>
          </cell>
          <cell r="EK272">
            <v>91.546748961738928</v>
          </cell>
          <cell r="EL272">
            <v>6.9972600512503291</v>
          </cell>
          <cell r="EM272">
            <v>0</v>
          </cell>
          <cell r="EN272">
            <v>0</v>
          </cell>
          <cell r="EO272">
            <v>6.9972600512503291</v>
          </cell>
          <cell r="EP272">
            <v>137.66952664443309</v>
          </cell>
          <cell r="EQ272">
            <v>5.23578934346558</v>
          </cell>
          <cell r="ER272">
            <v>0</v>
          </cell>
          <cell r="ES272">
            <v>142.90531598789869</v>
          </cell>
          <cell r="ET272">
            <v>0</v>
          </cell>
          <cell r="EU272">
            <v>142.90531598789869</v>
          </cell>
          <cell r="EV272">
            <v>14.081738540001652</v>
          </cell>
          <cell r="EW272">
            <v>0</v>
          </cell>
          <cell r="EX272">
            <v>4.2038578088009064</v>
          </cell>
          <cell r="EY272">
            <v>5.4628704337721876</v>
          </cell>
          <cell r="EZ272">
            <v>0</v>
          </cell>
          <cell r="FA272">
            <v>0</v>
          </cell>
          <cell r="FB272">
            <v>26.134394437660145</v>
          </cell>
          <cell r="FC272">
            <v>13.668404244623018</v>
          </cell>
          <cell r="FD272">
            <v>63.551265464858041</v>
          </cell>
          <cell r="FE272">
            <v>0.26632022620835899</v>
          </cell>
          <cell r="FF272">
            <v>63.817585691066398</v>
          </cell>
          <cell r="FG272">
            <v>25.745761951047086</v>
          </cell>
          <cell r="FH272">
            <v>28.484108509322247</v>
          </cell>
          <cell r="FI272">
            <v>15.63693562414597</v>
          </cell>
          <cell r="FJ272">
            <v>9.3145775382168399</v>
          </cell>
          <cell r="FK272">
            <v>16.24303203512768</v>
          </cell>
          <cell r="FL272">
            <v>95.424415657859825</v>
          </cell>
          <cell r="FM272">
            <v>0</v>
          </cell>
          <cell r="FN272">
            <v>95.424415657859825</v>
          </cell>
          <cell r="FO272">
            <v>6.9972600512503291</v>
          </cell>
          <cell r="FP272">
            <v>0</v>
          </cell>
          <cell r="FQ272">
            <v>0</v>
          </cell>
          <cell r="FR272">
            <v>6.9972600512503291</v>
          </cell>
          <cell r="FS272">
            <v>152.24474129767489</v>
          </cell>
          <cell r="FT272">
            <v>5.8004766280816451</v>
          </cell>
          <cell r="FU272">
            <v>0</v>
          </cell>
          <cell r="FV272">
            <v>158.04521792575653</v>
          </cell>
          <cell r="FW272">
            <v>0</v>
          </cell>
          <cell r="FX272">
            <v>158.04521792575653</v>
          </cell>
          <cell r="FY272">
            <v>0</v>
          </cell>
          <cell r="FZ272">
            <v>0</v>
          </cell>
          <cell r="GA272">
            <v>0.90615180701599329</v>
          </cell>
          <cell r="GB272" t="e">
            <v>#N/A</v>
          </cell>
          <cell r="GC272" t="e">
            <v>#N/A</v>
          </cell>
          <cell r="GD272" t="e">
            <v>#N/A</v>
          </cell>
          <cell r="GE272">
            <v>0</v>
          </cell>
          <cell r="GF272">
            <v>0</v>
          </cell>
          <cell r="GG272">
            <v>0</v>
          </cell>
          <cell r="GH272">
            <v>0.92935813378103704</v>
          </cell>
          <cell r="GI272">
            <v>0.92935813378103704</v>
          </cell>
          <cell r="GJ272">
            <v>7.8945713528320196</v>
          </cell>
          <cell r="GK272">
            <v>7.8945713528320196</v>
          </cell>
          <cell r="GL272">
            <v>3.8069426526464594</v>
          </cell>
          <cell r="GM272">
            <v>0</v>
          </cell>
          <cell r="GN272">
            <v>3.9903831404082228</v>
          </cell>
          <cell r="GO272">
            <v>0.25747972077405668</v>
          </cell>
          <cell r="GP272">
            <v>2.0012694176901999</v>
          </cell>
          <cell r="GQ272" t="e">
            <v>#N/A</v>
          </cell>
          <cell r="GR272" t="e">
            <v>#N/A</v>
          </cell>
          <cell r="GS272" t="e">
            <v>#N/A</v>
          </cell>
          <cell r="GT272" t="e">
            <v>#N/A</v>
          </cell>
          <cell r="GU272" t="e">
            <v>#N/A</v>
          </cell>
          <cell r="GV272">
            <v>0</v>
          </cell>
          <cell r="GW272">
            <v>7.265790403817264</v>
          </cell>
          <cell r="GX272">
            <v>2.6709377043386047</v>
          </cell>
          <cell r="GY272">
            <v>2.6499415039321366</v>
          </cell>
          <cell r="GZ272">
            <v>0</v>
          </cell>
          <cell r="HA272">
            <v>0</v>
          </cell>
          <cell r="HB272">
            <v>0</v>
          </cell>
          <cell r="HC272">
            <v>0</v>
          </cell>
          <cell r="HD272">
            <v>0</v>
          </cell>
          <cell r="HE272">
            <v>0</v>
          </cell>
          <cell r="HF272">
            <v>0</v>
          </cell>
          <cell r="HG272">
            <v>0</v>
          </cell>
          <cell r="HH272">
            <v>0</v>
          </cell>
          <cell r="HI272" t="e">
            <v>#N/A</v>
          </cell>
          <cell r="HJ272" t="e">
            <v>#N/A</v>
          </cell>
          <cell r="HK272" t="e">
            <v>#N/A</v>
          </cell>
          <cell r="HL272" t="e">
            <v>#N/A</v>
          </cell>
          <cell r="HM272" t="e">
            <v>#N/A</v>
          </cell>
          <cell r="HN272" t="e">
            <v>#N/A</v>
          </cell>
          <cell r="HO272">
            <v>152.24474129767489</v>
          </cell>
          <cell r="HP272">
            <v>158.04521792575653</v>
          </cell>
          <cell r="HQ272">
            <v>14.575214653242714</v>
          </cell>
          <cell r="HR272">
            <v>142.90531598789869</v>
          </cell>
          <cell r="HS272">
            <v>41.196755323849061</v>
          </cell>
          <cell r="HT272">
            <v>0</v>
          </cell>
          <cell r="HU272">
            <v>0</v>
          </cell>
          <cell r="HV272">
            <v>3.942865423698859</v>
          </cell>
          <cell r="HW272">
            <v>0</v>
          </cell>
          <cell r="HX272">
            <v>0</v>
          </cell>
          <cell r="HY272">
            <v>0</v>
          </cell>
          <cell r="HZ272">
            <v>0</v>
          </cell>
          <cell r="IA272">
            <v>0</v>
          </cell>
          <cell r="IB272">
            <v>0</v>
          </cell>
          <cell r="IC272">
            <v>0</v>
          </cell>
          <cell r="ID272">
            <v>0</v>
          </cell>
          <cell r="IE272">
            <v>0</v>
          </cell>
          <cell r="IF272">
            <v>0.18896580365821325</v>
          </cell>
          <cell r="IG272">
            <v>7.1829106653706787E-2</v>
          </cell>
          <cell r="IH272">
            <v>0</v>
          </cell>
          <cell r="II272">
            <v>0.76470372006715526</v>
          </cell>
          <cell r="IJ272">
            <v>0</v>
          </cell>
          <cell r="IK272">
            <v>0</v>
          </cell>
          <cell r="IL272">
            <v>0</v>
          </cell>
          <cell r="IM272">
            <v>0</v>
          </cell>
          <cell r="IN272">
            <v>0.76470372006715526</v>
          </cell>
          <cell r="IO272">
            <v>0</v>
          </cell>
          <cell r="IP272">
            <v>4.1318312273570719</v>
          </cell>
          <cell r="IQ272">
            <v>7.1829106653706787E-2</v>
          </cell>
          <cell r="IR272">
            <v>0</v>
          </cell>
          <cell r="IS272">
            <v>0</v>
          </cell>
          <cell r="IT272">
            <v>0</v>
          </cell>
          <cell r="IU272">
            <v>0</v>
          </cell>
          <cell r="IV272">
            <v>3.8069426526464594</v>
          </cell>
          <cell r="IW272">
            <v>3.8069426526464594</v>
          </cell>
          <cell r="IX272">
            <v>0</v>
          </cell>
          <cell r="IY272">
            <v>0</v>
          </cell>
          <cell r="IZ272">
            <v>0</v>
          </cell>
          <cell r="JA272">
            <v>0</v>
          </cell>
          <cell r="JB272">
            <v>0</v>
          </cell>
          <cell r="JC272">
            <v>0</v>
          </cell>
          <cell r="JD272">
            <v>0</v>
          </cell>
          <cell r="JE272">
            <v>0</v>
          </cell>
          <cell r="JF272">
            <v>0</v>
          </cell>
          <cell r="JG272">
            <v>0</v>
          </cell>
          <cell r="JH272">
            <v>2.3356900976146304E-3</v>
          </cell>
          <cell r="JI272">
            <v>1.6141287188124185E-3</v>
          </cell>
          <cell r="JJ272">
            <v>5.9694246200959512E-3</v>
          </cell>
          <cell r="JK272">
            <v>6.4684321770170845</v>
          </cell>
          <cell r="JL272">
            <v>6.478351420453607</v>
          </cell>
          <cell r="JM272">
            <v>0</v>
          </cell>
          <cell r="JN272">
            <v>0</v>
          </cell>
          <cell r="JO272">
            <v>0</v>
          </cell>
          <cell r="JP272">
            <v>1.105704411994989</v>
          </cell>
          <cell r="JQ272">
            <v>1.105704411994989</v>
          </cell>
          <cell r="JR272">
            <v>0</v>
          </cell>
          <cell r="JS272">
            <v>6.8052536799248345E-2</v>
          </cell>
          <cell r="JT272">
            <v>0</v>
          </cell>
          <cell r="JU272">
            <v>3.8208424678985276E-2</v>
          </cell>
          <cell r="JV272">
            <v>3.8208424678985276E-2</v>
          </cell>
          <cell r="JW272">
            <v>7.8009144378089292</v>
          </cell>
          <cell r="JX272">
            <v>70.310605014339188</v>
          </cell>
          <cell r="JY272">
            <v>95.150198366573676</v>
          </cell>
          <cell r="JZ272">
            <v>102.9511128043826</v>
          </cell>
          <cell r="KA272">
            <v>32.640507790043415</v>
          </cell>
          <cell r="KB272">
            <v>2281750.2418740001</v>
          </cell>
          <cell r="KC272">
            <v>63.497999999999998</v>
          </cell>
          <cell r="KD272">
            <v>826.93700000000001</v>
          </cell>
          <cell r="KE272">
            <v>14345.53</v>
          </cell>
          <cell r="KF272">
            <v>8.83</v>
          </cell>
          <cell r="KG272">
            <v>0.720988368488791</v>
          </cell>
          <cell r="KH272">
            <v>0</v>
          </cell>
          <cell r="KI272">
            <v>0</v>
          </cell>
          <cell r="KJ272">
            <v>0</v>
          </cell>
          <cell r="KK272">
            <v>0</v>
          </cell>
          <cell r="KL272">
            <v>0</v>
          </cell>
          <cell r="KM272">
            <v>0</v>
          </cell>
          <cell r="KN272">
            <v>18.256747252747299</v>
          </cell>
          <cell r="KO272">
            <v>94.944752991208802</v>
          </cell>
          <cell r="KP272">
            <v>0</v>
          </cell>
          <cell r="KQ272">
            <v>57.620582229676401</v>
          </cell>
          <cell r="KR272">
            <v>0</v>
          </cell>
          <cell r="KS272">
            <v>29.157115146140299</v>
          </cell>
          <cell r="KT272">
            <v>160.59710694179401</v>
          </cell>
          <cell r="KU272">
            <v>103.519947975495</v>
          </cell>
          <cell r="KV272">
            <v>52.510496648351598</v>
          </cell>
          <cell r="KW272">
            <v>0</v>
          </cell>
          <cell r="KX272">
            <v>240</v>
          </cell>
          <cell r="KY272">
            <v>890435.00000000012</v>
          </cell>
          <cell r="KZ272">
            <v>14354.36</v>
          </cell>
          <cell r="LA272">
            <v>83.202368627075046</v>
          </cell>
          <cell r="LB272">
            <v>429.82905180959671</v>
          </cell>
          <cell r="LC272">
            <v>516.60674918541349</v>
          </cell>
          <cell r="LD272">
            <v>4.415535284838386</v>
          </cell>
          <cell r="LE272">
            <v>1.6719658696033819E-2</v>
          </cell>
          <cell r="LF272">
            <v>240</v>
          </cell>
          <cell r="LG272">
            <v>62.032372045845307</v>
          </cell>
          <cell r="LH272">
            <v>671.48164798443008</v>
          </cell>
          <cell r="LI272" t="str">
            <v>N/A</v>
          </cell>
          <cell r="LJ272" t="str">
            <v>PR09 (£m)</v>
          </cell>
        </row>
        <row r="273">
          <cell r="A273" t="str">
            <v>SEW13</v>
          </cell>
          <cell r="B273" t="str">
            <v>SEW</v>
          </cell>
          <cell r="C273" t="str">
            <v>2012-13</v>
          </cell>
          <cell r="D273" t="str">
            <v>SEW</v>
          </cell>
          <cell r="E273" t="str">
            <v>SEW13</v>
          </cell>
          <cell r="F273">
            <v>1.0790336496980155</v>
          </cell>
          <cell r="G273">
            <v>3.7541593721344491</v>
          </cell>
          <cell r="H273">
            <v>0</v>
          </cell>
          <cell r="I273">
            <v>3.6525066221829161</v>
          </cell>
          <cell r="J273">
            <v>0.6637347254081104</v>
          </cell>
          <cell r="K273">
            <v>0</v>
          </cell>
          <cell r="L273">
            <v>0</v>
          </cell>
          <cell r="M273">
            <v>1.7965910267471958</v>
          </cell>
          <cell r="N273">
            <v>0.74535838957956158</v>
          </cell>
          <cell r="O273">
            <v>10.612350136052232</v>
          </cell>
          <cell r="P273">
            <v>0</v>
          </cell>
          <cell r="Q273">
            <v>10.612350136052232</v>
          </cell>
          <cell r="R273">
            <v>0</v>
          </cell>
          <cell r="S273">
            <v>1.879676617773943</v>
          </cell>
          <cell r="T273">
            <v>0</v>
          </cell>
          <cell r="U273">
            <v>4.0970907679033655</v>
          </cell>
          <cell r="V273">
            <v>0</v>
          </cell>
          <cell r="W273">
            <v>5.9767673856773076</v>
          </cell>
          <cell r="X273">
            <v>0</v>
          </cell>
          <cell r="Y273">
            <v>5.9767673856773076</v>
          </cell>
          <cell r="Z273">
            <v>0</v>
          </cell>
          <cell r="AA273">
            <v>0</v>
          </cell>
          <cell r="AB273">
            <v>0</v>
          </cell>
          <cell r="AC273">
            <v>0</v>
          </cell>
          <cell r="AD273">
            <v>16.589117521729484</v>
          </cell>
          <cell r="AE273">
            <v>0.4413247627264883</v>
          </cell>
          <cell r="AF273">
            <v>0</v>
          </cell>
          <cell r="AG273">
            <v>17.030442284455976</v>
          </cell>
          <cell r="AH273">
            <v>0</v>
          </cell>
          <cell r="AI273">
            <v>17.030442284455976</v>
          </cell>
          <cell r="AJ273">
            <v>0.20492136310777567</v>
          </cell>
          <cell r="AK273">
            <v>0</v>
          </cell>
          <cell r="AL273">
            <v>0</v>
          </cell>
          <cell r="AM273">
            <v>0</v>
          </cell>
          <cell r="AN273">
            <v>0</v>
          </cell>
          <cell r="AO273">
            <v>0</v>
          </cell>
          <cell r="AP273">
            <v>0.40787471958584987</v>
          </cell>
          <cell r="AQ273">
            <v>0.32117533336605691</v>
          </cell>
          <cell r="AR273">
            <v>0.93397141605968248</v>
          </cell>
          <cell r="AS273">
            <v>0</v>
          </cell>
          <cell r="AT273">
            <v>0.93397141605968248</v>
          </cell>
          <cell r="AU273">
            <v>0</v>
          </cell>
          <cell r="AV273">
            <v>0</v>
          </cell>
          <cell r="AW273">
            <v>0</v>
          </cell>
          <cell r="AX273">
            <v>0</v>
          </cell>
          <cell r="AY273">
            <v>0</v>
          </cell>
          <cell r="AZ273">
            <v>0</v>
          </cell>
          <cell r="BA273">
            <v>0</v>
          </cell>
          <cell r="BB273">
            <v>0</v>
          </cell>
          <cell r="BC273">
            <v>0</v>
          </cell>
          <cell r="BD273">
            <v>0</v>
          </cell>
          <cell r="BE273">
            <v>0</v>
          </cell>
          <cell r="BF273">
            <v>0</v>
          </cell>
          <cell r="BG273">
            <v>0.93397141605968248</v>
          </cell>
          <cell r="BH273">
            <v>7.3374288179465064E-2</v>
          </cell>
          <cell r="BI273">
            <v>0</v>
          </cell>
          <cell r="BJ273">
            <v>1.0073457042391474</v>
          </cell>
          <cell r="BK273">
            <v>0</v>
          </cell>
          <cell r="BL273">
            <v>1.0073457042391474</v>
          </cell>
          <cell r="BM273">
            <v>0.18852765405915328</v>
          </cell>
          <cell r="BN273">
            <v>0</v>
          </cell>
          <cell r="BO273">
            <v>0.29026005176876618</v>
          </cell>
          <cell r="BP273">
            <v>5.3533127706056947</v>
          </cell>
          <cell r="BQ273">
            <v>0</v>
          </cell>
          <cell r="BR273">
            <v>0</v>
          </cell>
          <cell r="BS273">
            <v>10.599272008628127</v>
          </cell>
          <cell r="BT273">
            <v>1.1227328570108859</v>
          </cell>
          <cell r="BU273">
            <v>17.554105342072599</v>
          </cell>
          <cell r="BV273">
            <v>0</v>
          </cell>
          <cell r="BW273">
            <v>17.554105342072599</v>
          </cell>
          <cell r="BX273">
            <v>0</v>
          </cell>
          <cell r="BY273">
            <v>11.829445901639343</v>
          </cell>
          <cell r="BZ273">
            <v>0</v>
          </cell>
          <cell r="CA273">
            <v>5.6541363244176015</v>
          </cell>
          <cell r="CB273">
            <v>0</v>
          </cell>
          <cell r="CC273">
            <v>17.483582226056946</v>
          </cell>
          <cell r="CD273">
            <v>0</v>
          </cell>
          <cell r="CE273">
            <v>17.483582226056946</v>
          </cell>
          <cell r="CF273">
            <v>0</v>
          </cell>
          <cell r="CG273">
            <v>0</v>
          </cell>
          <cell r="CH273">
            <v>0</v>
          </cell>
          <cell r="CI273">
            <v>0</v>
          </cell>
          <cell r="CJ273">
            <v>35.037687568129549</v>
          </cell>
          <cell r="CK273">
            <v>1.9865009490940466</v>
          </cell>
          <cell r="CL273">
            <v>0</v>
          </cell>
          <cell r="CM273">
            <v>37.024188517223592</v>
          </cell>
          <cell r="CN273">
            <v>0</v>
          </cell>
          <cell r="CO273">
            <v>37.024188517223592</v>
          </cell>
          <cell r="CP273">
            <v>9.229658194374208</v>
          </cell>
          <cell r="CQ273">
            <v>0</v>
          </cell>
          <cell r="CR273">
            <v>0</v>
          </cell>
          <cell r="CS273">
            <v>0</v>
          </cell>
          <cell r="CT273">
            <v>0</v>
          </cell>
          <cell r="CU273">
            <v>0</v>
          </cell>
          <cell r="CV273">
            <v>14.713702847282139</v>
          </cell>
          <cell r="CW273">
            <v>11.92776151940498</v>
          </cell>
          <cell r="CX273">
            <v>35.871122561061291</v>
          </cell>
          <cell r="CY273">
            <v>0.29565522001725625</v>
          </cell>
          <cell r="CZ273">
            <v>36.166777781078551</v>
          </cell>
          <cell r="DA273">
            <v>29.360505608283002</v>
          </cell>
          <cell r="DB273">
            <v>14.63817049180328</v>
          </cell>
          <cell r="DC273">
            <v>19.942846511230371</v>
          </cell>
          <cell r="DD273">
            <v>0</v>
          </cell>
          <cell r="DE273">
            <v>13.66581457591372</v>
          </cell>
          <cell r="DF273">
            <v>77.607337187230371</v>
          </cell>
          <cell r="DG273">
            <v>0</v>
          </cell>
          <cell r="DH273">
            <v>77.607337187230371</v>
          </cell>
          <cell r="DI273">
            <v>5.4890441760138042</v>
          </cell>
          <cell r="DJ273">
            <v>0</v>
          </cell>
          <cell r="DK273">
            <v>0</v>
          </cell>
          <cell r="DL273">
            <v>5.4890441760138042</v>
          </cell>
          <cell r="DM273">
            <v>108.28507079229512</v>
          </cell>
          <cell r="DN273">
            <v>3.0860362381363244</v>
          </cell>
          <cell r="DO273">
            <v>0</v>
          </cell>
          <cell r="DP273">
            <v>111.37110703043143</v>
          </cell>
          <cell r="DQ273">
            <v>0</v>
          </cell>
          <cell r="DR273">
            <v>111.37110703043143</v>
          </cell>
          <cell r="DS273">
            <v>9.6231072115411358</v>
          </cell>
          <cell r="DT273">
            <v>0</v>
          </cell>
          <cell r="DU273">
            <v>0.29026005176876618</v>
          </cell>
          <cell r="DV273">
            <v>5.3533127706056947</v>
          </cell>
          <cell r="DW273">
            <v>0</v>
          </cell>
          <cell r="DX273">
            <v>0</v>
          </cell>
          <cell r="DY273">
            <v>25.720849575496114</v>
          </cell>
          <cell r="DZ273">
            <v>13.371669709781923</v>
          </cell>
          <cell r="EA273">
            <v>54.359199319193579</v>
          </cell>
          <cell r="EB273">
            <v>0.29565522001725625</v>
          </cell>
          <cell r="EC273">
            <v>54.654854539210838</v>
          </cell>
          <cell r="ED273">
            <v>29.360505608283002</v>
          </cell>
          <cell r="EE273">
            <v>26.467616393442622</v>
          </cell>
          <cell r="EF273">
            <v>19.942846511230371</v>
          </cell>
          <cell r="EG273">
            <v>5.6541363244176015</v>
          </cell>
          <cell r="EH273">
            <v>13.66581457591372</v>
          </cell>
          <cell r="EI273">
            <v>95.090919413287324</v>
          </cell>
          <cell r="EJ273">
            <v>0</v>
          </cell>
          <cell r="EK273">
            <v>95.090919413287324</v>
          </cell>
          <cell r="EL273">
            <v>5.4890441760138042</v>
          </cell>
          <cell r="EM273">
            <v>0</v>
          </cell>
          <cell r="EN273">
            <v>0</v>
          </cell>
          <cell r="EO273">
            <v>5.4890441760138042</v>
          </cell>
          <cell r="EP273">
            <v>144.25672977648435</v>
          </cell>
          <cell r="EQ273">
            <v>5.1459114754098358</v>
          </cell>
          <cell r="ER273">
            <v>0</v>
          </cell>
          <cell r="ES273">
            <v>149.40264125189418</v>
          </cell>
          <cell r="ET273">
            <v>0</v>
          </cell>
          <cell r="EU273">
            <v>149.40264125189418</v>
          </cell>
          <cell r="EV273">
            <v>13.377266583675581</v>
          </cell>
          <cell r="EW273">
            <v>0</v>
          </cell>
          <cell r="EX273">
            <v>3.9427666739516827</v>
          </cell>
          <cell r="EY273">
            <v>6.017047496013805</v>
          </cell>
          <cell r="EZ273">
            <v>0</v>
          </cell>
          <cell r="FA273">
            <v>0</v>
          </cell>
          <cell r="FB273">
            <v>27.517440602243202</v>
          </cell>
          <cell r="FC273">
            <v>14.117028099361409</v>
          </cell>
          <cell r="FD273">
            <v>64.971549455245793</v>
          </cell>
          <cell r="FE273">
            <v>0.29565522001725625</v>
          </cell>
          <cell r="FF273">
            <v>65.267204675263045</v>
          </cell>
          <cell r="FG273">
            <v>29.360505608283002</v>
          </cell>
          <cell r="FH273">
            <v>28.347293011216568</v>
          </cell>
          <cell r="FI273">
            <v>19.942846511230371</v>
          </cell>
          <cell r="FJ273">
            <v>9.751227092320967</v>
          </cell>
          <cell r="FK273">
            <v>13.66581457591372</v>
          </cell>
          <cell r="FL273">
            <v>101.06768679896452</v>
          </cell>
          <cell r="FM273">
            <v>0</v>
          </cell>
          <cell r="FN273">
            <v>101.06768679896452</v>
          </cell>
          <cell r="FO273">
            <v>5.4890441760138042</v>
          </cell>
          <cell r="FP273">
            <v>0</v>
          </cell>
          <cell r="FQ273">
            <v>0</v>
          </cell>
          <cell r="FR273">
            <v>5.4890441760138042</v>
          </cell>
          <cell r="FS273">
            <v>160.84584729821287</v>
          </cell>
          <cell r="FT273">
            <v>5.5872362381363239</v>
          </cell>
          <cell r="FU273">
            <v>0</v>
          </cell>
          <cell r="FV273">
            <v>166.43308353634924</v>
          </cell>
          <cell r="FW273">
            <v>0</v>
          </cell>
          <cell r="FX273">
            <v>166.43308353634924</v>
          </cell>
          <cell r="FY273">
            <v>0</v>
          </cell>
          <cell r="FZ273">
            <v>0</v>
          </cell>
          <cell r="GA273">
            <v>0.43161345987920624</v>
          </cell>
          <cell r="GB273" t="e">
            <v>#N/A</v>
          </cell>
          <cell r="GC273" t="e">
            <v>#N/A</v>
          </cell>
          <cell r="GD273" t="e">
            <v>#N/A</v>
          </cell>
          <cell r="GE273">
            <v>0</v>
          </cell>
          <cell r="GF273">
            <v>0</v>
          </cell>
          <cell r="GG273">
            <v>0</v>
          </cell>
          <cell r="GH273">
            <v>2.6824776531492667</v>
          </cell>
          <cell r="GI273">
            <v>0</v>
          </cell>
          <cell r="GJ273">
            <v>14.713702847282139</v>
          </cell>
          <cell r="GK273">
            <v>0</v>
          </cell>
          <cell r="GL273">
            <v>1.7199796376186369</v>
          </cell>
          <cell r="GM273">
            <v>0</v>
          </cell>
          <cell r="GN273">
            <v>2.0739026747195859</v>
          </cell>
          <cell r="GO273">
            <v>0.85891078515962038</v>
          </cell>
          <cell r="GP273">
            <v>4.1888086281276964</v>
          </cell>
          <cell r="GQ273" t="e">
            <v>#N/A</v>
          </cell>
          <cell r="GR273" t="e">
            <v>#N/A</v>
          </cell>
          <cell r="GS273" t="e">
            <v>#N/A</v>
          </cell>
          <cell r="GT273" t="e">
            <v>#N/A</v>
          </cell>
          <cell r="GU273" t="e">
            <v>#N/A</v>
          </cell>
          <cell r="GV273">
            <v>0</v>
          </cell>
          <cell r="GW273">
            <v>10.660852459016395</v>
          </cell>
          <cell r="GX273">
            <v>3.2791832614322693</v>
          </cell>
          <cell r="GY273">
            <v>2.7515358067299394</v>
          </cell>
          <cell r="GZ273">
            <v>0</v>
          </cell>
          <cell r="HA273">
            <v>0</v>
          </cell>
          <cell r="HB273">
            <v>0</v>
          </cell>
          <cell r="HC273">
            <v>0</v>
          </cell>
          <cell r="HD273">
            <v>0</v>
          </cell>
          <cell r="HE273">
            <v>0</v>
          </cell>
          <cell r="HF273">
            <v>0</v>
          </cell>
          <cell r="HG273">
            <v>0</v>
          </cell>
          <cell r="HH273">
            <v>0</v>
          </cell>
          <cell r="HI273" t="e">
            <v>#N/A</v>
          </cell>
          <cell r="HJ273" t="e">
            <v>#N/A</v>
          </cell>
          <cell r="HK273" t="e">
            <v>#N/A</v>
          </cell>
          <cell r="HL273" t="e">
            <v>#N/A</v>
          </cell>
          <cell r="HM273" t="e">
            <v>#N/A</v>
          </cell>
          <cell r="HN273" t="e">
            <v>#N/A</v>
          </cell>
          <cell r="HO273">
            <v>160.84584729821287</v>
          </cell>
          <cell r="HP273">
            <v>166.43308353634924</v>
          </cell>
          <cell r="HQ273">
            <v>16.589117521729484</v>
          </cell>
          <cell r="HR273">
            <v>149.40264125189418</v>
          </cell>
          <cell r="HS273">
            <v>43.360967213114755</v>
          </cell>
          <cell r="HT273">
            <v>0</v>
          </cell>
          <cell r="HU273">
            <v>0</v>
          </cell>
          <cell r="HV273">
            <v>3.6525289042277822</v>
          </cell>
          <cell r="HW273">
            <v>0</v>
          </cell>
          <cell r="HX273">
            <v>0</v>
          </cell>
          <cell r="HY273">
            <v>0</v>
          </cell>
          <cell r="HZ273">
            <v>0</v>
          </cell>
          <cell r="IA273">
            <v>0</v>
          </cell>
          <cell r="IB273">
            <v>0</v>
          </cell>
          <cell r="IC273">
            <v>0</v>
          </cell>
          <cell r="ID273">
            <v>0</v>
          </cell>
          <cell r="IE273">
            <v>0</v>
          </cell>
          <cell r="IF273">
            <v>0.18343572044866266</v>
          </cell>
          <cell r="IG273">
            <v>0.10682433132010354</v>
          </cell>
          <cell r="IH273">
            <v>0</v>
          </cell>
          <cell r="II273">
            <v>0.68842346850733394</v>
          </cell>
          <cell r="IJ273">
            <v>0</v>
          </cell>
          <cell r="IK273">
            <v>0</v>
          </cell>
          <cell r="IL273">
            <v>0</v>
          </cell>
          <cell r="IM273">
            <v>0</v>
          </cell>
          <cell r="IN273">
            <v>0.68842346850733394</v>
          </cell>
          <cell r="IO273">
            <v>0</v>
          </cell>
          <cell r="IP273">
            <v>3.8359646246764343</v>
          </cell>
          <cell r="IQ273">
            <v>0.10682433132010354</v>
          </cell>
          <cell r="IR273">
            <v>0</v>
          </cell>
          <cell r="IS273">
            <v>0</v>
          </cell>
          <cell r="IT273">
            <v>0</v>
          </cell>
          <cell r="IU273">
            <v>0</v>
          </cell>
          <cell r="IV273">
            <v>1.7199796376186369</v>
          </cell>
          <cell r="IW273">
            <v>1.7199796376186369</v>
          </cell>
          <cell r="IX273">
            <v>0</v>
          </cell>
          <cell r="IY273">
            <v>0</v>
          </cell>
          <cell r="IZ273">
            <v>0</v>
          </cell>
          <cell r="JA273">
            <v>0</v>
          </cell>
          <cell r="JB273">
            <v>0</v>
          </cell>
          <cell r="JC273">
            <v>0</v>
          </cell>
          <cell r="JD273">
            <v>0</v>
          </cell>
          <cell r="JE273">
            <v>0</v>
          </cell>
          <cell r="JF273">
            <v>0</v>
          </cell>
          <cell r="JG273">
            <v>0</v>
          </cell>
          <cell r="JH273">
            <v>2.3356900976146304E-3</v>
          </cell>
          <cell r="JI273">
            <v>1.6141287188124185E-3</v>
          </cell>
          <cell r="JJ273">
            <v>5.9694246200959512E-3</v>
          </cell>
          <cell r="JK273">
            <v>6.4684321770170845</v>
          </cell>
          <cell r="JL273">
            <v>6.478351420453607</v>
          </cell>
          <cell r="JM273">
            <v>0</v>
          </cell>
          <cell r="JN273">
            <v>0</v>
          </cell>
          <cell r="JO273">
            <v>0</v>
          </cell>
          <cell r="JP273">
            <v>1.105704411994989</v>
          </cell>
          <cell r="JQ273">
            <v>1.105704411994989</v>
          </cell>
          <cell r="JR273">
            <v>0</v>
          </cell>
          <cell r="JS273">
            <v>6.8052536799248345E-2</v>
          </cell>
          <cell r="JT273">
            <v>0</v>
          </cell>
          <cell r="JU273">
            <v>3.8208424678985276E-2</v>
          </cell>
          <cell r="JV273">
            <v>3.8208424678985276E-2</v>
          </cell>
          <cell r="JW273">
            <v>8.0941617420636973</v>
          </cell>
          <cell r="JX273">
            <v>68.973593310853929</v>
          </cell>
          <cell r="JY273">
            <v>97.55694772847977</v>
          </cell>
          <cell r="JZ273">
            <v>105.65110947054346</v>
          </cell>
          <cell r="KA273">
            <v>36.677516159689532</v>
          </cell>
          <cell r="KB273">
            <v>2302278.808987</v>
          </cell>
          <cell r="KC273">
            <v>60.427999999999997</v>
          </cell>
          <cell r="KD273">
            <v>836.649</v>
          </cell>
          <cell r="KE273">
            <v>14397.9</v>
          </cell>
          <cell r="KF273">
            <v>8.83</v>
          </cell>
          <cell r="KG273">
            <v>0.73271265368898997</v>
          </cell>
          <cell r="KH273">
            <v>0</v>
          </cell>
          <cell r="KI273">
            <v>0</v>
          </cell>
          <cell r="KJ273">
            <v>0</v>
          </cell>
          <cell r="KK273">
            <v>0</v>
          </cell>
          <cell r="KL273">
            <v>0</v>
          </cell>
          <cell r="KM273">
            <v>0</v>
          </cell>
          <cell r="KN273">
            <v>18.713923346777801</v>
          </cell>
          <cell r="KO273">
            <v>82.425072269230796</v>
          </cell>
          <cell r="KP273">
            <v>0</v>
          </cell>
          <cell r="KQ273">
            <v>53.027726257368698</v>
          </cell>
          <cell r="KR273">
            <v>0</v>
          </cell>
          <cell r="KS273">
            <v>28.375240462404001</v>
          </cell>
          <cell r="KT273">
            <v>148.756157351355</v>
          </cell>
          <cell r="KU273">
            <v>101.965648532418</v>
          </cell>
          <cell r="KV273">
            <v>51.0661766483517</v>
          </cell>
          <cell r="KW273">
            <v>0</v>
          </cell>
          <cell r="KX273">
            <v>240</v>
          </cell>
          <cell r="KY273">
            <v>897077</v>
          </cell>
          <cell r="KZ273">
            <v>14406.73</v>
          </cell>
          <cell r="LA273">
            <v>83.192662856727935</v>
          </cell>
          <cell r="LB273">
            <v>402.92697814813334</v>
          </cell>
          <cell r="LC273">
            <v>484.32994486790602</v>
          </cell>
          <cell r="LD273">
            <v>4.4133621152300488</v>
          </cell>
          <cell r="LE273">
            <v>1.6658880953554348E-2</v>
          </cell>
          <cell r="LF273">
            <v>240</v>
          </cell>
          <cell r="LG273">
            <v>62.2679122882153</v>
          </cell>
          <cell r="LH273">
            <v>676.74040399352293</v>
          </cell>
          <cell r="LI273" t="str">
            <v>N/A</v>
          </cell>
          <cell r="LJ273" t="str">
            <v>PR09 (£m)</v>
          </cell>
        </row>
        <row r="274">
          <cell r="A274" t="str">
            <v>SEW14</v>
          </cell>
          <cell r="B274" t="str">
            <v>SEW</v>
          </cell>
          <cell r="C274" t="str">
            <v>2013-14</v>
          </cell>
          <cell r="D274" t="str">
            <v>SEW</v>
          </cell>
          <cell r="E274" t="str">
            <v>SEW14</v>
          </cell>
          <cell r="F274">
            <v>1.0569641649763351</v>
          </cell>
          <cell r="G274">
            <v>3.9676783676419283</v>
          </cell>
          <cell r="H274">
            <v>0</v>
          </cell>
          <cell r="I274">
            <v>3.1943488550709933</v>
          </cell>
          <cell r="J274">
            <v>0.59042958953684899</v>
          </cell>
          <cell r="K274">
            <v>0</v>
          </cell>
          <cell r="L274">
            <v>0</v>
          </cell>
          <cell r="M274">
            <v>2.1938554250316882</v>
          </cell>
          <cell r="N274">
            <v>0.77436318061159826</v>
          </cell>
          <cell r="O274">
            <v>10.720675417893048</v>
          </cell>
          <cell r="P274">
            <v>0</v>
          </cell>
          <cell r="Q274">
            <v>10.720675417893048</v>
          </cell>
          <cell r="R274">
            <v>0</v>
          </cell>
          <cell r="S274">
            <v>1.5865032116294788</v>
          </cell>
          <cell r="T274">
            <v>0</v>
          </cell>
          <cell r="U274">
            <v>2.3961377620013513</v>
          </cell>
          <cell r="V274">
            <v>0</v>
          </cell>
          <cell r="W274">
            <v>3.9826409736308301</v>
          </cell>
          <cell r="X274">
            <v>0</v>
          </cell>
          <cell r="Y274">
            <v>3.9826409736308301</v>
          </cell>
          <cell r="Z274">
            <v>0</v>
          </cell>
          <cell r="AA274">
            <v>0</v>
          </cell>
          <cell r="AB274">
            <v>0</v>
          </cell>
          <cell r="AC274">
            <v>0</v>
          </cell>
          <cell r="AD274">
            <v>14.703316391523879</v>
          </cell>
          <cell r="AE274">
            <v>0.5094567275185935</v>
          </cell>
          <cell r="AF274">
            <v>0</v>
          </cell>
          <cell r="AG274">
            <v>15.212773119042472</v>
          </cell>
          <cell r="AH274">
            <v>-0.35831085192697759</v>
          </cell>
          <cell r="AI274">
            <v>14.854462267115496</v>
          </cell>
          <cell r="AJ274">
            <v>0.19006842479721781</v>
          </cell>
          <cell r="AK274">
            <v>0</v>
          </cell>
          <cell r="AL274">
            <v>0</v>
          </cell>
          <cell r="AM274">
            <v>0</v>
          </cell>
          <cell r="AN274">
            <v>0</v>
          </cell>
          <cell r="AO274">
            <v>0</v>
          </cell>
          <cell r="AP274">
            <v>0.48961610401992955</v>
          </cell>
          <cell r="AQ274">
            <v>0.33367351351558516</v>
          </cell>
          <cell r="AR274">
            <v>1.0133580423327326</v>
          </cell>
          <cell r="AS274">
            <v>0</v>
          </cell>
          <cell r="AT274">
            <v>1.0133580423327326</v>
          </cell>
          <cell r="AU274">
            <v>0</v>
          </cell>
          <cell r="AV274">
            <v>0</v>
          </cell>
          <cell r="AW274">
            <v>0</v>
          </cell>
          <cell r="AX274">
            <v>0</v>
          </cell>
          <cell r="AY274">
            <v>0</v>
          </cell>
          <cell r="AZ274">
            <v>0</v>
          </cell>
          <cell r="BA274">
            <v>0</v>
          </cell>
          <cell r="BB274">
            <v>0</v>
          </cell>
          <cell r="BC274">
            <v>0</v>
          </cell>
          <cell r="BD274">
            <v>0</v>
          </cell>
          <cell r="BE274">
            <v>0</v>
          </cell>
          <cell r="BF274">
            <v>0</v>
          </cell>
          <cell r="BG274">
            <v>1.0133580423327326</v>
          </cell>
          <cell r="BH274">
            <v>8.4557133198106801E-2</v>
          </cell>
          <cell r="BI274">
            <v>0</v>
          </cell>
          <cell r="BJ274">
            <v>1.0979151755308361</v>
          </cell>
          <cell r="BK274">
            <v>0</v>
          </cell>
          <cell r="BL274">
            <v>1.0979151755308361</v>
          </cell>
          <cell r="BM274">
            <v>0.21778673674681243</v>
          </cell>
          <cell r="BN274">
            <v>0</v>
          </cell>
          <cell r="BO274">
            <v>0.28749425287356317</v>
          </cell>
          <cell r="BP274">
            <v>5.6407853220588224</v>
          </cell>
          <cell r="BQ274">
            <v>0</v>
          </cell>
          <cell r="BR274">
            <v>0</v>
          </cell>
          <cell r="BS274">
            <v>11.583989985293849</v>
          </cell>
          <cell r="BT274">
            <v>1.1664227548609221</v>
          </cell>
          <cell r="BU274">
            <v>18.89647905183396</v>
          </cell>
          <cell r="BV274">
            <v>0</v>
          </cell>
          <cell r="BW274">
            <v>18.89647905183396</v>
          </cell>
          <cell r="BX274">
            <v>0</v>
          </cell>
          <cell r="BY274">
            <v>16.76450862068965</v>
          </cell>
          <cell r="BZ274">
            <v>0</v>
          </cell>
          <cell r="CA274">
            <v>9.1332273495605119</v>
          </cell>
          <cell r="CB274">
            <v>0</v>
          </cell>
          <cell r="CC274">
            <v>25.89773597025016</v>
          </cell>
          <cell r="CD274">
            <v>0</v>
          </cell>
          <cell r="CE274">
            <v>25.89773597025016</v>
          </cell>
          <cell r="CF274">
            <v>0</v>
          </cell>
          <cell r="CG274">
            <v>0</v>
          </cell>
          <cell r="CH274">
            <v>0</v>
          </cell>
          <cell r="CI274">
            <v>0</v>
          </cell>
          <cell r="CJ274">
            <v>44.794215022084124</v>
          </cell>
          <cell r="CK274">
            <v>2.0145736984448943</v>
          </cell>
          <cell r="CL274">
            <v>0</v>
          </cell>
          <cell r="CM274">
            <v>46.808788720529016</v>
          </cell>
          <cell r="CN274">
            <v>0</v>
          </cell>
          <cell r="CO274">
            <v>46.808788720529016</v>
          </cell>
          <cell r="CP274">
            <v>11.176419353961467</v>
          </cell>
          <cell r="CQ274">
            <v>0</v>
          </cell>
          <cell r="CR274">
            <v>0</v>
          </cell>
          <cell r="CS274">
            <v>0</v>
          </cell>
          <cell r="CT274">
            <v>0</v>
          </cell>
          <cell r="CU274">
            <v>0</v>
          </cell>
          <cell r="CV274">
            <v>15.15092009660245</v>
          </cell>
          <cell r="CW274">
            <v>12.391917065498037</v>
          </cell>
          <cell r="CX274">
            <v>38.719256516061961</v>
          </cell>
          <cell r="CY274">
            <v>0.45872244759972941</v>
          </cell>
          <cell r="CZ274">
            <v>39.177978963661687</v>
          </cell>
          <cell r="DA274">
            <v>29.533692697768753</v>
          </cell>
          <cell r="DB274">
            <v>14.161205882352936</v>
          </cell>
          <cell r="DC274">
            <v>19.539115782008107</v>
          </cell>
          <cell r="DD274">
            <v>0</v>
          </cell>
          <cell r="DE274">
            <v>9.0771320205611872</v>
          </cell>
          <cell r="DF274">
            <v>72.311146382690993</v>
          </cell>
          <cell r="DG274">
            <v>0</v>
          </cell>
          <cell r="DH274">
            <v>72.311146382690993</v>
          </cell>
          <cell r="DI274">
            <v>6.1018541244083817</v>
          </cell>
          <cell r="DJ274">
            <v>0</v>
          </cell>
          <cell r="DK274">
            <v>0</v>
          </cell>
          <cell r="DL274">
            <v>6.1018541244083817</v>
          </cell>
          <cell r="DM274">
            <v>105.38727122194429</v>
          </cell>
          <cell r="DN274">
            <v>2.8654298512508443</v>
          </cell>
          <cell r="DO274">
            <v>0</v>
          </cell>
          <cell r="DP274">
            <v>108.25270107319483</v>
          </cell>
          <cell r="DQ274">
            <v>0</v>
          </cell>
          <cell r="DR274">
            <v>108.25270107319483</v>
          </cell>
          <cell r="DS274">
            <v>11.584274515505498</v>
          </cell>
          <cell r="DT274">
            <v>0</v>
          </cell>
          <cell r="DU274">
            <v>0.28749425287356317</v>
          </cell>
          <cell r="DV274">
            <v>5.6407853220588224</v>
          </cell>
          <cell r="DW274">
            <v>0</v>
          </cell>
          <cell r="DX274">
            <v>0</v>
          </cell>
          <cell r="DY274">
            <v>27.224526185916229</v>
          </cell>
          <cell r="DZ274">
            <v>13.892013333874543</v>
          </cell>
          <cell r="EA274">
            <v>58.629093610228651</v>
          </cell>
          <cell r="EB274">
            <v>0.45872244759972941</v>
          </cell>
          <cell r="EC274">
            <v>59.087816057828377</v>
          </cell>
          <cell r="ED274">
            <v>29.533692697768753</v>
          </cell>
          <cell r="EE274">
            <v>30.925714503042588</v>
          </cell>
          <cell r="EF274">
            <v>19.539115782008107</v>
          </cell>
          <cell r="EG274">
            <v>9.1332273495605119</v>
          </cell>
          <cell r="EH274">
            <v>9.0771320205611872</v>
          </cell>
          <cell r="EI274">
            <v>98.208882352941146</v>
          </cell>
          <cell r="EJ274">
            <v>0</v>
          </cell>
          <cell r="EK274">
            <v>98.208882352941146</v>
          </cell>
          <cell r="EL274">
            <v>6.1018541244083817</v>
          </cell>
          <cell r="EM274">
            <v>0</v>
          </cell>
          <cell r="EN274">
            <v>0</v>
          </cell>
          <cell r="EO274">
            <v>6.1018541244083817</v>
          </cell>
          <cell r="EP274">
            <v>151.19484428636113</v>
          </cell>
          <cell r="EQ274">
            <v>4.964560682893846</v>
          </cell>
          <cell r="ER274">
            <v>0</v>
          </cell>
          <cell r="ES274">
            <v>156.15940496925469</v>
          </cell>
          <cell r="ET274">
            <v>0</v>
          </cell>
          <cell r="EU274">
            <v>156.15940496925469</v>
          </cell>
          <cell r="EV274">
            <v>15.551952883147393</v>
          </cell>
          <cell r="EW274">
            <v>0</v>
          </cell>
          <cell r="EX274">
            <v>3.481843107944556</v>
          </cell>
          <cell r="EY274">
            <v>6.2312149115956705</v>
          </cell>
          <cell r="EZ274">
            <v>0</v>
          </cell>
          <cell r="FA274">
            <v>0</v>
          </cell>
          <cell r="FB274">
            <v>29.418381610947854</v>
          </cell>
          <cell r="FC274">
            <v>14.666376514486135</v>
          </cell>
          <cell r="FD274">
            <v>69.349769028121614</v>
          </cell>
          <cell r="FE274">
            <v>0.45872244759972941</v>
          </cell>
          <cell r="FF274">
            <v>69.80849147572134</v>
          </cell>
          <cell r="FG274">
            <v>29.533692697768753</v>
          </cell>
          <cell r="FH274">
            <v>32.512217714672069</v>
          </cell>
          <cell r="FI274">
            <v>19.539115782008107</v>
          </cell>
          <cell r="FJ274">
            <v>11.529365111561862</v>
          </cell>
          <cell r="FK274">
            <v>9.0771320205611872</v>
          </cell>
          <cell r="FL274">
            <v>102.19152332657198</v>
          </cell>
          <cell r="FM274">
            <v>0</v>
          </cell>
          <cell r="FN274">
            <v>102.19152332657198</v>
          </cell>
          <cell r="FO274">
            <v>6.1018541244083817</v>
          </cell>
          <cell r="FP274">
            <v>0</v>
          </cell>
          <cell r="FQ274">
            <v>0</v>
          </cell>
          <cell r="FR274">
            <v>6.1018541244083817</v>
          </cell>
          <cell r="FS274">
            <v>165.89816067788502</v>
          </cell>
          <cell r="FT274">
            <v>5.4740174104124399</v>
          </cell>
          <cell r="FU274">
            <v>0</v>
          </cell>
          <cell r="FV274">
            <v>171.37217808829746</v>
          </cell>
          <cell r="FW274">
            <v>-0.35831085192697759</v>
          </cell>
          <cell r="FX274">
            <v>171.01386723637049</v>
          </cell>
          <cell r="FY274">
            <v>5.9116005747126422E-2</v>
          </cell>
          <cell r="FZ274">
            <v>0</v>
          </cell>
          <cell r="GA274">
            <v>0.10358248816768084</v>
          </cell>
          <cell r="GB274" t="e">
            <v>#N/A</v>
          </cell>
          <cell r="GC274" t="e">
            <v>#N/A</v>
          </cell>
          <cell r="GD274" t="e">
            <v>#N/A</v>
          </cell>
          <cell r="GE274">
            <v>0</v>
          </cell>
          <cell r="GF274">
            <v>0</v>
          </cell>
          <cell r="GG274">
            <v>0</v>
          </cell>
          <cell r="GH274">
            <v>0.80012187288708569</v>
          </cell>
          <cell r="GI274">
            <v>0.80012187288708569</v>
          </cell>
          <cell r="GJ274">
            <v>5.8450118323191331</v>
          </cell>
          <cell r="GK274">
            <v>5.8450118323191331</v>
          </cell>
          <cell r="GL274">
            <v>0.59929868154158195</v>
          </cell>
          <cell r="GM274">
            <v>0</v>
          </cell>
          <cell r="GN274">
            <v>7.0679193711967532</v>
          </cell>
          <cell r="GO274">
            <v>0.39636156186612564</v>
          </cell>
          <cell r="GP274">
            <v>2.341175625422582</v>
          </cell>
          <cell r="GQ274" t="e">
            <v>#N/A</v>
          </cell>
          <cell r="GR274" t="e">
            <v>#N/A</v>
          </cell>
          <cell r="GS274" t="e">
            <v>#N/A</v>
          </cell>
          <cell r="GT274" t="e">
            <v>#N/A</v>
          </cell>
          <cell r="GU274" t="e">
            <v>#N/A</v>
          </cell>
          <cell r="GV274">
            <v>0</v>
          </cell>
          <cell r="GW274">
            <v>10.652084854631504</v>
          </cell>
          <cell r="GX274">
            <v>2.503948106828938</v>
          </cell>
          <cell r="GY274">
            <v>3.1941457065584844</v>
          </cell>
          <cell r="GZ274">
            <v>0</v>
          </cell>
          <cell r="HA274">
            <v>0</v>
          </cell>
          <cell r="HB274">
            <v>0</v>
          </cell>
          <cell r="HC274">
            <v>0</v>
          </cell>
          <cell r="HD274">
            <v>0</v>
          </cell>
          <cell r="HE274">
            <v>0</v>
          </cell>
          <cell r="HF274">
            <v>0</v>
          </cell>
          <cell r="HG274">
            <v>0</v>
          </cell>
          <cell r="HH274">
            <v>0</v>
          </cell>
          <cell r="HI274" t="e">
            <v>#N/A</v>
          </cell>
          <cell r="HJ274" t="e">
            <v>#N/A</v>
          </cell>
          <cell r="HK274" t="e">
            <v>#N/A</v>
          </cell>
          <cell r="HL274" t="e">
            <v>#N/A</v>
          </cell>
          <cell r="HM274" t="e">
            <v>#N/A</v>
          </cell>
          <cell r="HN274" t="e">
            <v>#N/A</v>
          </cell>
          <cell r="HO274">
            <v>165.89816067788502</v>
          </cell>
          <cell r="HP274">
            <v>171.01386723637049</v>
          </cell>
          <cell r="HQ274">
            <v>14.703316391523879</v>
          </cell>
          <cell r="HR274">
            <v>156.15940496925469</v>
          </cell>
          <cell r="HS274">
            <v>40.148783806626085</v>
          </cell>
          <cell r="HT274">
            <v>0</v>
          </cell>
          <cell r="HU274">
            <v>0</v>
          </cell>
          <cell r="HV274">
            <v>3.1941457065584844</v>
          </cell>
          <cell r="HW274">
            <v>0</v>
          </cell>
          <cell r="HX274">
            <v>0</v>
          </cell>
          <cell r="HY274">
            <v>0</v>
          </cell>
          <cell r="HZ274">
            <v>0</v>
          </cell>
          <cell r="IA274">
            <v>0</v>
          </cell>
          <cell r="IB274">
            <v>0</v>
          </cell>
          <cell r="IC274">
            <v>0</v>
          </cell>
          <cell r="ID274">
            <v>0</v>
          </cell>
          <cell r="IE274">
            <v>0</v>
          </cell>
          <cell r="IF274">
            <v>0.19342444219066932</v>
          </cell>
          <cell r="IG274">
            <v>9.4069810682893815E-2</v>
          </cell>
          <cell r="IH274">
            <v>0</v>
          </cell>
          <cell r="II274">
            <v>0.85297008113590245</v>
          </cell>
          <cell r="IJ274">
            <v>0</v>
          </cell>
          <cell r="IK274">
            <v>0</v>
          </cell>
          <cell r="IL274">
            <v>0</v>
          </cell>
          <cell r="IM274">
            <v>0</v>
          </cell>
          <cell r="IN274">
            <v>0.85297008113590245</v>
          </cell>
          <cell r="IO274">
            <v>0</v>
          </cell>
          <cell r="IP274">
            <v>3.387570148749143</v>
          </cell>
          <cell r="IQ274">
            <v>9.4069810682893815E-2</v>
          </cell>
          <cell r="IR274">
            <v>0</v>
          </cell>
          <cell r="IS274">
            <v>0</v>
          </cell>
          <cell r="IT274">
            <v>0</v>
          </cell>
          <cell r="IU274">
            <v>0</v>
          </cell>
          <cell r="IV274">
            <v>0.59929868154158195</v>
          </cell>
          <cell r="IW274">
            <v>0.59929868154158195</v>
          </cell>
          <cell r="IX274">
            <v>0</v>
          </cell>
          <cell r="IY274">
            <v>0</v>
          </cell>
          <cell r="IZ274">
            <v>0</v>
          </cell>
          <cell r="JA274">
            <v>0</v>
          </cell>
          <cell r="JB274">
            <v>0</v>
          </cell>
          <cell r="JC274">
            <v>0</v>
          </cell>
          <cell r="JD274">
            <v>0</v>
          </cell>
          <cell r="JE274">
            <v>0</v>
          </cell>
          <cell r="JF274">
            <v>0</v>
          </cell>
          <cell r="JG274">
            <v>0</v>
          </cell>
          <cell r="JH274">
            <v>2.3356900976146304E-3</v>
          </cell>
          <cell r="JI274">
            <v>1.6141287188124185E-3</v>
          </cell>
          <cell r="JJ274">
            <v>5.9694246200959512E-3</v>
          </cell>
          <cell r="JK274">
            <v>6.4684321770170845</v>
          </cell>
          <cell r="JL274">
            <v>6.478351420453607</v>
          </cell>
          <cell r="JM274">
            <v>0</v>
          </cell>
          <cell r="JN274">
            <v>0</v>
          </cell>
          <cell r="JO274">
            <v>0</v>
          </cell>
          <cell r="JP274">
            <v>1.105704411994989</v>
          </cell>
          <cell r="JQ274">
            <v>1.105704411994989</v>
          </cell>
          <cell r="JR274">
            <v>0</v>
          </cell>
          <cell r="JS274">
            <v>6.8052536799248345E-2</v>
          </cell>
          <cell r="JT274">
            <v>0</v>
          </cell>
          <cell r="JU274">
            <v>3.8208424678985276E-2</v>
          </cell>
          <cell r="JV274">
            <v>3.8208424678985276E-2</v>
          </cell>
          <cell r="JW274">
            <v>8.3384665938399429</v>
          </cell>
          <cell r="JX274">
            <v>69.709450625344147</v>
          </cell>
          <cell r="JY274">
            <v>104.59620581895035</v>
          </cell>
          <cell r="JZ274">
            <v>112.93467241279029</v>
          </cell>
          <cell r="KA274">
            <v>43.225221787446145</v>
          </cell>
          <cell r="KB274">
            <v>2321065.4785750001</v>
          </cell>
          <cell r="KC274">
            <v>58.712000000000003</v>
          </cell>
          <cell r="KD274">
            <v>843.43600000000004</v>
          </cell>
          <cell r="KE274">
            <v>14437.9</v>
          </cell>
          <cell r="KF274">
            <v>8.83</v>
          </cell>
          <cell r="KG274">
            <v>0.73716618790239097</v>
          </cell>
          <cell r="KH274">
            <v>0</v>
          </cell>
          <cell r="KI274">
            <v>0</v>
          </cell>
          <cell r="KJ274">
            <v>0</v>
          </cell>
          <cell r="KK274">
            <v>0</v>
          </cell>
          <cell r="KL274">
            <v>0</v>
          </cell>
          <cell r="KM274">
            <v>0</v>
          </cell>
          <cell r="KN274">
            <v>16.03</v>
          </cell>
          <cell r="KO274">
            <v>89.53</v>
          </cell>
          <cell r="KP274">
            <v>0</v>
          </cell>
          <cell r="KQ274">
            <v>52.633911651244297</v>
          </cell>
          <cell r="KR274">
            <v>0</v>
          </cell>
          <cell r="KS274">
            <v>32.226648462536701</v>
          </cell>
          <cell r="KT274">
            <v>148.61763076848399</v>
          </cell>
          <cell r="KU274">
            <v>99.699055442669703</v>
          </cell>
          <cell r="KV274">
            <v>50.849165109890102</v>
          </cell>
          <cell r="KW274">
            <v>0</v>
          </cell>
          <cell r="KX274">
            <v>241</v>
          </cell>
          <cell r="KY274">
            <v>902148</v>
          </cell>
          <cell r="KZ274">
            <v>14446.73</v>
          </cell>
          <cell r="LA274">
            <v>82.666888187300543</v>
          </cell>
          <cell r="LB274">
            <v>404.72585132104382</v>
          </cell>
          <cell r="LC274">
            <v>489.58641143482481</v>
          </cell>
          <cell r="LD274">
            <v>4.4214965886030342</v>
          </cell>
          <cell r="LE274">
            <v>1.6681975782754991E-2</v>
          </cell>
          <cell r="LF274">
            <v>241</v>
          </cell>
          <cell r="LG274">
            <v>62.446519039256636</v>
          </cell>
          <cell r="LH274">
            <v>680.43757336501619</v>
          </cell>
          <cell r="LI274" t="str">
            <v>N/A</v>
          </cell>
          <cell r="LJ274" t="str">
            <v>PR09 (£m)</v>
          </cell>
        </row>
        <row r="275">
          <cell r="A275" t="str">
            <v>SEW15</v>
          </cell>
          <cell r="B275" t="str">
            <v>SEW</v>
          </cell>
          <cell r="C275" t="str">
            <v>2014-15</v>
          </cell>
          <cell r="D275" t="str">
            <v>SEW</v>
          </cell>
          <cell r="E275" t="str">
            <v>SEW15</v>
          </cell>
          <cell r="F275">
            <v>1.0450405281189941</v>
          </cell>
          <cell r="G275">
            <v>4.2046233582395534</v>
          </cell>
          <cell r="H275">
            <v>0</v>
          </cell>
          <cell r="I275">
            <v>1.3237165949628147</v>
          </cell>
          <cell r="J275">
            <v>0.72058159439618963</v>
          </cell>
          <cell r="K275">
            <v>0</v>
          </cell>
          <cell r="L275">
            <v>0</v>
          </cell>
          <cell r="M275">
            <v>3.3305441631152339</v>
          </cell>
          <cell r="N275">
            <v>0.78796055820172151</v>
          </cell>
          <cell r="O275">
            <v>10.367426268915503</v>
          </cell>
          <cell r="P275">
            <v>0</v>
          </cell>
          <cell r="Q275">
            <v>10.367426268915503</v>
          </cell>
          <cell r="R275">
            <v>0</v>
          </cell>
          <cell r="S275">
            <v>1.4118497534887609</v>
          </cell>
          <cell r="T275">
            <v>0</v>
          </cell>
          <cell r="U275">
            <v>1.5372546168630403</v>
          </cell>
          <cell r="V275">
            <v>0</v>
          </cell>
          <cell r="W275">
            <v>2.9491043703518014</v>
          </cell>
          <cell r="X275">
            <v>0</v>
          </cell>
          <cell r="Y275">
            <v>2.9491043703518014</v>
          </cell>
          <cell r="Z275">
            <v>0</v>
          </cell>
          <cell r="AA275">
            <v>0</v>
          </cell>
          <cell r="AB275">
            <v>0</v>
          </cell>
          <cell r="AC275">
            <v>0</v>
          </cell>
          <cell r="AD275">
            <v>13.316530639267283</v>
          </cell>
          <cell r="AE275">
            <v>0.65106024901813331</v>
          </cell>
          <cell r="AF275">
            <v>0</v>
          </cell>
          <cell r="AG275">
            <v>13.967590888285416</v>
          </cell>
          <cell r="AH275">
            <v>-1.8309110052644777</v>
          </cell>
          <cell r="AI275">
            <v>12.136679883020939</v>
          </cell>
          <cell r="AJ275">
            <v>0.20141908302943948</v>
          </cell>
          <cell r="AK275">
            <v>0</v>
          </cell>
          <cell r="AL275">
            <v>0</v>
          </cell>
          <cell r="AM275">
            <v>0</v>
          </cell>
          <cell r="AN275">
            <v>0</v>
          </cell>
          <cell r="AO275">
            <v>0</v>
          </cell>
          <cell r="AP275">
            <v>0.47758352135038029</v>
          </cell>
          <cell r="AQ275">
            <v>0.3396381716386731</v>
          </cell>
          <cell r="AR275">
            <v>1.0186407760184928</v>
          </cell>
          <cell r="AS275">
            <v>0</v>
          </cell>
          <cell r="AT275">
            <v>1.0186407760184928</v>
          </cell>
          <cell r="AU275">
            <v>0</v>
          </cell>
          <cell r="AV275">
            <v>0</v>
          </cell>
          <cell r="AW275">
            <v>0</v>
          </cell>
          <cell r="AX275">
            <v>0</v>
          </cell>
          <cell r="AY275">
            <v>0</v>
          </cell>
          <cell r="AZ275">
            <v>0</v>
          </cell>
          <cell r="BA275">
            <v>0</v>
          </cell>
          <cell r="BB275">
            <v>0</v>
          </cell>
          <cell r="BC275">
            <v>0</v>
          </cell>
          <cell r="BD275">
            <v>0</v>
          </cell>
          <cell r="BE275">
            <v>0</v>
          </cell>
          <cell r="BF275">
            <v>0</v>
          </cell>
          <cell r="BG275">
            <v>1.0186407760184928</v>
          </cell>
          <cell r="BH275">
            <v>6.374747221525863E-2</v>
          </cell>
          <cell r="BI275">
            <v>0</v>
          </cell>
          <cell r="BJ275">
            <v>1.0823882482337461</v>
          </cell>
          <cell r="BK275">
            <v>0</v>
          </cell>
          <cell r="BL275">
            <v>1.0823882482337461</v>
          </cell>
          <cell r="BM275">
            <v>0.23079269930456611</v>
          </cell>
          <cell r="BN275">
            <v>0</v>
          </cell>
          <cell r="BO275">
            <v>0.31351215843569818</v>
          </cell>
          <cell r="BP275">
            <v>4.8983026527167048</v>
          </cell>
          <cell r="BQ275">
            <v>0</v>
          </cell>
          <cell r="BR275">
            <v>0</v>
          </cell>
          <cell r="BS275">
            <v>11.76291716061837</v>
          </cell>
          <cell r="BT275">
            <v>1.1861209994150583</v>
          </cell>
          <cell r="BU275">
            <v>18.391645670490359</v>
          </cell>
          <cell r="BV275">
            <v>0</v>
          </cell>
          <cell r="BW275">
            <v>18.391645670490359</v>
          </cell>
          <cell r="BX275">
            <v>0</v>
          </cell>
          <cell r="BY275">
            <v>19.789932480989393</v>
          </cell>
          <cell r="BZ275">
            <v>0</v>
          </cell>
          <cell r="CA275">
            <v>7.8827407036015726</v>
          </cell>
          <cell r="CB275">
            <v>0</v>
          </cell>
          <cell r="CC275">
            <v>27.672673184590963</v>
          </cell>
          <cell r="CD275">
            <v>0</v>
          </cell>
          <cell r="CE275">
            <v>27.672673184590963</v>
          </cell>
          <cell r="CF275">
            <v>0</v>
          </cell>
          <cell r="CG275">
            <v>0</v>
          </cell>
          <cell r="CH275">
            <v>0</v>
          </cell>
          <cell r="CI275">
            <v>0</v>
          </cell>
          <cell r="CJ275">
            <v>46.064318855081318</v>
          </cell>
          <cell r="CK275">
            <v>1.8580820589955716</v>
          </cell>
          <cell r="CL275">
            <v>0</v>
          </cell>
          <cell r="CM275">
            <v>47.922400914076896</v>
          </cell>
          <cell r="CN275">
            <v>0</v>
          </cell>
          <cell r="CO275">
            <v>47.922400914076896</v>
          </cell>
          <cell r="CP275">
            <v>11.843861705220702</v>
          </cell>
          <cell r="CQ275">
            <v>0</v>
          </cell>
          <cell r="CR275">
            <v>0</v>
          </cell>
          <cell r="CS275">
            <v>0</v>
          </cell>
          <cell r="CT275">
            <v>0</v>
          </cell>
          <cell r="CU275">
            <v>0</v>
          </cell>
          <cell r="CV275">
            <v>16.573297735439127</v>
          </cell>
          <cell r="CW275">
            <v>12.60318876911507</v>
          </cell>
          <cell r="CX275">
            <v>41.020348209774902</v>
          </cell>
          <cell r="CY275">
            <v>0.53401570986880598</v>
          </cell>
          <cell r="CZ275">
            <v>41.554363919643698</v>
          </cell>
          <cell r="DA275">
            <v>28.615299740954296</v>
          </cell>
          <cell r="DB275">
            <v>8.9789882175983973</v>
          </cell>
          <cell r="DC275">
            <v>16.2569946290666</v>
          </cell>
          <cell r="DD275">
            <v>2.3544763098520938</v>
          </cell>
          <cell r="DE275">
            <v>12.851564241159858</v>
          </cell>
          <cell r="DF275">
            <v>69.057323138631247</v>
          </cell>
          <cell r="DG275">
            <v>0</v>
          </cell>
          <cell r="DH275">
            <v>69.057323138631247</v>
          </cell>
          <cell r="DI275">
            <v>7.083284699590541</v>
          </cell>
          <cell r="DJ275">
            <v>0</v>
          </cell>
          <cell r="DK275">
            <v>0</v>
          </cell>
          <cell r="DL275">
            <v>7.083284699590541</v>
          </cell>
          <cell r="DM275">
            <v>103.52840235868442</v>
          </cell>
          <cell r="DN275">
            <v>2.820564385393165</v>
          </cell>
          <cell r="DO275">
            <v>0</v>
          </cell>
          <cell r="DP275">
            <v>106.34896674407747</v>
          </cell>
          <cell r="DQ275">
            <v>0</v>
          </cell>
          <cell r="DR275">
            <v>106.34896674407747</v>
          </cell>
          <cell r="DS275">
            <v>12.276073487554708</v>
          </cell>
          <cell r="DT275">
            <v>0</v>
          </cell>
          <cell r="DU275">
            <v>0.31351215843569818</v>
          </cell>
          <cell r="DV275">
            <v>4.8983026527167048</v>
          </cell>
          <cell r="DW275">
            <v>0</v>
          </cell>
          <cell r="DX275">
            <v>0</v>
          </cell>
          <cell r="DY275">
            <v>28.813798417407877</v>
          </cell>
          <cell r="DZ275">
            <v>14.1289479401688</v>
          </cell>
          <cell r="EA275">
            <v>60.430634656283758</v>
          </cell>
          <cell r="EB275">
            <v>0.53401570986880598</v>
          </cell>
          <cell r="EC275">
            <v>60.964650366152554</v>
          </cell>
          <cell r="ED275">
            <v>28.615299740954296</v>
          </cell>
          <cell r="EE275">
            <v>28.768920698587792</v>
          </cell>
          <cell r="EF275">
            <v>16.2569946290666</v>
          </cell>
          <cell r="EG275">
            <v>10.237217013453666</v>
          </cell>
          <cell r="EH275">
            <v>12.851564241159858</v>
          </cell>
          <cell r="EI275">
            <v>96.72999632322221</v>
          </cell>
          <cell r="EJ275">
            <v>0</v>
          </cell>
          <cell r="EK275">
            <v>96.72999632322221</v>
          </cell>
          <cell r="EL275">
            <v>7.083284699590541</v>
          </cell>
          <cell r="EM275">
            <v>0</v>
          </cell>
          <cell r="EN275">
            <v>0</v>
          </cell>
          <cell r="EO275">
            <v>7.083284699590541</v>
          </cell>
          <cell r="EP275">
            <v>150.6113619897842</v>
          </cell>
          <cell r="EQ275">
            <v>4.7423939166039952</v>
          </cell>
          <cell r="ER275">
            <v>0</v>
          </cell>
          <cell r="ES275">
            <v>155.35375590638813</v>
          </cell>
          <cell r="ET275">
            <v>0</v>
          </cell>
          <cell r="EU275">
            <v>155.35375590638813</v>
          </cell>
          <cell r="EV275">
            <v>16.480696845794178</v>
          </cell>
          <cell r="EW275">
            <v>0</v>
          </cell>
          <cell r="EX275">
            <v>1.6372287533985128</v>
          </cell>
          <cell r="EY275">
            <v>5.6188842471128835</v>
          </cell>
          <cell r="EZ275">
            <v>0</v>
          </cell>
          <cell r="FA275">
            <v>0</v>
          </cell>
          <cell r="FB275">
            <v>32.144342580523109</v>
          </cell>
          <cell r="FC275">
            <v>14.916908498370521</v>
          </cell>
          <cell r="FD275">
            <v>70.798060925199209</v>
          </cell>
          <cell r="FE275">
            <v>0.53401570986880598</v>
          </cell>
          <cell r="FF275">
            <v>71.33207663506802</v>
          </cell>
          <cell r="FG275">
            <v>28.615299740954296</v>
          </cell>
          <cell r="FH275">
            <v>30.180770452076548</v>
          </cell>
          <cell r="FI275">
            <v>16.2569946290666</v>
          </cell>
          <cell r="FJ275">
            <v>11.774471630316706</v>
          </cell>
          <cell r="FK275">
            <v>12.851564241159858</v>
          </cell>
          <cell r="FL275">
            <v>99.679100693574</v>
          </cell>
          <cell r="FM275">
            <v>0</v>
          </cell>
          <cell r="FN275">
            <v>99.679100693574</v>
          </cell>
          <cell r="FO275">
            <v>7.083284699590541</v>
          </cell>
          <cell r="FP275">
            <v>0</v>
          </cell>
          <cell r="FQ275">
            <v>0</v>
          </cell>
          <cell r="FR275">
            <v>7.083284699590541</v>
          </cell>
          <cell r="FS275">
            <v>163.92789262905055</v>
          </cell>
          <cell r="FT275">
            <v>5.3934541656221278</v>
          </cell>
          <cell r="FU275">
            <v>0</v>
          </cell>
          <cell r="FV275">
            <v>169.32134679467268</v>
          </cell>
          <cell r="FW275">
            <v>-1.8309110052644777</v>
          </cell>
          <cell r="FX275">
            <v>167.49043578940925</v>
          </cell>
          <cell r="FY275">
            <v>8.4031708866048313E-2</v>
          </cell>
          <cell r="FZ275">
            <v>0</v>
          </cell>
          <cell r="GA275">
            <v>8.5693323305757518E-2</v>
          </cell>
          <cell r="GB275" t="e">
            <v>#N/A</v>
          </cell>
          <cell r="GC275" t="e">
            <v>#N/A</v>
          </cell>
          <cell r="GD275" t="e">
            <v>#N/A</v>
          </cell>
          <cell r="GE275">
            <v>0</v>
          </cell>
          <cell r="GF275">
            <v>0</v>
          </cell>
          <cell r="GG275">
            <v>0</v>
          </cell>
          <cell r="GH275">
            <v>2.096351299406702</v>
          </cell>
          <cell r="GI275">
            <v>2.096351299406702</v>
          </cell>
          <cell r="GJ275">
            <v>5.1739956547171388</v>
          </cell>
          <cell r="GK275">
            <v>5.1739956547171388</v>
          </cell>
          <cell r="GL275">
            <v>6.2754683713545596</v>
          </cell>
          <cell r="GM275">
            <v>0</v>
          </cell>
          <cell r="GN275">
            <v>2.8498255201804965</v>
          </cell>
          <cell r="GO275">
            <v>0.59776318208406454</v>
          </cell>
          <cell r="GP275">
            <v>1.6407136291468207</v>
          </cell>
          <cell r="GQ275" t="e">
            <v>#N/A</v>
          </cell>
          <cell r="GR275" t="e">
            <v>#N/A</v>
          </cell>
          <cell r="GS275" t="e">
            <v>#N/A</v>
          </cell>
          <cell r="GT275" t="e">
            <v>#N/A</v>
          </cell>
          <cell r="GU275" t="e">
            <v>#N/A</v>
          </cell>
          <cell r="GV275">
            <v>0</v>
          </cell>
          <cell r="GW275">
            <v>10.107631987966911</v>
          </cell>
          <cell r="GX275">
            <v>1.6469838723155348</v>
          </cell>
          <cell r="GY275">
            <v>3.1393017464694584</v>
          </cell>
          <cell r="GZ275">
            <v>0</v>
          </cell>
          <cell r="HA275">
            <v>0</v>
          </cell>
          <cell r="HB275">
            <v>0</v>
          </cell>
          <cell r="HC275">
            <v>0</v>
          </cell>
          <cell r="HD275">
            <v>0</v>
          </cell>
          <cell r="HE275">
            <v>0</v>
          </cell>
          <cell r="HF275">
            <v>0</v>
          </cell>
          <cell r="HG275">
            <v>0</v>
          </cell>
          <cell r="HH275">
            <v>0</v>
          </cell>
          <cell r="HI275" t="e">
            <v>#N/A</v>
          </cell>
          <cell r="HJ275" t="e">
            <v>#N/A</v>
          </cell>
          <cell r="HK275" t="e">
            <v>#N/A</v>
          </cell>
          <cell r="HL275" t="e">
            <v>#N/A</v>
          </cell>
          <cell r="HM275" t="e">
            <v>#N/A</v>
          </cell>
          <cell r="HN275" t="e">
            <v>#N/A</v>
          </cell>
          <cell r="HO275">
            <v>163.92789262905055</v>
          </cell>
          <cell r="HP275">
            <v>167.49043578940925</v>
          </cell>
          <cell r="HQ275">
            <v>13.316530639267283</v>
          </cell>
          <cell r="HR275">
            <v>155.35375590638813</v>
          </cell>
          <cell r="HS275">
            <v>40.884075541071283</v>
          </cell>
          <cell r="HT275">
            <v>0</v>
          </cell>
          <cell r="HU275">
            <v>0</v>
          </cell>
          <cell r="HV275">
            <v>1.3240663491267655</v>
          </cell>
          <cell r="HW275">
            <v>0</v>
          </cell>
          <cell r="HX275">
            <v>0</v>
          </cell>
          <cell r="HY275">
            <v>0</v>
          </cell>
          <cell r="HZ275">
            <v>0</v>
          </cell>
          <cell r="IA275">
            <v>0</v>
          </cell>
          <cell r="IB275">
            <v>0</v>
          </cell>
          <cell r="IC275">
            <v>0</v>
          </cell>
          <cell r="ID275">
            <v>0</v>
          </cell>
          <cell r="IE275">
            <v>0</v>
          </cell>
          <cell r="IF275">
            <v>0.1943775382301329</v>
          </cell>
          <cell r="IG275">
            <v>0.11913462020556533</v>
          </cell>
          <cell r="IH275">
            <v>0</v>
          </cell>
          <cell r="II275">
            <v>1.0648962981532548</v>
          </cell>
          <cell r="IJ275">
            <v>0</v>
          </cell>
          <cell r="IK275">
            <v>0</v>
          </cell>
          <cell r="IL275">
            <v>0</v>
          </cell>
          <cell r="IM275">
            <v>0</v>
          </cell>
          <cell r="IN275">
            <v>1.0648962981532548</v>
          </cell>
          <cell r="IO275">
            <v>0</v>
          </cell>
          <cell r="IP275">
            <v>1.518443887356888</v>
          </cell>
          <cell r="IQ275">
            <v>0.11913462020556533</v>
          </cell>
          <cell r="IR275">
            <v>0</v>
          </cell>
          <cell r="IS275">
            <v>0</v>
          </cell>
          <cell r="IT275">
            <v>0</v>
          </cell>
          <cell r="IU275">
            <v>0</v>
          </cell>
          <cell r="IV275">
            <v>6.2754683713545596</v>
          </cell>
          <cell r="IW275">
            <v>6.2754683713545596</v>
          </cell>
          <cell r="IX275">
            <v>0</v>
          </cell>
          <cell r="IY275">
            <v>0</v>
          </cell>
          <cell r="IZ275">
            <v>0</v>
          </cell>
          <cell r="JA275">
            <v>0</v>
          </cell>
          <cell r="JB275">
            <v>0</v>
          </cell>
          <cell r="JC275">
            <v>0</v>
          </cell>
          <cell r="JD275">
            <v>0</v>
          </cell>
          <cell r="JE275">
            <v>0</v>
          </cell>
          <cell r="JF275">
            <v>0</v>
          </cell>
          <cell r="JG275">
            <v>0</v>
          </cell>
          <cell r="JH275">
            <v>2.3356900976146304E-3</v>
          </cell>
          <cell r="JI275">
            <v>1.6141287188124185E-3</v>
          </cell>
          <cell r="JJ275">
            <v>5.9694246200959512E-3</v>
          </cell>
          <cell r="JK275">
            <v>6.4684321770170845</v>
          </cell>
          <cell r="JL275">
            <v>6.478351420453607</v>
          </cell>
          <cell r="JM275">
            <v>0</v>
          </cell>
          <cell r="JN275">
            <v>0</v>
          </cell>
          <cell r="JO275">
            <v>0</v>
          </cell>
          <cell r="JP275">
            <v>1.105704411994989</v>
          </cell>
          <cell r="JQ275">
            <v>1.105704411994989</v>
          </cell>
          <cell r="JR275">
            <v>0</v>
          </cell>
          <cell r="JS275">
            <v>6.8052536799248345E-2</v>
          </cell>
          <cell r="JT275">
            <v>0</v>
          </cell>
          <cell r="JU275">
            <v>3.8208424678985276E-2</v>
          </cell>
          <cell r="JV275">
            <v>3.8208424678985276E-2</v>
          </cell>
          <cell r="JW275">
            <v>9.6675988692397379</v>
          </cell>
          <cell r="JX275">
            <v>71.137987763547784</v>
          </cell>
          <cell r="JY275">
            <v>108.49893536155653</v>
          </cell>
          <cell r="JZ275">
            <v>118.16653423079627</v>
          </cell>
          <cell r="KA275">
            <v>47.028546467248489</v>
          </cell>
          <cell r="KB275">
            <v>2343695.4632820003</v>
          </cell>
          <cell r="KC275">
            <v>62.238999999999997</v>
          </cell>
          <cell r="KD275">
            <v>924.81799999999998</v>
          </cell>
          <cell r="KE275">
            <v>14497</v>
          </cell>
          <cell r="KF275">
            <v>8.83</v>
          </cell>
          <cell r="KG275">
            <v>0.72971526410223098</v>
          </cell>
          <cell r="KH275">
            <v>0</v>
          </cell>
          <cell r="KI275">
            <v>0</v>
          </cell>
          <cell r="KJ275">
            <v>0</v>
          </cell>
          <cell r="KK275">
            <v>0</v>
          </cell>
          <cell r="KL275">
            <v>0</v>
          </cell>
          <cell r="KM275">
            <v>0</v>
          </cell>
          <cell r="KN275">
            <v>9.7100000000000009</v>
          </cell>
          <cell r="KO275">
            <v>103.46</v>
          </cell>
          <cell r="KP275">
            <v>0</v>
          </cell>
          <cell r="KQ275">
            <v>51.4219432449256</v>
          </cell>
          <cell r="KR275">
            <v>0</v>
          </cell>
          <cell r="KS275">
            <v>16.3597036880861</v>
          </cell>
          <cell r="KT275">
            <v>149.289653479143</v>
          </cell>
          <cell r="KU275">
            <v>106.737782962175</v>
          </cell>
          <cell r="KV275">
            <v>71.708876913186799</v>
          </cell>
          <cell r="KW275">
            <v>0</v>
          </cell>
          <cell r="KX275">
            <v>241</v>
          </cell>
          <cell r="KY275">
            <v>987057</v>
          </cell>
          <cell r="KZ275">
            <v>14505.83</v>
          </cell>
          <cell r="LA275">
            <v>86.675201258016656</v>
          </cell>
          <cell r="LB275">
            <v>440.90631335450473</v>
          </cell>
          <cell r="LC275">
            <v>508.68796028751649</v>
          </cell>
          <cell r="LD275">
            <v>4.5822036817979583</v>
          </cell>
          <cell r="LE275">
            <v>1.6614009677488294E-2</v>
          </cell>
          <cell r="LF275">
            <v>241</v>
          </cell>
          <cell r="LG275">
            <v>68.045537552832201</v>
          </cell>
          <cell r="LH275">
            <v>686.03107283114196</v>
          </cell>
          <cell r="LI275" t="str">
            <v>Historical (£m)</v>
          </cell>
          <cell r="LJ275" t="str">
            <v>PR09 (£m)</v>
          </cell>
        </row>
        <row r="276">
          <cell r="A276" t="str">
            <v>SEW16</v>
          </cell>
          <cell r="B276" t="str">
            <v>SEW</v>
          </cell>
          <cell r="C276" t="str">
            <v>2015-16</v>
          </cell>
          <cell r="D276" t="str">
            <v>SEW</v>
          </cell>
          <cell r="E276" t="str">
            <v>SEW16</v>
          </cell>
          <cell r="F276">
            <v>1.0404326123128118</v>
          </cell>
          <cell r="G276">
            <v>4.1744178163358034</v>
          </cell>
          <cell r="H276">
            <v>0</v>
          </cell>
          <cell r="I276">
            <v>2.7675507487520794</v>
          </cell>
          <cell r="J276">
            <v>0.63050216306156392</v>
          </cell>
          <cell r="K276">
            <v>0</v>
          </cell>
          <cell r="L276">
            <v>0</v>
          </cell>
          <cell r="M276">
            <v>3.7247487520798663</v>
          </cell>
          <cell r="N276">
            <v>0.80425440931780356</v>
          </cell>
          <cell r="O276">
            <v>12.101473889547085</v>
          </cell>
          <cell r="P276">
            <v>0</v>
          </cell>
          <cell r="Q276">
            <v>12.101473889547085</v>
          </cell>
          <cell r="R276">
            <v>6.5547254575707148E-2</v>
          </cell>
          <cell r="S276">
            <v>1.630357903494176</v>
          </cell>
          <cell r="T276">
            <v>2.1578572379367715</v>
          </cell>
          <cell r="U276">
            <v>2.3201647254575701</v>
          </cell>
          <cell r="V276">
            <v>0</v>
          </cell>
          <cell r="W276">
            <v>6.1739271214642155</v>
          </cell>
          <cell r="X276">
            <v>0</v>
          </cell>
          <cell r="Y276">
            <v>6.1739271214642155</v>
          </cell>
          <cell r="Z276">
            <v>0</v>
          </cell>
          <cell r="AA276">
            <v>0</v>
          </cell>
          <cell r="AB276">
            <v>0</v>
          </cell>
          <cell r="AC276">
            <v>0</v>
          </cell>
          <cell r="AD276">
            <v>18.275401011011311</v>
          </cell>
          <cell r="AE276">
            <v>0.43802212978369376</v>
          </cell>
          <cell r="AF276">
            <v>0</v>
          </cell>
          <cell r="AG276">
            <v>18.713423140795001</v>
          </cell>
          <cell r="AH276">
            <v>0</v>
          </cell>
          <cell r="AI276">
            <v>18.713423140795001</v>
          </cell>
          <cell r="AJ276">
            <v>0.20259956700098453</v>
          </cell>
          <cell r="AK276">
            <v>0</v>
          </cell>
          <cell r="AL276">
            <v>0</v>
          </cell>
          <cell r="AM276">
            <v>0</v>
          </cell>
          <cell r="AN276">
            <v>0</v>
          </cell>
          <cell r="AO276">
            <v>0</v>
          </cell>
          <cell r="AP276">
            <v>0.16542878535773708</v>
          </cell>
          <cell r="AQ276">
            <v>0.34646405990016638</v>
          </cell>
          <cell r="AR276">
            <v>0.71449241225888793</v>
          </cell>
          <cell r="AS276">
            <v>0</v>
          </cell>
          <cell r="AT276">
            <v>0.71449241225888793</v>
          </cell>
          <cell r="AU276">
            <v>1.7687354409317801E-2</v>
          </cell>
          <cell r="AV276">
            <v>4.7859900166389344E-2</v>
          </cell>
          <cell r="AW276">
            <v>3.1212978369384355E-3</v>
          </cell>
          <cell r="AX276">
            <v>1.872778702163061E-2</v>
          </cell>
          <cell r="AY276">
            <v>0</v>
          </cell>
          <cell r="AZ276">
            <v>8.7396339434276202E-2</v>
          </cell>
          <cell r="BA276">
            <v>0</v>
          </cell>
          <cell r="BB276">
            <v>8.7396339434276202E-2</v>
          </cell>
          <cell r="BC276">
            <v>0</v>
          </cell>
          <cell r="BD276">
            <v>0</v>
          </cell>
          <cell r="BE276">
            <v>0</v>
          </cell>
          <cell r="BF276">
            <v>0</v>
          </cell>
          <cell r="BG276">
            <v>0.80188875169316409</v>
          </cell>
          <cell r="BH276">
            <v>1.144475873544093E-2</v>
          </cell>
          <cell r="BI276">
            <v>0</v>
          </cell>
          <cell r="BJ276">
            <v>0.81333351042860502</v>
          </cell>
          <cell r="BK276">
            <v>0</v>
          </cell>
          <cell r="BL276">
            <v>0.81333351042860502</v>
          </cell>
          <cell r="BM276">
            <v>0.22210112960001005</v>
          </cell>
          <cell r="BN276">
            <v>0</v>
          </cell>
          <cell r="BO276">
            <v>0.31629151414309481</v>
          </cell>
          <cell r="BP276">
            <v>4.3864638935108147</v>
          </cell>
          <cell r="BQ276">
            <v>0</v>
          </cell>
          <cell r="BR276">
            <v>0</v>
          </cell>
          <cell r="BS276">
            <v>11.720473377703826</v>
          </cell>
          <cell r="BT276">
            <v>1.211063560732113</v>
          </cell>
          <cell r="BU276">
            <v>17.856393475689789</v>
          </cell>
          <cell r="BV276">
            <v>0</v>
          </cell>
          <cell r="BW276">
            <v>17.856393475689789</v>
          </cell>
          <cell r="BX276">
            <v>0.43802212978369376</v>
          </cell>
          <cell r="BY276">
            <v>12.741137770382695</v>
          </cell>
          <cell r="BZ276">
            <v>0.21745041597337766</v>
          </cell>
          <cell r="CA276">
            <v>6.9688176372712141</v>
          </cell>
          <cell r="CB276">
            <v>0</v>
          </cell>
          <cell r="CC276">
            <v>20.365427953410872</v>
          </cell>
          <cell r="CD276">
            <v>0</v>
          </cell>
          <cell r="CE276">
            <v>20.365427953410872</v>
          </cell>
          <cell r="CF276">
            <v>0</v>
          </cell>
          <cell r="CG276">
            <v>0</v>
          </cell>
          <cell r="CH276">
            <v>0</v>
          </cell>
          <cell r="CI276">
            <v>0</v>
          </cell>
          <cell r="CJ276">
            <v>38.221821429100764</v>
          </cell>
          <cell r="CK276">
            <v>1.1038990016638932</v>
          </cell>
          <cell r="CL276">
            <v>0</v>
          </cell>
          <cell r="CM276">
            <v>39.325720430764662</v>
          </cell>
          <cell r="CN276">
            <v>0</v>
          </cell>
          <cell r="CO276">
            <v>39.325720430764662</v>
          </cell>
          <cell r="CP276">
            <v>12.183059523668893</v>
          </cell>
          <cell r="CQ276">
            <v>0</v>
          </cell>
          <cell r="CR276">
            <v>0</v>
          </cell>
          <cell r="CS276">
            <v>0</v>
          </cell>
          <cell r="CT276">
            <v>0</v>
          </cell>
          <cell r="CU276">
            <v>0</v>
          </cell>
          <cell r="CV276">
            <v>26.29069168053244</v>
          </cell>
          <cell r="CW276">
            <v>12.867030116472545</v>
          </cell>
          <cell r="CX276">
            <v>51.34078132067377</v>
          </cell>
          <cell r="CY276">
            <v>0.37039400998336097</v>
          </cell>
          <cell r="CZ276">
            <v>51.711175330657234</v>
          </cell>
          <cell r="DA276">
            <v>13.318577870216304</v>
          </cell>
          <cell r="DB276">
            <v>4.8276073211314463</v>
          </cell>
          <cell r="DC276">
            <v>15.476996078204657</v>
          </cell>
          <cell r="DD276">
            <v>4.7162810316139767</v>
          </cell>
          <cell r="DE276">
            <v>22.374982790347751</v>
          </cell>
          <cell r="DF276">
            <v>60.714445091514129</v>
          </cell>
          <cell r="DG276">
            <v>0</v>
          </cell>
          <cell r="DH276">
            <v>60.714445091514129</v>
          </cell>
          <cell r="DI276">
            <v>11.295976871880198</v>
          </cell>
          <cell r="DJ276">
            <v>0</v>
          </cell>
          <cell r="DK276">
            <v>0</v>
          </cell>
          <cell r="DL276">
            <v>11.295976871880198</v>
          </cell>
          <cell r="DM276">
            <v>101.12964355029116</v>
          </cell>
          <cell r="DN276">
            <v>1.525274209650582</v>
          </cell>
          <cell r="DO276">
            <v>0</v>
          </cell>
          <cell r="DP276">
            <v>102.65491775994165</v>
          </cell>
          <cell r="DQ276">
            <v>0</v>
          </cell>
          <cell r="DR276">
            <v>102.65491775994165</v>
          </cell>
          <cell r="DS276">
            <v>12.607760220269888</v>
          </cell>
          <cell r="DT276">
            <v>0</v>
          </cell>
          <cell r="DU276">
            <v>0.31629151414309481</v>
          </cell>
          <cell r="DV276">
            <v>4.3864638935108147</v>
          </cell>
          <cell r="DW276">
            <v>0</v>
          </cell>
          <cell r="DX276">
            <v>0</v>
          </cell>
          <cell r="DY276">
            <v>38.176593843593999</v>
          </cell>
          <cell r="DZ276">
            <v>14.424557737104823</v>
          </cell>
          <cell r="EA276">
            <v>69.911667208622447</v>
          </cell>
          <cell r="EB276">
            <v>0.37039400998336097</v>
          </cell>
          <cell r="EC276">
            <v>70.282061218605918</v>
          </cell>
          <cell r="ED276">
            <v>13.774287354409317</v>
          </cell>
          <cell r="EE276">
            <v>17.616604991680529</v>
          </cell>
          <cell r="EF276">
            <v>15.697567792014972</v>
          </cell>
          <cell r="EG276">
            <v>11.703826455906821</v>
          </cell>
          <cell r="EH276">
            <v>22.374982790347751</v>
          </cell>
          <cell r="EI276">
            <v>81.167269384359273</v>
          </cell>
          <cell r="EJ276">
            <v>0</v>
          </cell>
          <cell r="EK276">
            <v>81.167269384359273</v>
          </cell>
          <cell r="EL276">
            <v>11.295976871880198</v>
          </cell>
          <cell r="EM276">
            <v>0</v>
          </cell>
          <cell r="EN276">
            <v>0</v>
          </cell>
          <cell r="EO276">
            <v>11.295976871880198</v>
          </cell>
          <cell r="EP276">
            <v>140.15335373108508</v>
          </cell>
          <cell r="EQ276">
            <v>2.6406179700499162</v>
          </cell>
          <cell r="ER276">
            <v>0</v>
          </cell>
          <cell r="ES276">
            <v>142.79397170113492</v>
          </cell>
          <cell r="ET276">
            <v>0</v>
          </cell>
          <cell r="EU276">
            <v>142.79397170113492</v>
          </cell>
          <cell r="EV276">
            <v>16.782178036605654</v>
          </cell>
          <cell r="EW276">
            <v>0</v>
          </cell>
          <cell r="EX276">
            <v>3.0838422628951743</v>
          </cell>
          <cell r="EY276">
            <v>5.0169660565723788</v>
          </cell>
          <cell r="EZ276">
            <v>0</v>
          </cell>
          <cell r="FA276">
            <v>0</v>
          </cell>
          <cell r="FB276">
            <v>41.901342595673761</v>
          </cell>
          <cell r="FC276">
            <v>15.228812146422626</v>
          </cell>
          <cell r="FD276">
            <v>82.013141098169697</v>
          </cell>
          <cell r="FE276">
            <v>0.37039400998336097</v>
          </cell>
          <cell r="FF276">
            <v>82.383535108153069</v>
          </cell>
          <cell r="FG276">
            <v>13.839834608985022</v>
          </cell>
          <cell r="FH276">
            <v>19.246962895174704</v>
          </cell>
          <cell r="FI276">
            <v>17.855425029951746</v>
          </cell>
          <cell r="FJ276">
            <v>14.023991181364389</v>
          </cell>
          <cell r="FK276">
            <v>22.374982790347751</v>
          </cell>
          <cell r="FL276">
            <v>87.341196505823618</v>
          </cell>
          <cell r="FM276">
            <v>0</v>
          </cell>
          <cell r="FN276">
            <v>87.341196505823618</v>
          </cell>
          <cell r="FO276">
            <v>11.295976871880198</v>
          </cell>
          <cell r="FP276">
            <v>0</v>
          </cell>
          <cell r="FQ276">
            <v>0</v>
          </cell>
          <cell r="FR276">
            <v>11.295976871880198</v>
          </cell>
          <cell r="FS276">
            <v>158.42875474209646</v>
          </cell>
          <cell r="FT276">
            <v>3.0786400998335997</v>
          </cell>
          <cell r="FU276">
            <v>0</v>
          </cell>
          <cell r="FV276">
            <v>161.50739484193008</v>
          </cell>
          <cell r="FW276">
            <v>0</v>
          </cell>
          <cell r="FX276">
            <v>161.50739484193008</v>
          </cell>
          <cell r="FY276">
            <v>8.7375530782029934E-2</v>
          </cell>
          <cell r="FZ276">
            <v>0</v>
          </cell>
          <cell r="GA276">
            <v>2.3326499168053241</v>
          </cell>
          <cell r="GB276" t="e">
            <v>#N/A</v>
          </cell>
          <cell r="GC276" t="e">
            <v>#N/A</v>
          </cell>
          <cell r="GD276" t="e">
            <v>#N/A</v>
          </cell>
          <cell r="GE276">
            <v>0</v>
          </cell>
          <cell r="GF276">
            <v>0.11548801996672212</v>
          </cell>
          <cell r="GG276">
            <v>0</v>
          </cell>
          <cell r="GH276">
            <v>1.1018181364392676</v>
          </cell>
          <cell r="GI276">
            <v>1.1018181364392676</v>
          </cell>
          <cell r="GJ276">
            <v>10.396002662229606</v>
          </cell>
          <cell r="GK276">
            <v>10.396002662229606</v>
          </cell>
          <cell r="GL276">
            <v>7.0551735440931767</v>
          </cell>
          <cell r="GM276">
            <v>0</v>
          </cell>
          <cell r="GN276">
            <v>4.956620965058236</v>
          </cell>
          <cell r="GO276">
            <v>0.36207054908485847</v>
          </cell>
          <cell r="GP276">
            <v>1.3026216306156404</v>
          </cell>
          <cell r="GQ276" t="e">
            <v>#N/A</v>
          </cell>
          <cell r="GR276" t="e">
            <v>#N/A</v>
          </cell>
          <cell r="GS276" t="e">
            <v>#N/A</v>
          </cell>
          <cell r="GT276" t="e">
            <v>#N/A</v>
          </cell>
          <cell r="GU276" t="e">
            <v>#N/A</v>
          </cell>
          <cell r="GV276">
            <v>0</v>
          </cell>
          <cell r="GW276">
            <v>10.446983860232944</v>
          </cell>
          <cell r="GX276">
            <v>1.3723306156405988</v>
          </cell>
          <cell r="GY276">
            <v>3.3148183028286184</v>
          </cell>
          <cell r="GZ276">
            <v>0</v>
          </cell>
          <cell r="HA276">
            <v>0</v>
          </cell>
          <cell r="HB276">
            <v>0</v>
          </cell>
          <cell r="HC276">
            <v>0</v>
          </cell>
          <cell r="HD276">
            <v>0</v>
          </cell>
          <cell r="HE276">
            <v>0</v>
          </cell>
          <cell r="HF276">
            <v>0</v>
          </cell>
          <cell r="HG276">
            <v>0</v>
          </cell>
          <cell r="HH276">
            <v>0</v>
          </cell>
          <cell r="HI276" t="e">
            <v>#N/A</v>
          </cell>
          <cell r="HJ276" t="e">
            <v>#N/A</v>
          </cell>
          <cell r="HK276" t="e">
            <v>#N/A</v>
          </cell>
          <cell r="HL276" t="e">
            <v>#N/A</v>
          </cell>
          <cell r="HM276" t="e">
            <v>#N/A</v>
          </cell>
          <cell r="HN276" t="e">
            <v>#N/A</v>
          </cell>
          <cell r="HO276">
            <v>158.42875474209646</v>
          </cell>
          <cell r="HP276">
            <v>161.50739484193008</v>
          </cell>
          <cell r="HQ276">
            <v>18.275401011011311</v>
          </cell>
          <cell r="HR276">
            <v>142.79397170113492</v>
          </cell>
          <cell r="HS276">
            <v>54.254399001663884</v>
          </cell>
          <cell r="HT276">
            <v>0</v>
          </cell>
          <cell r="HU276">
            <v>0</v>
          </cell>
          <cell r="HV276">
            <v>2.7675507487520794</v>
          </cell>
          <cell r="HW276">
            <v>0</v>
          </cell>
          <cell r="HX276">
            <v>0</v>
          </cell>
          <cell r="HY276">
            <v>0</v>
          </cell>
          <cell r="HZ276">
            <v>0</v>
          </cell>
          <cell r="IA276">
            <v>0</v>
          </cell>
          <cell r="IB276">
            <v>0</v>
          </cell>
          <cell r="IC276">
            <v>0</v>
          </cell>
          <cell r="ID276">
            <v>0</v>
          </cell>
          <cell r="IE276">
            <v>0</v>
          </cell>
          <cell r="IF276">
            <v>0.19352046589018299</v>
          </cell>
          <cell r="IG276">
            <v>0.12277104825291178</v>
          </cell>
          <cell r="IH276">
            <v>0</v>
          </cell>
          <cell r="II276">
            <v>1.2277104825291179</v>
          </cell>
          <cell r="IJ276">
            <v>0</v>
          </cell>
          <cell r="IK276">
            <v>0</v>
          </cell>
          <cell r="IL276">
            <v>0</v>
          </cell>
          <cell r="IM276">
            <v>0</v>
          </cell>
          <cell r="IN276">
            <v>1.2277104825291179</v>
          </cell>
          <cell r="IO276">
            <v>0</v>
          </cell>
          <cell r="IP276">
            <v>2.9610712146422626</v>
          </cell>
          <cell r="IQ276">
            <v>0.12277104825291178</v>
          </cell>
          <cell r="IR276">
            <v>0</v>
          </cell>
          <cell r="IS276">
            <v>1.5606489184692176E-2</v>
          </cell>
          <cell r="IT276">
            <v>3.1212978369384355E-3</v>
          </cell>
          <cell r="IU276">
            <v>2.7051247920133106E-2</v>
          </cell>
          <cell r="IV276">
            <v>7.0093945091514129</v>
          </cell>
          <cell r="IW276">
            <v>7.0551735440931767</v>
          </cell>
          <cell r="IX276">
            <v>0</v>
          </cell>
          <cell r="IY276">
            <v>0</v>
          </cell>
          <cell r="IZ276">
            <v>0</v>
          </cell>
          <cell r="JA276">
            <v>0</v>
          </cell>
          <cell r="JB276">
            <v>0</v>
          </cell>
          <cell r="JC276">
            <v>0</v>
          </cell>
          <cell r="JD276">
            <v>0</v>
          </cell>
          <cell r="JE276">
            <v>0</v>
          </cell>
          <cell r="JF276">
            <v>0</v>
          </cell>
          <cell r="JG276">
            <v>0</v>
          </cell>
          <cell r="JH276">
            <v>2.3356900976146304E-3</v>
          </cell>
          <cell r="JI276">
            <v>1.6141287188124185E-3</v>
          </cell>
          <cell r="JJ276">
            <v>5.9694246200959512E-3</v>
          </cell>
          <cell r="JK276">
            <v>6.4684321770170845</v>
          </cell>
          <cell r="JL276">
            <v>6.478351420453607</v>
          </cell>
          <cell r="JM276">
            <v>0</v>
          </cell>
          <cell r="JN276">
            <v>0</v>
          </cell>
          <cell r="JO276">
            <v>0</v>
          </cell>
          <cell r="JP276">
            <v>1.105704411994989</v>
          </cell>
          <cell r="JQ276">
            <v>1.105704411994989</v>
          </cell>
          <cell r="JR276">
            <v>0</v>
          </cell>
          <cell r="JS276">
            <v>6.8052536799248345E-2</v>
          </cell>
          <cell r="JT276">
            <v>0</v>
          </cell>
          <cell r="JU276">
            <v>3.8208424678985276E-2</v>
          </cell>
          <cell r="JV276">
            <v>3.8208424678985276E-2</v>
          </cell>
          <cell r="JW276">
            <v>10.241180378731809</v>
          </cell>
          <cell r="JX276">
            <v>62.314244891389343</v>
          </cell>
          <cell r="JY276">
            <v>92.286191345061738</v>
          </cell>
          <cell r="JZ276">
            <v>102.52737172379355</v>
          </cell>
          <cell r="KA276">
            <v>40.213126832404207</v>
          </cell>
          <cell r="KB276">
            <v>2363341.8681390001</v>
          </cell>
          <cell r="KC276">
            <v>59.987000000000002</v>
          </cell>
          <cell r="KD276">
            <v>932.43600000000004</v>
          </cell>
          <cell r="KE276">
            <v>14528.47</v>
          </cell>
          <cell r="KF276">
            <v>8.83</v>
          </cell>
          <cell r="KG276">
            <v>0.72556335167069297</v>
          </cell>
          <cell r="KH276">
            <v>0</v>
          </cell>
          <cell r="KI276">
            <v>0</v>
          </cell>
          <cell r="KJ276">
            <v>0</v>
          </cell>
          <cell r="KK276">
            <v>0</v>
          </cell>
          <cell r="KL276">
            <v>0</v>
          </cell>
          <cell r="KM276">
            <v>0</v>
          </cell>
          <cell r="KN276">
            <v>0</v>
          </cell>
          <cell r="KO276">
            <v>117.34</v>
          </cell>
          <cell r="KP276">
            <v>0</v>
          </cell>
          <cell r="KQ276">
            <v>51.96</v>
          </cell>
          <cell r="KR276">
            <v>0</v>
          </cell>
          <cell r="KS276">
            <v>15.95</v>
          </cell>
          <cell r="KT276">
            <v>150.22999999999999</v>
          </cell>
          <cell r="KU276">
            <v>104.71</v>
          </cell>
          <cell r="KV276">
            <v>72.47</v>
          </cell>
          <cell r="KW276">
            <v>0</v>
          </cell>
          <cell r="KX276">
            <v>240</v>
          </cell>
          <cell r="KY276">
            <v>992423</v>
          </cell>
          <cell r="KZ276">
            <v>14537.3</v>
          </cell>
          <cell r="LA276">
            <v>86.753403815394222</v>
          </cell>
          <cell r="LB276">
            <v>444.75</v>
          </cell>
          <cell r="LC276">
            <v>512.66</v>
          </cell>
          <cell r="LD276">
            <v>4.6095657940935517</v>
          </cell>
          <cell r="LE276">
            <v>1.6509255501365453E-2</v>
          </cell>
          <cell r="LF276">
            <v>240</v>
          </cell>
          <cell r="LG276">
            <v>68.267353635131698</v>
          </cell>
          <cell r="LH276">
            <v>690.79384107008798</v>
          </cell>
          <cell r="LI276" t="str">
            <v>Historical (£m)</v>
          </cell>
          <cell r="LJ276" t="str">
            <v>PR14 (£m)</v>
          </cell>
        </row>
        <row r="277">
          <cell r="A277" t="str">
            <v>SEW17</v>
          </cell>
          <cell r="B277" t="str">
            <v>SEW</v>
          </cell>
          <cell r="C277" t="str">
            <v>2016-17</v>
          </cell>
          <cell r="D277" t="str">
            <v>SEW</v>
          </cell>
          <cell r="E277" t="str">
            <v>SEW17</v>
          </cell>
          <cell r="F277">
            <v>1.0263438654082888</v>
          </cell>
          <cell r="G277">
            <v>4.2950526242635556</v>
          </cell>
          <cell r="H277">
            <v>0</v>
          </cell>
          <cell r="I277">
            <v>2.8881316372589247</v>
          </cell>
          <cell r="J277">
            <v>0.76273643517150591</v>
          </cell>
          <cell r="K277">
            <v>0</v>
          </cell>
          <cell r="L277">
            <v>0</v>
          </cell>
          <cell r="M277">
            <v>3.9243871824883052</v>
          </cell>
          <cell r="N277">
            <v>0.79336380796060724</v>
          </cell>
          <cell r="O277">
            <v>12.663671687142889</v>
          </cell>
          <cell r="P277">
            <v>0</v>
          </cell>
          <cell r="Q277">
            <v>12.663671687142889</v>
          </cell>
          <cell r="R277">
            <v>8.5186540828887977E-2</v>
          </cell>
          <cell r="S277">
            <v>2.2866941321296679</v>
          </cell>
          <cell r="T277">
            <v>-0.12316126384899466</v>
          </cell>
          <cell r="U277">
            <v>4.9172134591711121</v>
          </cell>
          <cell r="V277">
            <v>0</v>
          </cell>
          <cell r="W277">
            <v>7.1659328682806729</v>
          </cell>
          <cell r="X277">
            <v>0</v>
          </cell>
          <cell r="Y277">
            <v>7.1659328682806729</v>
          </cell>
          <cell r="Z277">
            <v>0</v>
          </cell>
          <cell r="AA277">
            <v>0</v>
          </cell>
          <cell r="AB277">
            <v>0</v>
          </cell>
          <cell r="AC277">
            <v>0</v>
          </cell>
          <cell r="AD277">
            <v>19.829604555423561</v>
          </cell>
          <cell r="AE277">
            <v>0.43824883052933933</v>
          </cell>
          <cell r="AF277">
            <v>0</v>
          </cell>
          <cell r="AG277">
            <v>20.2678533859529</v>
          </cell>
          <cell r="AH277">
            <v>0</v>
          </cell>
          <cell r="AI277">
            <v>20.2678533859529</v>
          </cell>
          <cell r="AJ277">
            <v>0.24143840621407459</v>
          </cell>
          <cell r="AK277">
            <v>0</v>
          </cell>
          <cell r="AL277">
            <v>0</v>
          </cell>
          <cell r="AM277">
            <v>0</v>
          </cell>
          <cell r="AN277">
            <v>0</v>
          </cell>
          <cell r="AO277">
            <v>0</v>
          </cell>
          <cell r="AP277">
            <v>0.22579565038982355</v>
          </cell>
          <cell r="AQ277">
            <v>0.34177250718096019</v>
          </cell>
          <cell r="AR277">
            <v>0.80900656378485825</v>
          </cell>
          <cell r="AS277">
            <v>0</v>
          </cell>
          <cell r="AT277">
            <v>0.80900656378485825</v>
          </cell>
          <cell r="AU277">
            <v>6.7738695116947065E-2</v>
          </cell>
          <cell r="AV277">
            <v>4.2080098481739846E-2</v>
          </cell>
          <cell r="AW277">
            <v>7.0817726713171936E-2</v>
          </cell>
          <cell r="AX277">
            <v>4.6185473943372995E-2</v>
          </cell>
          <cell r="AY277">
            <v>0</v>
          </cell>
          <cell r="AZ277">
            <v>0.22682199425523183</v>
          </cell>
          <cell r="BA277">
            <v>0</v>
          </cell>
          <cell r="BB277">
            <v>0.22682199425523183</v>
          </cell>
          <cell r="BC277">
            <v>0</v>
          </cell>
          <cell r="BD277">
            <v>0</v>
          </cell>
          <cell r="BE277">
            <v>0</v>
          </cell>
          <cell r="BF277">
            <v>0</v>
          </cell>
          <cell r="BG277">
            <v>1.035828558040089</v>
          </cell>
          <cell r="BH277">
            <v>1.3342470250307754E-2</v>
          </cell>
          <cell r="BI277">
            <v>0</v>
          </cell>
          <cell r="BJ277">
            <v>1.049171028290397</v>
          </cell>
          <cell r="BK277">
            <v>0</v>
          </cell>
          <cell r="BL277">
            <v>1.049171028290397</v>
          </cell>
          <cell r="BM277">
            <v>0.20231318042705906</v>
          </cell>
          <cell r="BN277">
            <v>0</v>
          </cell>
          <cell r="BO277">
            <v>0.36127304062371762</v>
          </cell>
          <cell r="BP277">
            <v>4.4972571955876246</v>
          </cell>
          <cell r="BQ277">
            <v>0</v>
          </cell>
          <cell r="BR277">
            <v>0</v>
          </cell>
          <cell r="BS277">
            <v>11.722203810606482</v>
          </cell>
          <cell r="BT277">
            <v>1.1946642593352481</v>
          </cell>
          <cell r="BU277">
            <v>17.977711486580098</v>
          </cell>
          <cell r="BV277">
            <v>0</v>
          </cell>
          <cell r="BW277">
            <v>17.977711486580098</v>
          </cell>
          <cell r="BX277">
            <v>0.52446171522363561</v>
          </cell>
          <cell r="BY277">
            <v>12.254545752974968</v>
          </cell>
          <cell r="BZ277">
            <v>3.0790315962248667E-3</v>
          </cell>
          <cell r="CA277">
            <v>9.3623087402544112</v>
          </cell>
          <cell r="CB277">
            <v>0</v>
          </cell>
          <cell r="CC277">
            <v>22.144395240049239</v>
          </cell>
          <cell r="CD277">
            <v>0</v>
          </cell>
          <cell r="CE277">
            <v>22.144395240049239</v>
          </cell>
          <cell r="CF277">
            <v>0</v>
          </cell>
          <cell r="CG277">
            <v>0</v>
          </cell>
          <cell r="CH277">
            <v>0</v>
          </cell>
          <cell r="CI277">
            <v>0</v>
          </cell>
          <cell r="CJ277">
            <v>40.122106726629333</v>
          </cell>
          <cell r="CK277">
            <v>1.1033196553139104</v>
          </cell>
          <cell r="CL277">
            <v>0</v>
          </cell>
          <cell r="CM277">
            <v>41.225426381943251</v>
          </cell>
          <cell r="CN277">
            <v>0</v>
          </cell>
          <cell r="CO277">
            <v>41.225426381943251</v>
          </cell>
          <cell r="CP277">
            <v>11.768167322149704</v>
          </cell>
          <cell r="CQ277">
            <v>0</v>
          </cell>
          <cell r="CR277">
            <v>0</v>
          </cell>
          <cell r="CS277">
            <v>0</v>
          </cell>
          <cell r="CT277">
            <v>0</v>
          </cell>
          <cell r="CU277">
            <v>0</v>
          </cell>
          <cell r="CV277">
            <v>27.87139400902749</v>
          </cell>
          <cell r="CW277">
            <v>12.693820927369716</v>
          </cell>
          <cell r="CX277">
            <v>52.333382258546912</v>
          </cell>
          <cell r="CY277">
            <v>0.41361657775954042</v>
          </cell>
          <cell r="CZ277">
            <v>52.746998836306453</v>
          </cell>
          <cell r="DA277">
            <v>13.637030939679935</v>
          </cell>
          <cell r="DB277">
            <v>11.334941649569142</v>
          </cell>
          <cell r="DC277">
            <v>18.168622253203115</v>
          </cell>
          <cell r="DD277">
            <v>3.6794427574887152</v>
          </cell>
          <cell r="DE277">
            <v>11.614850377080016</v>
          </cell>
          <cell r="DF277">
            <v>58.434887977020928</v>
          </cell>
          <cell r="DG277">
            <v>0</v>
          </cell>
          <cell r="DH277">
            <v>58.434887977020928</v>
          </cell>
          <cell r="DI277">
            <v>12.677399425523184</v>
          </cell>
          <cell r="DJ277">
            <v>0</v>
          </cell>
          <cell r="DK277">
            <v>0</v>
          </cell>
          <cell r="DL277">
            <v>12.677399425523184</v>
          </cell>
          <cell r="DM277">
            <v>98.50448738780419</v>
          </cell>
          <cell r="DN277">
            <v>1.5282260155929421</v>
          </cell>
          <cell r="DO277">
            <v>0</v>
          </cell>
          <cell r="DP277">
            <v>100.03271340339712</v>
          </cell>
          <cell r="DQ277">
            <v>0</v>
          </cell>
          <cell r="DR277">
            <v>100.03271340339712</v>
          </cell>
          <cell r="DS277">
            <v>12.211918908790837</v>
          </cell>
          <cell r="DT277">
            <v>0</v>
          </cell>
          <cell r="DU277">
            <v>0.36127304062371762</v>
          </cell>
          <cell r="DV277">
            <v>4.4972571955876246</v>
          </cell>
          <cell r="DW277">
            <v>0</v>
          </cell>
          <cell r="DX277">
            <v>0</v>
          </cell>
          <cell r="DY277">
            <v>39.819393470023797</v>
          </cell>
          <cell r="DZ277">
            <v>14.230257693885925</v>
          </cell>
          <cell r="EA277">
            <v>71.120100308911859</v>
          </cell>
          <cell r="EB277">
            <v>0.41361657775954042</v>
          </cell>
          <cell r="EC277">
            <v>71.533716886671414</v>
          </cell>
          <cell r="ED277">
            <v>14.229231350020516</v>
          </cell>
          <cell r="EE277">
            <v>23.631567501025849</v>
          </cell>
          <cell r="EF277">
            <v>18.242519011512513</v>
          </cell>
          <cell r="EG277">
            <v>13.087936971686498</v>
          </cell>
          <cell r="EH277">
            <v>11.614850377080016</v>
          </cell>
          <cell r="EI277">
            <v>80.806105211325388</v>
          </cell>
          <cell r="EJ277">
            <v>0</v>
          </cell>
          <cell r="EK277">
            <v>80.806105211325388</v>
          </cell>
          <cell r="EL277">
            <v>12.677399425523184</v>
          </cell>
          <cell r="EM277">
            <v>0</v>
          </cell>
          <cell r="EN277">
            <v>0</v>
          </cell>
          <cell r="EO277">
            <v>12.677399425523184</v>
          </cell>
          <cell r="EP277">
            <v>139.66242267247364</v>
          </cell>
          <cell r="EQ277">
            <v>2.6448881411571601</v>
          </cell>
          <cell r="ER277">
            <v>0</v>
          </cell>
          <cell r="ES277">
            <v>142.30731081363075</v>
          </cell>
          <cell r="ET277">
            <v>0</v>
          </cell>
          <cell r="EU277">
            <v>142.30731081363075</v>
          </cell>
          <cell r="EV277">
            <v>16.506971533054305</v>
          </cell>
          <cell r="EW277">
            <v>0</v>
          </cell>
          <cell r="EX277">
            <v>3.2494046778826422</v>
          </cell>
          <cell r="EY277">
            <v>5.2599936307591291</v>
          </cell>
          <cell r="EZ277">
            <v>0</v>
          </cell>
          <cell r="FA277">
            <v>0</v>
          </cell>
          <cell r="FB277">
            <v>43.743780652512001</v>
          </cell>
          <cell r="FC277">
            <v>15.023621501846531</v>
          </cell>
          <cell r="FD277">
            <v>83.78377199605481</v>
          </cell>
          <cell r="FE277">
            <v>0.41361657775954042</v>
          </cell>
          <cell r="FF277">
            <v>84.197388573814251</v>
          </cell>
          <cell r="FG277">
            <v>14.314417890849404</v>
          </cell>
          <cell r="FH277">
            <v>25.918261633155517</v>
          </cell>
          <cell r="FI277">
            <v>18.119357747663521</v>
          </cell>
          <cell r="FJ277">
            <v>18.005150430857611</v>
          </cell>
          <cell r="FK277">
            <v>11.614850377080016</v>
          </cell>
          <cell r="FL277">
            <v>87.972038079606065</v>
          </cell>
          <cell r="FM277">
            <v>0</v>
          </cell>
          <cell r="FN277">
            <v>87.972038079606065</v>
          </cell>
          <cell r="FO277">
            <v>12.677399425523184</v>
          </cell>
          <cell r="FP277">
            <v>0</v>
          </cell>
          <cell r="FQ277">
            <v>0</v>
          </cell>
          <cell r="FR277">
            <v>12.677399425523184</v>
          </cell>
          <cell r="FS277">
            <v>159.49202722789724</v>
          </cell>
          <cell r="FT277">
            <v>3.0831369716864998</v>
          </cell>
          <cell r="FU277">
            <v>0</v>
          </cell>
          <cell r="FV277">
            <v>162.57516419958372</v>
          </cell>
          <cell r="FW277">
            <v>0</v>
          </cell>
          <cell r="FX277">
            <v>162.57516419958372</v>
          </cell>
          <cell r="FY277">
            <v>5.7577890849404997E-2</v>
          </cell>
          <cell r="FZ277">
            <v>0</v>
          </cell>
          <cell r="GA277">
            <v>2.0188183832581044</v>
          </cell>
          <cell r="GB277" t="e">
            <v>#N/A</v>
          </cell>
          <cell r="GC277" t="e">
            <v>#N/A</v>
          </cell>
          <cell r="GD277" t="e">
            <v>#N/A</v>
          </cell>
          <cell r="GE277">
            <v>0</v>
          </cell>
          <cell r="GF277">
            <v>0</v>
          </cell>
          <cell r="GG277">
            <v>0</v>
          </cell>
          <cell r="GH277">
            <v>2.3944602379975382</v>
          </cell>
          <cell r="GI277">
            <v>1.4615136643414033</v>
          </cell>
          <cell r="GJ277">
            <v>4.7047602790315954</v>
          </cell>
          <cell r="GK277">
            <v>3.9339760361099714</v>
          </cell>
          <cell r="GL277">
            <v>9.5408925728354514</v>
          </cell>
          <cell r="GM277">
            <v>0</v>
          </cell>
          <cell r="GN277">
            <v>6.9740065654493222</v>
          </cell>
          <cell r="GO277">
            <v>0.36435207221994254</v>
          </cell>
          <cell r="GP277">
            <v>0.79439015182601558</v>
          </cell>
          <cell r="GQ277" t="e">
            <v>#N/A</v>
          </cell>
          <cell r="GR277" t="e">
            <v>#N/A</v>
          </cell>
          <cell r="GS277" t="e">
            <v>#N/A</v>
          </cell>
          <cell r="GT277" t="e">
            <v>#N/A</v>
          </cell>
          <cell r="GU277" t="e">
            <v>#N/A</v>
          </cell>
          <cell r="GV277">
            <v>0</v>
          </cell>
          <cell r="GW277">
            <v>0.96681592121460802</v>
          </cell>
          <cell r="GX277">
            <v>10.143356421830118</v>
          </cell>
          <cell r="GY277">
            <v>4.4409899056216657</v>
          </cell>
          <cell r="GZ277">
            <v>0</v>
          </cell>
          <cell r="HA277">
            <v>0</v>
          </cell>
          <cell r="HB277">
            <v>0</v>
          </cell>
          <cell r="HC277">
            <v>0</v>
          </cell>
          <cell r="HD277">
            <v>0</v>
          </cell>
          <cell r="HE277">
            <v>0</v>
          </cell>
          <cell r="HF277">
            <v>0</v>
          </cell>
          <cell r="HG277">
            <v>0</v>
          </cell>
          <cell r="HH277">
            <v>0</v>
          </cell>
          <cell r="HI277" t="e">
            <v>#N/A</v>
          </cell>
          <cell r="HJ277" t="e">
            <v>#N/A</v>
          </cell>
          <cell r="HK277" t="e">
            <v>#N/A</v>
          </cell>
          <cell r="HL277" t="e">
            <v>#N/A</v>
          </cell>
          <cell r="HM277" t="e">
            <v>#N/A</v>
          </cell>
          <cell r="HN277" t="e">
            <v>#N/A</v>
          </cell>
          <cell r="HO277">
            <v>159.49202722789724</v>
          </cell>
          <cell r="HP277">
            <v>162.57516419958372</v>
          </cell>
          <cell r="HQ277">
            <v>19.829604555423561</v>
          </cell>
          <cell r="HR277">
            <v>142.30731081363075</v>
          </cell>
          <cell r="HS277">
            <v>47.738332211735738</v>
          </cell>
          <cell r="HT277">
            <v>0</v>
          </cell>
          <cell r="HU277">
            <v>0</v>
          </cell>
          <cell r="HV277">
            <v>2.8881316372589247</v>
          </cell>
          <cell r="HW277">
            <v>0</v>
          </cell>
          <cell r="HX277">
            <v>0</v>
          </cell>
          <cell r="HY277">
            <v>0</v>
          </cell>
          <cell r="HZ277">
            <v>0</v>
          </cell>
          <cell r="IA277">
            <v>0</v>
          </cell>
          <cell r="IB277">
            <v>0</v>
          </cell>
          <cell r="IC277">
            <v>0</v>
          </cell>
          <cell r="ID277">
            <v>0</v>
          </cell>
          <cell r="IE277">
            <v>0</v>
          </cell>
          <cell r="IF277">
            <v>0.19089995896594172</v>
          </cell>
          <cell r="IG277">
            <v>0.17037308165777595</v>
          </cell>
          <cell r="IH277">
            <v>0</v>
          </cell>
          <cell r="II277">
            <v>1.38556421830119</v>
          </cell>
          <cell r="IJ277">
            <v>0</v>
          </cell>
          <cell r="IK277">
            <v>0</v>
          </cell>
          <cell r="IL277">
            <v>0</v>
          </cell>
          <cell r="IM277">
            <v>0</v>
          </cell>
          <cell r="IN277">
            <v>1.38556421830119</v>
          </cell>
          <cell r="IO277">
            <v>0</v>
          </cell>
          <cell r="IP277">
            <v>3.0790315962248664</v>
          </cell>
          <cell r="IQ277">
            <v>0.17037308165777595</v>
          </cell>
          <cell r="IR277">
            <v>0</v>
          </cell>
          <cell r="IS277">
            <v>3.0790315962248667E-3</v>
          </cell>
          <cell r="IT277">
            <v>0</v>
          </cell>
          <cell r="IU277">
            <v>3.0790315962248667E-3</v>
          </cell>
          <cell r="IV277">
            <v>9.5347345096430018</v>
          </cell>
          <cell r="IW277">
            <v>9.5408925728354514</v>
          </cell>
          <cell r="IX277">
            <v>0</v>
          </cell>
          <cell r="IY277">
            <v>0</v>
          </cell>
          <cell r="IZ277">
            <v>0</v>
          </cell>
          <cell r="JA277">
            <v>0</v>
          </cell>
          <cell r="JB277">
            <v>0</v>
          </cell>
          <cell r="JC277">
            <v>0</v>
          </cell>
          <cell r="JD277">
            <v>0</v>
          </cell>
          <cell r="JE277">
            <v>0</v>
          </cell>
          <cell r="JF277">
            <v>0</v>
          </cell>
          <cell r="JG277">
            <v>0</v>
          </cell>
          <cell r="JH277">
            <v>2.3356900976146304E-3</v>
          </cell>
          <cell r="JI277">
            <v>1.6141287188124185E-3</v>
          </cell>
          <cell r="JJ277">
            <v>5.9694246200959512E-3</v>
          </cell>
          <cell r="JK277">
            <v>6.4684321770170845</v>
          </cell>
          <cell r="JL277">
            <v>6.478351420453607</v>
          </cell>
          <cell r="JM277">
            <v>0</v>
          </cell>
          <cell r="JN277">
            <v>0</v>
          </cell>
          <cell r="JO277">
            <v>0</v>
          </cell>
          <cell r="JP277">
            <v>1.105704411994989</v>
          </cell>
          <cell r="JQ277">
            <v>1.105704411994989</v>
          </cell>
          <cell r="JR277">
            <v>0</v>
          </cell>
          <cell r="JS277">
            <v>6.8052536799248345E-2</v>
          </cell>
          <cell r="JT277">
            <v>0</v>
          </cell>
          <cell r="JU277">
            <v>3.8208424678985276E-2</v>
          </cell>
          <cell r="JV277">
            <v>3.8208424678985276E-2</v>
          </cell>
          <cell r="JW277">
            <v>11.357135946478149</v>
          </cell>
          <cell r="JX277">
            <v>72.703126320918685</v>
          </cell>
          <cell r="JY277">
            <v>102.48403985753707</v>
          </cell>
          <cell r="JZ277">
            <v>113.84117580401522</v>
          </cell>
          <cell r="KA277">
            <v>41.138049483096538</v>
          </cell>
          <cell r="KB277">
            <v>2384130.4651729995</v>
          </cell>
          <cell r="KC277">
            <v>63.795999999999999</v>
          </cell>
          <cell r="KD277">
            <v>940.82600000000002</v>
          </cell>
          <cell r="KE277">
            <v>14557.06</v>
          </cell>
          <cell r="KF277">
            <v>8.83</v>
          </cell>
          <cell r="KG277">
            <v>0.70983253496905097</v>
          </cell>
          <cell r="KH277">
            <v>0</v>
          </cell>
          <cell r="KI277">
            <v>0</v>
          </cell>
          <cell r="KJ277">
            <v>0</v>
          </cell>
          <cell r="KK277">
            <v>0</v>
          </cell>
          <cell r="KL277">
            <v>0</v>
          </cell>
          <cell r="KM277">
            <v>0</v>
          </cell>
          <cell r="KN277">
            <v>0</v>
          </cell>
          <cell r="KO277">
            <v>115.47655182085001</v>
          </cell>
          <cell r="KP277">
            <v>0</v>
          </cell>
          <cell r="KQ277">
            <v>49.6924844949136</v>
          </cell>
          <cell r="KR277">
            <v>0</v>
          </cell>
          <cell r="KS277">
            <v>14.2014766328671</v>
          </cell>
          <cell r="KT277">
            <v>151.71834670898801</v>
          </cell>
          <cell r="KU277">
            <v>92.619883539884199</v>
          </cell>
          <cell r="KV277">
            <v>72.336550244694493</v>
          </cell>
          <cell r="KW277">
            <v>0</v>
          </cell>
          <cell r="KX277">
            <v>242</v>
          </cell>
          <cell r="KY277">
            <v>1004622.0000000001</v>
          </cell>
          <cell r="KZ277">
            <v>14565.89</v>
          </cell>
          <cell r="LA277">
            <v>87.119329228102814</v>
          </cell>
          <cell r="LB277">
            <v>432.15133231441666</v>
          </cell>
          <cell r="LC277">
            <v>496.04529344219742</v>
          </cell>
          <cell r="LD277">
            <v>4.6147969985505011</v>
          </cell>
          <cell r="LE277">
            <v>1.6614158146189488E-2</v>
          </cell>
          <cell r="LF277">
            <v>242</v>
          </cell>
          <cell r="LG277">
            <v>68.970862748517263</v>
          </cell>
          <cell r="LH277">
            <v>696.30757343785172</v>
          </cell>
          <cell r="LI277" t="str">
            <v>Historical (£m)</v>
          </cell>
          <cell r="LJ277" t="str">
            <v>PR14 (£m)</v>
          </cell>
        </row>
        <row r="278">
          <cell r="A278" t="str">
            <v>SEW18</v>
          </cell>
          <cell r="B278" t="str">
            <v>SEW</v>
          </cell>
          <cell r="C278" t="str">
            <v>2017-18</v>
          </cell>
          <cell r="D278" t="str">
            <v>SEW</v>
          </cell>
          <cell r="E278" t="str">
            <v>SEW18</v>
          </cell>
          <cell r="F278">
            <v>1</v>
          </cell>
          <cell r="G278">
            <v>3.802</v>
          </cell>
          <cell r="H278">
            <v>0</v>
          </cell>
          <cell r="I278">
            <v>2.9049999999999998</v>
          </cell>
          <cell r="J278">
            <v>1.32</v>
          </cell>
          <cell r="K278">
            <v>0</v>
          </cell>
          <cell r="L278">
            <v>0</v>
          </cell>
          <cell r="M278">
            <v>4.4020000000000001</v>
          </cell>
          <cell r="N278">
            <v>0.88500000000000001</v>
          </cell>
          <cell r="O278">
            <v>13.314</v>
          </cell>
          <cell r="P278">
            <v>0</v>
          </cell>
          <cell r="Q278">
            <v>13.314</v>
          </cell>
          <cell r="R278">
            <v>7.4999999999999997E-2</v>
          </cell>
          <cell r="S278">
            <v>1.546</v>
          </cell>
          <cell r="T278">
            <v>-2.1000000000000001E-2</v>
          </cell>
          <cell r="U278">
            <v>3.6459999999999999</v>
          </cell>
          <cell r="V278">
            <v>0</v>
          </cell>
          <cell r="W278">
            <v>5.2460000000000004</v>
          </cell>
          <cell r="X278">
            <v>0</v>
          </cell>
          <cell r="Y278">
            <v>5.2460000000000004</v>
          </cell>
          <cell r="Z278">
            <v>0</v>
          </cell>
          <cell r="AA278">
            <v>0</v>
          </cell>
          <cell r="AB278">
            <v>0</v>
          </cell>
          <cell r="AC278">
            <v>0</v>
          </cell>
          <cell r="AD278">
            <v>18.559999999999999</v>
          </cell>
          <cell r="AE278">
            <v>0.50700000000000001</v>
          </cell>
          <cell r="AF278">
            <v>0</v>
          </cell>
          <cell r="AG278">
            <v>19.067</v>
          </cell>
          <cell r="AH278">
            <v>0</v>
          </cell>
          <cell r="AI278">
            <v>19.067</v>
          </cell>
          <cell r="AJ278">
            <v>0.45400000000000001</v>
          </cell>
          <cell r="AK278">
            <v>0</v>
          </cell>
          <cell r="AL278">
            <v>0</v>
          </cell>
          <cell r="AM278">
            <v>0</v>
          </cell>
          <cell r="AN278">
            <v>0</v>
          </cell>
          <cell r="AO278">
            <v>0</v>
          </cell>
          <cell r="AP278">
            <v>0.219</v>
          </cell>
          <cell r="AQ278">
            <v>0.38400000000000001</v>
          </cell>
          <cell r="AR278">
            <v>1.0569999999999999</v>
          </cell>
          <cell r="AS278">
            <v>0</v>
          </cell>
          <cell r="AT278">
            <v>1.0569999999999999</v>
          </cell>
          <cell r="AU278">
            <v>6.3E-2</v>
          </cell>
          <cell r="AV278">
            <v>0.17699999999999999</v>
          </cell>
          <cell r="AW278">
            <v>0.13</v>
          </cell>
          <cell r="AX278">
            <v>1.9E-2</v>
          </cell>
          <cell r="AY278">
            <v>0</v>
          </cell>
          <cell r="AZ278">
            <v>0.38900000000000001</v>
          </cell>
          <cell r="BA278">
            <v>0</v>
          </cell>
          <cell r="BB278">
            <v>0.38900000000000001</v>
          </cell>
          <cell r="BC278">
            <v>0</v>
          </cell>
          <cell r="BD278">
            <v>0</v>
          </cell>
          <cell r="BE278">
            <v>0</v>
          </cell>
          <cell r="BF278">
            <v>0</v>
          </cell>
          <cell r="BG278">
            <v>1.446</v>
          </cell>
          <cell r="BH278">
            <v>1.4999999999999999E-2</v>
          </cell>
          <cell r="BI278">
            <v>0</v>
          </cell>
          <cell r="BJ278">
            <v>1.4610000000000001</v>
          </cell>
          <cell r="BK278">
            <v>0</v>
          </cell>
          <cell r="BL278">
            <v>1.4610000000000001</v>
          </cell>
          <cell r="BM278">
            <v>0.28199999999999997</v>
          </cell>
          <cell r="BN278">
            <v>0</v>
          </cell>
          <cell r="BO278">
            <v>0.16700000000000001</v>
          </cell>
          <cell r="BP278">
            <v>4.274</v>
          </cell>
          <cell r="BQ278">
            <v>0</v>
          </cell>
          <cell r="BR278">
            <v>0</v>
          </cell>
          <cell r="BS278">
            <v>13.444000000000001</v>
          </cell>
          <cell r="BT278">
            <v>1.3340000000000001</v>
          </cell>
          <cell r="BU278">
            <v>19.501000000000001</v>
          </cell>
          <cell r="BV278">
            <v>0</v>
          </cell>
          <cell r="BW278">
            <v>19.501000000000001</v>
          </cell>
          <cell r="BX278">
            <v>0.504</v>
          </cell>
          <cell r="BY278">
            <v>19.777999999999999</v>
          </cell>
          <cell r="BZ278">
            <v>0</v>
          </cell>
          <cell r="CA278">
            <v>7.1440000000000001</v>
          </cell>
          <cell r="CB278">
            <v>0</v>
          </cell>
          <cell r="CC278">
            <v>27.425999999999998</v>
          </cell>
          <cell r="CD278">
            <v>0</v>
          </cell>
          <cell r="CE278">
            <v>27.425999999999998</v>
          </cell>
          <cell r="CF278">
            <v>0</v>
          </cell>
          <cell r="CG278">
            <v>0</v>
          </cell>
          <cell r="CH278">
            <v>0</v>
          </cell>
          <cell r="CI278">
            <v>0</v>
          </cell>
          <cell r="CJ278">
            <v>46.927</v>
          </cell>
          <cell r="CK278">
            <v>1.278</v>
          </cell>
          <cell r="CL278">
            <v>0</v>
          </cell>
          <cell r="CM278">
            <v>48.204999999999998</v>
          </cell>
          <cell r="CN278">
            <v>0</v>
          </cell>
          <cell r="CO278">
            <v>48.204999999999998</v>
          </cell>
          <cell r="CP278">
            <v>10.787000000000001</v>
          </cell>
          <cell r="CQ278">
            <v>0</v>
          </cell>
          <cell r="CR278">
            <v>0</v>
          </cell>
          <cell r="CS278">
            <v>0</v>
          </cell>
          <cell r="CT278">
            <v>0</v>
          </cell>
          <cell r="CU278">
            <v>0</v>
          </cell>
          <cell r="CV278">
            <v>26.827999999999999</v>
          </cell>
          <cell r="CW278">
            <v>14.26</v>
          </cell>
          <cell r="CX278">
            <v>51.875</v>
          </cell>
          <cell r="CY278">
            <v>0.443</v>
          </cell>
          <cell r="CZ278">
            <v>52.317999999999998</v>
          </cell>
          <cell r="DA278">
            <v>12.746</v>
          </cell>
          <cell r="DB278">
            <v>10.493</v>
          </cell>
          <cell r="DC278">
            <v>26.887</v>
          </cell>
          <cell r="DD278">
            <v>4.0140000000000002</v>
          </cell>
          <cell r="DE278">
            <v>5.4690000000000003</v>
          </cell>
          <cell r="DF278">
            <v>59.609000000000002</v>
          </cell>
          <cell r="DG278">
            <v>0</v>
          </cell>
          <cell r="DH278">
            <v>59.609000000000002</v>
          </cell>
          <cell r="DI278">
            <v>12.593999999999999</v>
          </cell>
          <cell r="DJ278">
            <v>0</v>
          </cell>
          <cell r="DK278">
            <v>12.593999999999999</v>
          </cell>
          <cell r="DL278">
            <v>12.593999999999999</v>
          </cell>
          <cell r="DM278">
            <v>99.332999999999998</v>
          </cell>
          <cell r="DN278">
            <v>1.768</v>
          </cell>
          <cell r="DO278">
            <v>0</v>
          </cell>
          <cell r="DP278">
            <v>101.101</v>
          </cell>
          <cell r="DQ278">
            <v>2.1360000000000001</v>
          </cell>
          <cell r="DR278">
            <v>103.23699999999999</v>
          </cell>
          <cell r="DS278">
            <v>11.523000000000001</v>
          </cell>
          <cell r="DT278">
            <v>0</v>
          </cell>
          <cell r="DU278">
            <v>0.16700000000000001</v>
          </cell>
          <cell r="DV278">
            <v>4.274</v>
          </cell>
          <cell r="DW278">
            <v>0</v>
          </cell>
          <cell r="DX278">
            <v>0</v>
          </cell>
          <cell r="DY278">
            <v>40.491</v>
          </cell>
          <cell r="DZ278">
            <v>15.978</v>
          </cell>
          <cell r="EA278">
            <v>72.432999999999993</v>
          </cell>
          <cell r="EB278">
            <v>0.443</v>
          </cell>
          <cell r="EC278">
            <v>72.876000000000005</v>
          </cell>
          <cell r="ED278">
            <v>13.313000000000001</v>
          </cell>
          <cell r="EE278">
            <v>30.448</v>
          </cell>
          <cell r="EF278">
            <v>27.016999999999999</v>
          </cell>
          <cell r="EG278">
            <v>11.177</v>
          </cell>
          <cell r="EH278">
            <v>5.4690000000000003</v>
          </cell>
          <cell r="EI278">
            <v>87.424000000000007</v>
          </cell>
          <cell r="EJ278">
            <v>0</v>
          </cell>
          <cell r="EK278">
            <v>87.424000000000007</v>
          </cell>
          <cell r="EL278">
            <v>12.593999999999999</v>
          </cell>
          <cell r="EM278">
            <v>0</v>
          </cell>
          <cell r="EN278">
            <v>12.593999999999999</v>
          </cell>
          <cell r="EO278">
            <v>12.593999999999999</v>
          </cell>
          <cell r="EP278">
            <v>147.70599999999999</v>
          </cell>
          <cell r="EQ278">
            <v>3.0609999999999999</v>
          </cell>
          <cell r="ER278">
            <v>0</v>
          </cell>
          <cell r="ES278">
            <v>150.767</v>
          </cell>
          <cell r="ET278">
            <v>2.1360000000000001</v>
          </cell>
          <cell r="EU278">
            <v>152.90299999999999</v>
          </cell>
          <cell r="EV278">
            <v>15.324999999999999</v>
          </cell>
          <cell r="EW278">
            <v>0</v>
          </cell>
          <cell r="EX278">
            <v>3.0720000000000001</v>
          </cell>
          <cell r="EY278">
            <v>5.5940000000000003</v>
          </cell>
          <cell r="EZ278">
            <v>0</v>
          </cell>
          <cell r="FA278">
            <v>0</v>
          </cell>
          <cell r="FB278">
            <v>44.893000000000001</v>
          </cell>
          <cell r="FC278">
            <v>16.863</v>
          </cell>
          <cell r="FD278">
            <v>85.747</v>
          </cell>
          <cell r="FE278">
            <v>0.443</v>
          </cell>
          <cell r="FF278">
            <v>86.19</v>
          </cell>
          <cell r="FG278">
            <v>13.388</v>
          </cell>
          <cell r="FH278">
            <v>31.994</v>
          </cell>
          <cell r="FI278">
            <v>26.995999999999999</v>
          </cell>
          <cell r="FJ278">
            <v>14.823</v>
          </cell>
          <cell r="FK278">
            <v>5.4690000000000003</v>
          </cell>
          <cell r="FL278">
            <v>92.67</v>
          </cell>
          <cell r="FM278">
            <v>0</v>
          </cell>
          <cell r="FN278">
            <v>92.67</v>
          </cell>
          <cell r="FO278">
            <v>12.593999999999999</v>
          </cell>
          <cell r="FP278">
            <v>0</v>
          </cell>
          <cell r="FQ278">
            <v>12.593999999999999</v>
          </cell>
          <cell r="FR278">
            <v>12.593999999999999</v>
          </cell>
          <cell r="FS278">
            <v>166.26599999999999</v>
          </cell>
          <cell r="FT278">
            <v>3.5680000000000001</v>
          </cell>
          <cell r="FU278">
            <v>0</v>
          </cell>
          <cell r="FV278">
            <v>169.834</v>
          </cell>
          <cell r="FW278">
            <v>2.1360000000000001</v>
          </cell>
          <cell r="FX278">
            <v>171.97</v>
          </cell>
          <cell r="FY278">
            <v>0.1275</v>
          </cell>
          <cell r="FZ278">
            <v>0</v>
          </cell>
          <cell r="GA278">
            <v>0</v>
          </cell>
          <cell r="GB278" t="e">
            <v>#N/A</v>
          </cell>
          <cell r="GC278">
            <v>0.61199999999999999</v>
          </cell>
          <cell r="GD278">
            <v>0</v>
          </cell>
          <cell r="GE278">
            <v>0.19600000000000001</v>
          </cell>
          <cell r="GF278">
            <v>0</v>
          </cell>
          <cell r="GG278">
            <v>0</v>
          </cell>
          <cell r="GH278">
            <v>4.6079999999999997</v>
          </cell>
          <cell r="GI278">
            <v>1.732</v>
          </cell>
          <cell r="GJ278">
            <v>5.4139999999999997</v>
          </cell>
          <cell r="GK278">
            <v>5.593</v>
          </cell>
          <cell r="GL278">
            <v>11.313000000000001</v>
          </cell>
          <cell r="GM278">
            <v>4.1740000000000004</v>
          </cell>
          <cell r="GN278">
            <v>1.125</v>
          </cell>
          <cell r="GO278">
            <v>4.3999999999999997E-2</v>
          </cell>
          <cell r="GP278">
            <v>1.121</v>
          </cell>
          <cell r="GQ278">
            <v>0</v>
          </cell>
          <cell r="GR278">
            <v>0</v>
          </cell>
          <cell r="GS278">
            <v>0</v>
          </cell>
          <cell r="GT278" t="e">
            <v>#N/A</v>
          </cell>
          <cell r="GU278">
            <v>1.4970000000000001</v>
          </cell>
          <cell r="GV278">
            <v>0</v>
          </cell>
          <cell r="GW278">
            <v>0.48199999999999998</v>
          </cell>
          <cell r="GX278">
            <v>9.3770000000000007</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t="e">
            <v>#N/A</v>
          </cell>
          <cell r="HO278">
            <v>166.26599999999999</v>
          </cell>
          <cell r="HP278">
            <v>171.97</v>
          </cell>
          <cell r="HQ278">
            <v>18.559999999999999</v>
          </cell>
          <cell r="HR278">
            <v>152.90299999999999</v>
          </cell>
          <cell r="HS278">
            <v>47.287999999999997</v>
          </cell>
          <cell r="HT278">
            <v>0</v>
          </cell>
          <cell r="HU278">
            <v>0</v>
          </cell>
          <cell r="HV278">
            <v>2.9049999999999998</v>
          </cell>
          <cell r="HW278">
            <v>0</v>
          </cell>
          <cell r="HX278">
            <v>0</v>
          </cell>
          <cell r="HY278">
            <v>0</v>
          </cell>
          <cell r="HZ278">
            <v>0</v>
          </cell>
          <cell r="IA278">
            <v>0</v>
          </cell>
          <cell r="IB278">
            <v>0</v>
          </cell>
          <cell r="IC278">
            <v>0</v>
          </cell>
          <cell r="ID278">
            <v>0</v>
          </cell>
          <cell r="IE278">
            <v>0</v>
          </cell>
          <cell r="IF278">
            <v>0.16700000000000001</v>
          </cell>
          <cell r="IG278">
            <v>0</v>
          </cell>
          <cell r="IH278">
            <v>0</v>
          </cell>
          <cell r="II278">
            <v>1.5589999999999999</v>
          </cell>
          <cell r="IJ278">
            <v>0</v>
          </cell>
          <cell r="IK278">
            <v>0</v>
          </cell>
          <cell r="IL278">
            <v>0</v>
          </cell>
          <cell r="IM278">
            <v>0</v>
          </cell>
          <cell r="IN278">
            <v>1.5589999999999999</v>
          </cell>
          <cell r="IO278">
            <v>0</v>
          </cell>
          <cell r="IP278">
            <v>3.0720000000000001</v>
          </cell>
          <cell r="IQ278">
            <v>0</v>
          </cell>
          <cell r="IR278">
            <v>0</v>
          </cell>
          <cell r="IS278">
            <v>0</v>
          </cell>
          <cell r="IT278">
            <v>0</v>
          </cell>
          <cell r="IU278">
            <v>0</v>
          </cell>
          <cell r="IV278">
            <v>11.313000000000001</v>
          </cell>
          <cell r="IW278">
            <v>11.313000000000001</v>
          </cell>
          <cell r="IX278">
            <v>0</v>
          </cell>
          <cell r="IY278">
            <v>0</v>
          </cell>
          <cell r="IZ278">
            <v>0</v>
          </cell>
          <cell r="JA278">
            <v>4.1740000000000004</v>
          </cell>
          <cell r="JB278">
            <v>4.1740000000000004</v>
          </cell>
          <cell r="JC278">
            <v>0</v>
          </cell>
          <cell r="JD278">
            <v>0</v>
          </cell>
          <cell r="JE278">
            <v>0</v>
          </cell>
          <cell r="JF278">
            <v>0.19600000000000001</v>
          </cell>
          <cell r="JG278">
            <v>0.19600000000000001</v>
          </cell>
          <cell r="JH278">
            <v>2.3356900976146304E-3</v>
          </cell>
          <cell r="JI278">
            <v>1.6141287188124185E-3</v>
          </cell>
          <cell r="JJ278">
            <v>5.9694246200959512E-3</v>
          </cell>
          <cell r="JK278">
            <v>6.4684321770170845</v>
          </cell>
          <cell r="JL278">
            <v>6.478351420453607</v>
          </cell>
          <cell r="JM278">
            <v>0</v>
          </cell>
          <cell r="JN278">
            <v>0</v>
          </cell>
          <cell r="JO278">
            <v>0</v>
          </cell>
          <cell r="JP278">
            <v>1.105704411994989</v>
          </cell>
          <cell r="JQ278">
            <v>1.105704411994989</v>
          </cell>
          <cell r="JR278">
            <v>0</v>
          </cell>
          <cell r="JS278">
            <v>6.8052536799248345E-2</v>
          </cell>
          <cell r="JT278">
            <v>0</v>
          </cell>
          <cell r="JU278">
            <v>3.8208424678985276E-2</v>
          </cell>
          <cell r="JV278">
            <v>3.8208424678985276E-2</v>
          </cell>
          <cell r="JW278">
            <v>11.145</v>
          </cell>
          <cell r="JX278">
            <v>74.850500000000011</v>
          </cell>
          <cell r="JY278">
            <v>114.04550000000002</v>
          </cell>
          <cell r="JZ278">
            <v>125.19050000000001</v>
          </cell>
          <cell r="KA278">
            <v>50.34</v>
          </cell>
          <cell r="KB278">
            <v>2399285.542715</v>
          </cell>
          <cell r="KC278">
            <v>59.7173282350089</v>
          </cell>
          <cell r="KD278">
            <v>953.46067176499105</v>
          </cell>
          <cell r="KE278">
            <v>14620.74</v>
          </cell>
          <cell r="KF278">
            <v>1</v>
          </cell>
          <cell r="KG278">
            <v>0.74518013321967103</v>
          </cell>
          <cell r="KH278">
            <v>0</v>
          </cell>
          <cell r="KI278">
            <v>0</v>
          </cell>
          <cell r="KJ278">
            <v>0</v>
          </cell>
          <cell r="KK278">
            <v>0</v>
          </cell>
          <cell r="KL278">
            <v>0</v>
          </cell>
          <cell r="KM278">
            <v>0</v>
          </cell>
          <cell r="KN278">
            <v>0</v>
          </cell>
          <cell r="KO278">
            <v>112.56</v>
          </cell>
          <cell r="KP278">
            <v>0</v>
          </cell>
          <cell r="KQ278">
            <v>48.25</v>
          </cell>
          <cell r="KR278">
            <v>0</v>
          </cell>
          <cell r="KS278">
            <v>12.64</v>
          </cell>
          <cell r="KT278">
            <v>131.31</v>
          </cell>
          <cell r="KU278">
            <v>83.88</v>
          </cell>
          <cell r="KV278">
            <v>103.7</v>
          </cell>
          <cell r="KW278">
            <v>0</v>
          </cell>
          <cell r="KX278">
            <v>244</v>
          </cell>
          <cell r="KY278">
            <v>1013178</v>
          </cell>
          <cell r="KZ278">
            <v>14621.74</v>
          </cell>
          <cell r="LA278">
            <v>87.632530365194782</v>
          </cell>
          <cell r="LB278">
            <v>431.45</v>
          </cell>
          <cell r="LC278">
            <v>492.34</v>
          </cell>
          <cell r="LD278">
            <v>4.7291912093268884</v>
          </cell>
          <cell r="LE278">
            <v>1.6687480422986595E-2</v>
          </cell>
          <cell r="LF278">
            <v>244</v>
          </cell>
          <cell r="LG278">
            <v>69.292573934429143</v>
          </cell>
          <cell r="LH278">
            <v>697.44820235858867</v>
          </cell>
          <cell r="LI278" t="str">
            <v>Historical (£m)</v>
          </cell>
          <cell r="LJ278" t="str">
            <v>PR14 (£m)</v>
          </cell>
        </row>
        <row r="279">
          <cell r="A279" t="str">
            <v>SEW19</v>
          </cell>
          <cell r="B279" t="str">
            <v>SEW</v>
          </cell>
          <cell r="C279" t="str">
            <v>2018-19</v>
          </cell>
          <cell r="D279" t="str">
            <v>SEW</v>
          </cell>
          <cell r="E279" t="str">
            <v>SEW19</v>
          </cell>
          <cell r="F279">
            <v>0.97917319135609127</v>
          </cell>
          <cell r="G279">
            <v>4.2750701534606943</v>
          </cell>
          <cell r="H279">
            <v>0</v>
          </cell>
          <cell r="I279">
            <v>2.856248199185718</v>
          </cell>
          <cell r="J279">
            <v>1.0183401190103349</v>
          </cell>
          <cell r="K279">
            <v>0</v>
          </cell>
          <cell r="L279">
            <v>0</v>
          </cell>
          <cell r="M279">
            <v>4.1223191356091444</v>
          </cell>
          <cell r="N279">
            <v>0.89300595051675524</v>
          </cell>
          <cell r="O279">
            <v>13.164983557782648</v>
          </cell>
          <cell r="P279">
            <v>0</v>
          </cell>
          <cell r="Q279">
            <v>13.164983557782648</v>
          </cell>
          <cell r="R279">
            <v>0</v>
          </cell>
          <cell r="S279">
            <v>1.4579888819292199</v>
          </cell>
          <cell r="T279">
            <v>0.8460056373316629</v>
          </cell>
          <cell r="U279">
            <v>1.8614082367679294</v>
          </cell>
          <cell r="V279">
            <v>0</v>
          </cell>
          <cell r="W279">
            <v>4.1654027560288114</v>
          </cell>
          <cell r="X279">
            <v>0</v>
          </cell>
          <cell r="Y279">
            <v>4.1654027560288114</v>
          </cell>
          <cell r="Z279">
            <v>0</v>
          </cell>
          <cell r="AA279">
            <v>0</v>
          </cell>
          <cell r="AB279">
            <v>0</v>
          </cell>
          <cell r="AC279">
            <v>0</v>
          </cell>
          <cell r="AD279">
            <v>17.330386313811459</v>
          </cell>
          <cell r="AE279">
            <v>0.53071186971500151</v>
          </cell>
          <cell r="AF279">
            <v>0</v>
          </cell>
          <cell r="AG279">
            <v>17.861098183526462</v>
          </cell>
          <cell r="AH279">
            <v>0</v>
          </cell>
          <cell r="AI279">
            <v>17.861098183526462</v>
          </cell>
          <cell r="AJ279">
            <v>0.26633510804885685</v>
          </cell>
          <cell r="AK279">
            <v>0</v>
          </cell>
          <cell r="AL279">
            <v>0</v>
          </cell>
          <cell r="AM279">
            <v>0</v>
          </cell>
          <cell r="AN279">
            <v>0</v>
          </cell>
          <cell r="AO279">
            <v>0</v>
          </cell>
          <cell r="AP279">
            <v>0.32606467272157841</v>
          </cell>
          <cell r="AQ279">
            <v>0.38677341058565606</v>
          </cell>
          <cell r="AR279">
            <v>0.97917319135609127</v>
          </cell>
          <cell r="AS279">
            <v>0</v>
          </cell>
          <cell r="AT279">
            <v>0.97917319135609127</v>
          </cell>
          <cell r="AU279">
            <v>7.0500469777638561E-2</v>
          </cell>
          <cell r="AV279">
            <v>0</v>
          </cell>
          <cell r="AW279">
            <v>9.7917319135609124E-3</v>
          </cell>
          <cell r="AX279">
            <v>0</v>
          </cell>
          <cell r="AY279">
            <v>0</v>
          </cell>
          <cell r="AZ279">
            <v>8.0292201691199494E-2</v>
          </cell>
          <cell r="BA279">
            <v>0</v>
          </cell>
          <cell r="BB279">
            <v>8.0292201691199494E-2</v>
          </cell>
          <cell r="BC279">
            <v>0</v>
          </cell>
          <cell r="BD279">
            <v>0</v>
          </cell>
          <cell r="BE279">
            <v>0</v>
          </cell>
          <cell r="BF279">
            <v>0</v>
          </cell>
          <cell r="BG279">
            <v>1.0594653930472908</v>
          </cell>
          <cell r="BH279">
            <v>1.4687597870341369E-2</v>
          </cell>
          <cell r="BI279">
            <v>0</v>
          </cell>
          <cell r="BJ279">
            <v>1.0741529909176322</v>
          </cell>
          <cell r="BK279">
            <v>0</v>
          </cell>
          <cell r="BL279">
            <v>1.0741529909176322</v>
          </cell>
          <cell r="BM279">
            <v>0.36621077356717813</v>
          </cell>
          <cell r="BN279">
            <v>0</v>
          </cell>
          <cell r="BO279">
            <v>0.15960523019104289</v>
          </cell>
          <cell r="BP279">
            <v>4.9702831193235193</v>
          </cell>
          <cell r="BQ279">
            <v>0</v>
          </cell>
          <cell r="BR279">
            <v>0</v>
          </cell>
          <cell r="BS279">
            <v>13.881738333855305</v>
          </cell>
          <cell r="BT279">
            <v>1.3473423113059815</v>
          </cell>
          <cell r="BU279">
            <v>20.725179768243027</v>
          </cell>
          <cell r="BV279">
            <v>0</v>
          </cell>
          <cell r="BW279">
            <v>20.725179768243027</v>
          </cell>
          <cell r="BX279">
            <v>4.2104447228311921E-2</v>
          </cell>
          <cell r="BY279">
            <v>14.326282962730971</v>
          </cell>
          <cell r="BZ279">
            <v>0</v>
          </cell>
          <cell r="CA279">
            <v>15.255518321327902</v>
          </cell>
          <cell r="CB279">
            <v>1.762511744440964E-2</v>
          </cell>
          <cell r="CC279">
            <v>29.641530848731595</v>
          </cell>
          <cell r="CD279">
            <v>0</v>
          </cell>
          <cell r="CE279">
            <v>29.641530848731595</v>
          </cell>
          <cell r="CF279">
            <v>0</v>
          </cell>
          <cell r="CG279">
            <v>0</v>
          </cell>
          <cell r="CH279">
            <v>0</v>
          </cell>
          <cell r="CI279">
            <v>0</v>
          </cell>
          <cell r="CJ279">
            <v>50.366710616974622</v>
          </cell>
          <cell r="CK279">
            <v>1.3395089257751329</v>
          </cell>
          <cell r="CL279">
            <v>0</v>
          </cell>
          <cell r="CM279">
            <v>51.70621954274975</v>
          </cell>
          <cell r="CN279">
            <v>0</v>
          </cell>
          <cell r="CO279">
            <v>51.70621954274975</v>
          </cell>
          <cell r="CP279">
            <v>11.034302693391792</v>
          </cell>
          <cell r="CQ279">
            <v>0</v>
          </cell>
          <cell r="CR279">
            <v>0</v>
          </cell>
          <cell r="CS279">
            <v>0</v>
          </cell>
          <cell r="CT279">
            <v>0</v>
          </cell>
          <cell r="CU279">
            <v>0</v>
          </cell>
          <cell r="CV279">
            <v>29.053047760726582</v>
          </cell>
          <cell r="CW279">
            <v>14.381116661446912</v>
          </cell>
          <cell r="CX279">
            <v>54.468467115565289</v>
          </cell>
          <cell r="CY279">
            <v>0.33977309740056366</v>
          </cell>
          <cell r="CZ279">
            <v>54.808240212965849</v>
          </cell>
          <cell r="DA279">
            <v>18.069662073285308</v>
          </cell>
          <cell r="DB279">
            <v>15.886105856561224</v>
          </cell>
          <cell r="DC279">
            <v>24.120952395865952</v>
          </cell>
          <cell r="DD279">
            <v>3.5034816786720944</v>
          </cell>
          <cell r="DE279">
            <v>3.9822973692452233</v>
          </cell>
          <cell r="DF279">
            <v>65.562499373629791</v>
          </cell>
          <cell r="DG279">
            <v>0</v>
          </cell>
          <cell r="DH279">
            <v>65.562499373629791</v>
          </cell>
          <cell r="DI279">
            <v>13.439152051362353</v>
          </cell>
          <cell r="DJ279">
            <v>0</v>
          </cell>
          <cell r="DK279">
            <v>13.439152051362353</v>
          </cell>
          <cell r="DL279">
            <v>13.439152051362353</v>
          </cell>
          <cell r="DM279">
            <v>106.93158753523331</v>
          </cell>
          <cell r="DN279">
            <v>1.8525956780457247</v>
          </cell>
          <cell r="DO279">
            <v>0</v>
          </cell>
          <cell r="DP279">
            <v>108.78418321327902</v>
          </cell>
          <cell r="DQ279">
            <v>0</v>
          </cell>
          <cell r="DR279">
            <v>108.78418321327902</v>
          </cell>
          <cell r="DS279">
            <v>11.666848575007828</v>
          </cell>
          <cell r="DT279">
            <v>0</v>
          </cell>
          <cell r="DU279">
            <v>0.15960523019104289</v>
          </cell>
          <cell r="DV279">
            <v>4.9702831193235193</v>
          </cell>
          <cell r="DW279">
            <v>0</v>
          </cell>
          <cell r="DX279">
            <v>0</v>
          </cell>
          <cell r="DY279">
            <v>43.260850767303467</v>
          </cell>
          <cell r="DZ279">
            <v>16.115232383338547</v>
          </cell>
          <cell r="EA279">
            <v>76.17282007516441</v>
          </cell>
          <cell r="EB279">
            <v>0.33977309740056366</v>
          </cell>
          <cell r="EC279">
            <v>76.512593172564976</v>
          </cell>
          <cell r="ED279">
            <v>18.182266990291257</v>
          </cell>
          <cell r="EE279">
            <v>30.212388819292197</v>
          </cell>
          <cell r="EF279">
            <v>24.130744127779515</v>
          </cell>
          <cell r="EG279">
            <v>18.758999999999997</v>
          </cell>
          <cell r="EH279">
            <v>3.9999224866896328</v>
          </cell>
          <cell r="EI279">
            <v>95.28432242405259</v>
          </cell>
          <cell r="EJ279">
            <v>0</v>
          </cell>
          <cell r="EK279">
            <v>95.28432242405259</v>
          </cell>
          <cell r="EL279">
            <v>13.439152051362353</v>
          </cell>
          <cell r="EM279">
            <v>0</v>
          </cell>
          <cell r="EN279">
            <v>13.439152051362353</v>
          </cell>
          <cell r="EO279">
            <v>13.439152051362353</v>
          </cell>
          <cell r="EP279">
            <v>158.35776354525521</v>
          </cell>
          <cell r="EQ279">
            <v>3.2067922016911989</v>
          </cell>
          <cell r="ER279">
            <v>0</v>
          </cell>
          <cell r="ES279">
            <v>161.56455574694641</v>
          </cell>
          <cell r="ET279">
            <v>0</v>
          </cell>
          <cell r="EU279">
            <v>161.56455574694641</v>
          </cell>
          <cell r="EV279">
            <v>15.94191872846852</v>
          </cell>
          <cell r="EW279">
            <v>0</v>
          </cell>
          <cell r="EX279">
            <v>3.0158534293767612</v>
          </cell>
          <cell r="EY279">
            <v>5.9886232383338536</v>
          </cell>
          <cell r="EZ279">
            <v>0</v>
          </cell>
          <cell r="FA279">
            <v>0</v>
          </cell>
          <cell r="FB279">
            <v>47.383169902912613</v>
          </cell>
          <cell r="FC279">
            <v>17.008238333855306</v>
          </cell>
          <cell r="FD279">
            <v>89.337803632947058</v>
          </cell>
          <cell r="FE279">
            <v>0.33977309740056366</v>
          </cell>
          <cell r="FF279">
            <v>89.67757673034761</v>
          </cell>
          <cell r="FG279">
            <v>18.182266990291257</v>
          </cell>
          <cell r="FH279">
            <v>31.670377701221415</v>
          </cell>
          <cell r="FI279">
            <v>24.976749765111176</v>
          </cell>
          <cell r="FJ279">
            <v>20.620408236767926</v>
          </cell>
          <cell r="FK279">
            <v>3.9999224866896328</v>
          </cell>
          <cell r="FL279">
            <v>99.449725180081401</v>
          </cell>
          <cell r="FM279">
            <v>0</v>
          </cell>
          <cell r="FN279">
            <v>99.449725180081401</v>
          </cell>
          <cell r="FO279">
            <v>13.439152051362353</v>
          </cell>
          <cell r="FP279">
            <v>0</v>
          </cell>
          <cell r="FQ279">
            <v>13.439152051362353</v>
          </cell>
          <cell r="FR279">
            <v>13.439152051362353</v>
          </cell>
          <cell r="FS279">
            <v>175.6881498590667</v>
          </cell>
          <cell r="FT279">
            <v>3.7375040714062004</v>
          </cell>
          <cell r="FU279">
            <v>0</v>
          </cell>
          <cell r="FV279">
            <v>179.42565393047286</v>
          </cell>
          <cell r="FW279">
            <v>0</v>
          </cell>
          <cell r="FX279">
            <v>179.42565393047286</v>
          </cell>
          <cell r="FY279">
            <v>0.1223476902599436</v>
          </cell>
          <cell r="FZ279">
            <v>0</v>
          </cell>
          <cell r="GA279">
            <v>0</v>
          </cell>
          <cell r="GB279" t="e">
            <v>#N/A</v>
          </cell>
          <cell r="GC279">
            <v>0.54442029439398676</v>
          </cell>
          <cell r="GD279">
            <v>0</v>
          </cell>
          <cell r="GE279">
            <v>0.10966739743188222</v>
          </cell>
          <cell r="GF279">
            <v>0.42887785781396798</v>
          </cell>
          <cell r="GG279">
            <v>0</v>
          </cell>
          <cell r="GH279">
            <v>12.402207641716252</v>
          </cell>
          <cell r="GI279">
            <v>1.437426244910742</v>
          </cell>
          <cell r="GJ279">
            <v>3.4780231756968361</v>
          </cell>
          <cell r="GK279">
            <v>3.4780231756968361</v>
          </cell>
          <cell r="GL279">
            <v>11.516055903538989</v>
          </cell>
          <cell r="GM279">
            <v>4.671635295959911</v>
          </cell>
          <cell r="GN279">
            <v>0.13708424678985279</v>
          </cell>
          <cell r="GO279">
            <v>0.70500469777638564</v>
          </cell>
          <cell r="GP279">
            <v>1.2200497964296897</v>
          </cell>
          <cell r="GQ279">
            <v>0</v>
          </cell>
          <cell r="GR279">
            <v>0.33977309740056366</v>
          </cell>
          <cell r="GS279">
            <v>1.1045073598496709</v>
          </cell>
          <cell r="GT279" t="e">
            <v>#N/A</v>
          </cell>
          <cell r="GU279">
            <v>0.27318932038834948</v>
          </cell>
          <cell r="GV279">
            <v>0</v>
          </cell>
          <cell r="GW279">
            <v>0.29277278421547126</v>
          </cell>
          <cell r="GX279">
            <v>7.4583621985593469</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t="e">
            <v>#N/A</v>
          </cell>
          <cell r="HO279">
            <v>175.6881498590667</v>
          </cell>
          <cell r="HP279">
            <v>179.42565393047286</v>
          </cell>
          <cell r="HQ279">
            <v>17.330386313811459</v>
          </cell>
          <cell r="HR279">
            <v>161.56455574694641</v>
          </cell>
          <cell r="HS279">
            <v>49.597080488568736</v>
          </cell>
          <cell r="HT279">
            <v>0</v>
          </cell>
          <cell r="HU279">
            <v>0</v>
          </cell>
          <cell r="HV279">
            <v>2.856248199185718</v>
          </cell>
          <cell r="HW279">
            <v>0</v>
          </cell>
          <cell r="HX279">
            <v>0</v>
          </cell>
          <cell r="HY279">
            <v>0</v>
          </cell>
          <cell r="HZ279">
            <v>0</v>
          </cell>
          <cell r="IA279">
            <v>0</v>
          </cell>
          <cell r="IB279">
            <v>0</v>
          </cell>
          <cell r="IC279">
            <v>0</v>
          </cell>
          <cell r="ID279">
            <v>0</v>
          </cell>
          <cell r="IE279">
            <v>0</v>
          </cell>
          <cell r="IF279">
            <v>0.15960523019104289</v>
          </cell>
          <cell r="IG279">
            <v>0</v>
          </cell>
          <cell r="IH279">
            <v>0</v>
          </cell>
          <cell r="II279">
            <v>1.4697389602254929</v>
          </cell>
          <cell r="IJ279">
            <v>0</v>
          </cell>
          <cell r="IK279">
            <v>0</v>
          </cell>
          <cell r="IL279">
            <v>0</v>
          </cell>
          <cell r="IM279">
            <v>0</v>
          </cell>
          <cell r="IN279">
            <v>1.4697389602254929</v>
          </cell>
          <cell r="IO279">
            <v>0</v>
          </cell>
          <cell r="IP279">
            <v>3.0158534293767612</v>
          </cell>
          <cell r="IQ279">
            <v>0</v>
          </cell>
          <cell r="IR279">
            <v>0</v>
          </cell>
          <cell r="IS279">
            <v>0</v>
          </cell>
          <cell r="IT279">
            <v>9.7917319135609124E-3</v>
          </cell>
          <cell r="IU279">
            <v>1.762511744440964E-2</v>
          </cell>
          <cell r="IV279">
            <v>11.48863905418102</v>
          </cell>
          <cell r="IW279">
            <v>11.516055903538989</v>
          </cell>
          <cell r="IX279">
            <v>0</v>
          </cell>
          <cell r="IY279">
            <v>0</v>
          </cell>
          <cell r="IZ279">
            <v>0</v>
          </cell>
          <cell r="JA279">
            <v>4.671635295959911</v>
          </cell>
          <cell r="JB279">
            <v>4.671635295959911</v>
          </cell>
          <cell r="JC279">
            <v>0</v>
          </cell>
          <cell r="JD279">
            <v>0.54442029439398676</v>
          </cell>
          <cell r="JE279">
            <v>0</v>
          </cell>
          <cell r="JF279">
            <v>0.10966739743188222</v>
          </cell>
          <cell r="JG279">
            <v>0.10966739743188222</v>
          </cell>
          <cell r="JH279">
            <v>2.3356900976146304E-3</v>
          </cell>
          <cell r="JI279">
            <v>1.6141287188124185E-3</v>
          </cell>
          <cell r="JJ279">
            <v>5.9694246200959512E-3</v>
          </cell>
          <cell r="JK279">
            <v>6.4684321770170845</v>
          </cell>
          <cell r="JL279">
            <v>6.478351420453607</v>
          </cell>
          <cell r="JM279">
            <v>0</v>
          </cell>
          <cell r="JN279">
            <v>0</v>
          </cell>
          <cell r="JO279">
            <v>0</v>
          </cell>
          <cell r="JP279">
            <v>1.105704411994989</v>
          </cell>
          <cell r="JQ279">
            <v>1.105704411994989</v>
          </cell>
          <cell r="JR279">
            <v>0</v>
          </cell>
          <cell r="JS279">
            <v>6.8052536799248345E-2</v>
          </cell>
          <cell r="JT279">
            <v>0</v>
          </cell>
          <cell r="JU279">
            <v>3.8208424678985276E-2</v>
          </cell>
          <cell r="JV279">
            <v>3.8208424678985276E-2</v>
          </cell>
          <cell r="JW279">
            <v>10.873718290009394</v>
          </cell>
          <cell r="JX279">
            <v>88.720973481052283</v>
          </cell>
          <cell r="JY279">
            <v>122.99791021766357</v>
          </cell>
          <cell r="JZ279">
            <v>133.87162850767297</v>
          </cell>
          <cell r="KA279">
            <v>45.150655026620683</v>
          </cell>
          <cell r="KB279">
            <v>2416176.9397800001</v>
          </cell>
          <cell r="KC279">
            <v>56.63</v>
          </cell>
          <cell r="KD279">
            <v>964.35500000000002</v>
          </cell>
          <cell r="KE279">
            <v>14652.4</v>
          </cell>
          <cell r="KF279">
            <v>1</v>
          </cell>
          <cell r="KG279">
            <v>0.72699999999999998</v>
          </cell>
          <cell r="KH279">
            <v>0</v>
          </cell>
          <cell r="KI279">
            <v>0</v>
          </cell>
          <cell r="KJ279">
            <v>0</v>
          </cell>
          <cell r="KK279">
            <v>0</v>
          </cell>
          <cell r="KL279">
            <v>0</v>
          </cell>
          <cell r="KM279">
            <v>0</v>
          </cell>
          <cell r="KN279">
            <v>0</v>
          </cell>
          <cell r="KO279">
            <v>116.41</v>
          </cell>
          <cell r="KP279">
            <v>0</v>
          </cell>
          <cell r="KQ279">
            <v>47.09</v>
          </cell>
          <cell r="KR279">
            <v>0</v>
          </cell>
          <cell r="KS279">
            <v>12.61</v>
          </cell>
          <cell r="KT279">
            <v>126.41</v>
          </cell>
          <cell r="KU279">
            <v>94.4976395587871</v>
          </cell>
          <cell r="KV279">
            <v>98.58</v>
          </cell>
          <cell r="KW279">
            <v>0</v>
          </cell>
          <cell r="KX279">
            <v>244</v>
          </cell>
          <cell r="KY279">
            <v>1020985</v>
          </cell>
          <cell r="KZ279">
            <v>14653.4</v>
          </cell>
          <cell r="LA279">
            <v>87.953937784459839</v>
          </cell>
          <cell r="LB279">
            <v>435.89763955878709</v>
          </cell>
          <cell r="LC279">
            <v>495.59763955878708</v>
          </cell>
          <cell r="LD279">
            <v>4.747779266843799</v>
          </cell>
          <cell r="LE279">
            <v>1.665142560770879E-2</v>
          </cell>
          <cell r="LF279">
            <v>244</v>
          </cell>
          <cell r="LG279">
            <v>69.67563841838755</v>
          </cell>
          <cell r="LH279">
            <v>699.21111919604505</v>
          </cell>
          <cell r="LI279" t="str">
            <v>Historical (£m)</v>
          </cell>
          <cell r="LJ279" t="str">
            <v>PR14 (£m)</v>
          </cell>
        </row>
        <row r="280">
          <cell r="A280" t="str">
            <v>SEW19BP</v>
          </cell>
          <cell r="B280" t="str">
            <v>SEW</v>
          </cell>
          <cell r="C280" t="str">
            <v>BP2018-19</v>
          </cell>
          <cell r="D280" t="str">
            <v>SEW</v>
          </cell>
          <cell r="E280" t="str">
            <v>SEW19BP</v>
          </cell>
          <cell r="F280">
            <v>0.97917319135609127</v>
          </cell>
          <cell r="G280">
            <v>4.1027356717820229</v>
          </cell>
          <cell r="H280">
            <v>0</v>
          </cell>
          <cell r="I280">
            <v>2.8317688694018157</v>
          </cell>
          <cell r="J280">
            <v>1.3032795176949574</v>
          </cell>
          <cell r="K280">
            <v>0</v>
          </cell>
          <cell r="L280">
            <v>0</v>
          </cell>
          <cell r="M280">
            <v>3.6777745067334786</v>
          </cell>
          <cell r="N280">
            <v>0.91650610710930147</v>
          </cell>
          <cell r="O280">
            <v>12.832064672721577</v>
          </cell>
          <cell r="P280">
            <v>0</v>
          </cell>
          <cell r="Q280">
            <v>12.832064672721577</v>
          </cell>
          <cell r="R280">
            <v>0</v>
          </cell>
          <cell r="S280">
            <v>0.98211071093015945</v>
          </cell>
          <cell r="T280">
            <v>0</v>
          </cell>
          <cell r="U280">
            <v>7.7452599436266825</v>
          </cell>
          <cell r="V280">
            <v>0</v>
          </cell>
          <cell r="W280">
            <v>8.7273706545568412</v>
          </cell>
          <cell r="X280">
            <v>0</v>
          </cell>
          <cell r="Y280">
            <v>8.7273706545568412</v>
          </cell>
          <cell r="Z280">
            <v>0</v>
          </cell>
          <cell r="AA280">
            <v>0</v>
          </cell>
          <cell r="AB280">
            <v>0</v>
          </cell>
          <cell r="AC280">
            <v>0</v>
          </cell>
          <cell r="AD280">
            <v>21.559435327278418</v>
          </cell>
          <cell r="AE280">
            <v>0.53756608205449419</v>
          </cell>
          <cell r="AF280">
            <v>0</v>
          </cell>
          <cell r="AG280">
            <v>22.097001409332911</v>
          </cell>
          <cell r="AH280">
            <v>0</v>
          </cell>
          <cell r="AI280">
            <v>22.097001409332911</v>
          </cell>
          <cell r="AJ280">
            <v>0.49056576886940173</v>
          </cell>
          <cell r="AK280">
            <v>0</v>
          </cell>
          <cell r="AL280">
            <v>0</v>
          </cell>
          <cell r="AM280">
            <v>0</v>
          </cell>
          <cell r="AN280">
            <v>0</v>
          </cell>
          <cell r="AO280">
            <v>0</v>
          </cell>
          <cell r="AP280">
            <v>0.25360585656122764</v>
          </cell>
          <cell r="AQ280">
            <v>0.38677341058565606</v>
          </cell>
          <cell r="AR280">
            <v>1.1309450360162854</v>
          </cell>
          <cell r="AS280">
            <v>0</v>
          </cell>
          <cell r="AT280">
            <v>1.1309450360162854</v>
          </cell>
          <cell r="AU280">
            <v>0</v>
          </cell>
          <cell r="AV280">
            <v>0.20073050422799871</v>
          </cell>
          <cell r="AW280">
            <v>0</v>
          </cell>
          <cell r="AX280">
            <v>0</v>
          </cell>
          <cell r="AY280">
            <v>0</v>
          </cell>
          <cell r="AZ280">
            <v>0.20073050422799871</v>
          </cell>
          <cell r="BA280">
            <v>0</v>
          </cell>
          <cell r="BB280">
            <v>0.20073050422799871</v>
          </cell>
          <cell r="BC280">
            <v>0</v>
          </cell>
          <cell r="BD280">
            <v>0</v>
          </cell>
          <cell r="BE280">
            <v>0</v>
          </cell>
          <cell r="BF280">
            <v>0</v>
          </cell>
          <cell r="BG280">
            <v>1.3316755402442841</v>
          </cell>
          <cell r="BH280">
            <v>1.5666771061697459E-2</v>
          </cell>
          <cell r="BI280">
            <v>0</v>
          </cell>
          <cell r="BJ280">
            <v>1.3473423113059815</v>
          </cell>
          <cell r="BK280">
            <v>0</v>
          </cell>
          <cell r="BL280">
            <v>1.3473423113059815</v>
          </cell>
          <cell r="BM280">
            <v>0.25752254932665203</v>
          </cell>
          <cell r="BN280">
            <v>0</v>
          </cell>
          <cell r="BO280">
            <v>0.14002176636392105</v>
          </cell>
          <cell r="BP280">
            <v>4.2182781083620409</v>
          </cell>
          <cell r="BQ280">
            <v>0</v>
          </cell>
          <cell r="BR280">
            <v>0</v>
          </cell>
          <cell r="BS280">
            <v>12.559854525524583</v>
          </cell>
          <cell r="BT280">
            <v>1.3855300657688692</v>
          </cell>
          <cell r="BU280">
            <v>18.561207015346067</v>
          </cell>
          <cell r="BV280">
            <v>0</v>
          </cell>
          <cell r="BW280">
            <v>18.561207015346067</v>
          </cell>
          <cell r="BX280">
            <v>0</v>
          </cell>
          <cell r="BY280">
            <v>17.329407140620102</v>
          </cell>
          <cell r="BZ280">
            <v>0</v>
          </cell>
          <cell r="CA280">
            <v>11.835266363921075</v>
          </cell>
          <cell r="CB280">
            <v>0</v>
          </cell>
          <cell r="CC280">
            <v>29.164673504541177</v>
          </cell>
          <cell r="CD280">
            <v>0</v>
          </cell>
          <cell r="CE280">
            <v>29.164673504541177</v>
          </cell>
          <cell r="CF280">
            <v>0</v>
          </cell>
          <cell r="CG280">
            <v>0</v>
          </cell>
          <cell r="CH280">
            <v>0</v>
          </cell>
          <cell r="CI280">
            <v>0</v>
          </cell>
          <cell r="CJ280">
            <v>47.725880519887241</v>
          </cell>
          <cell r="CK280">
            <v>1.3541965236454743</v>
          </cell>
          <cell r="CL280">
            <v>0</v>
          </cell>
          <cell r="CM280">
            <v>49.080077043532718</v>
          </cell>
          <cell r="CN280">
            <v>0</v>
          </cell>
          <cell r="CO280">
            <v>49.080077043532718</v>
          </cell>
          <cell r="CP280">
            <v>11.683494519260881</v>
          </cell>
          <cell r="CQ280">
            <v>0</v>
          </cell>
          <cell r="CR280">
            <v>0</v>
          </cell>
          <cell r="CS280">
            <v>0</v>
          </cell>
          <cell r="CT280">
            <v>0</v>
          </cell>
          <cell r="CU280">
            <v>0</v>
          </cell>
          <cell r="CV280">
            <v>27.372786564359529</v>
          </cell>
          <cell r="CW280">
            <v>14.40657516442217</v>
          </cell>
          <cell r="CX280">
            <v>53.462856248042584</v>
          </cell>
          <cell r="CY280">
            <v>0.44846132164108982</v>
          </cell>
          <cell r="CZ280">
            <v>53.911317569683675</v>
          </cell>
          <cell r="DA280">
            <v>23.588282179768239</v>
          </cell>
          <cell r="DB280">
            <v>10.702362981522077</v>
          </cell>
          <cell r="DC280">
            <v>19.638297525837768</v>
          </cell>
          <cell r="DD280">
            <v>0.61785828374569363</v>
          </cell>
          <cell r="DE280">
            <v>10.589758064516127</v>
          </cell>
          <cell r="DF280">
            <v>65.136559035389908</v>
          </cell>
          <cell r="DG280">
            <v>0</v>
          </cell>
          <cell r="DH280">
            <v>65.136559035389908</v>
          </cell>
          <cell r="DI280">
            <v>13.023003445036014</v>
          </cell>
          <cell r="DJ280">
            <v>0</v>
          </cell>
          <cell r="DK280">
            <v>13.023003445036014</v>
          </cell>
          <cell r="DL280">
            <v>13.023003445036014</v>
          </cell>
          <cell r="DM280">
            <v>106.02487316003756</v>
          </cell>
          <cell r="DN280">
            <v>1.8741374882555586</v>
          </cell>
          <cell r="DO280">
            <v>0</v>
          </cell>
          <cell r="DP280">
            <v>107.89901064829313</v>
          </cell>
          <cell r="DQ280">
            <v>0</v>
          </cell>
          <cell r="DR280">
            <v>107.89901064829313</v>
          </cell>
          <cell r="DS280">
            <v>12.431582837456935</v>
          </cell>
          <cell r="DT280">
            <v>0</v>
          </cell>
          <cell r="DU280">
            <v>0.14002176636392105</v>
          </cell>
          <cell r="DV280">
            <v>4.2182781083620409</v>
          </cell>
          <cell r="DW280">
            <v>0</v>
          </cell>
          <cell r="DX280">
            <v>0</v>
          </cell>
          <cell r="DY280">
            <v>40.186246946445337</v>
          </cell>
          <cell r="DZ280">
            <v>16.178878640776695</v>
          </cell>
          <cell r="EA280">
            <v>73.155008299404926</v>
          </cell>
          <cell r="EB280">
            <v>0.44846132164108982</v>
          </cell>
          <cell r="EC280">
            <v>73.603469621046017</v>
          </cell>
          <cell r="ED280">
            <v>23.588282179768239</v>
          </cell>
          <cell r="EE280">
            <v>28.232500626370179</v>
          </cell>
          <cell r="EF280">
            <v>19.638297525837768</v>
          </cell>
          <cell r="EG280">
            <v>12.453124647666769</v>
          </cell>
          <cell r="EH280">
            <v>10.589758064516127</v>
          </cell>
          <cell r="EI280">
            <v>94.501963044159083</v>
          </cell>
          <cell r="EJ280">
            <v>0</v>
          </cell>
          <cell r="EK280">
            <v>94.501963044159083</v>
          </cell>
          <cell r="EL280">
            <v>13.023003445036014</v>
          </cell>
          <cell r="EM280">
            <v>0</v>
          </cell>
          <cell r="EN280">
            <v>13.023003445036014</v>
          </cell>
          <cell r="EO280">
            <v>13.023003445036014</v>
          </cell>
          <cell r="EP280">
            <v>155.0824292201691</v>
          </cell>
          <cell r="EQ280">
            <v>3.24400078296273</v>
          </cell>
          <cell r="ER280">
            <v>0</v>
          </cell>
          <cell r="ES280">
            <v>158.32643000313183</v>
          </cell>
          <cell r="ET280">
            <v>0</v>
          </cell>
          <cell r="EU280">
            <v>158.32643000313183</v>
          </cell>
          <cell r="EV280">
            <v>16.534318509238958</v>
          </cell>
          <cell r="EW280">
            <v>0</v>
          </cell>
          <cell r="EX280">
            <v>2.9717906357657373</v>
          </cell>
          <cell r="EY280">
            <v>5.5215576260569987</v>
          </cell>
          <cell r="EZ280">
            <v>0</v>
          </cell>
          <cell r="FA280">
            <v>0</v>
          </cell>
          <cell r="FB280">
            <v>43.864021453178815</v>
          </cell>
          <cell r="FC280">
            <v>17.095384747885998</v>
          </cell>
          <cell r="FD280">
            <v>85.987072972126512</v>
          </cell>
          <cell r="FE280">
            <v>0.44846132164108982</v>
          </cell>
          <cell r="FF280">
            <v>86.435534293767603</v>
          </cell>
          <cell r="FG280">
            <v>23.588282179768239</v>
          </cell>
          <cell r="FH280">
            <v>29.214611337300337</v>
          </cell>
          <cell r="FI280">
            <v>19.638297525837768</v>
          </cell>
          <cell r="FJ280">
            <v>20.198384591293451</v>
          </cell>
          <cell r="FK280">
            <v>10.589758064516127</v>
          </cell>
          <cell r="FL280">
            <v>103.22933369871592</v>
          </cell>
          <cell r="FM280">
            <v>0</v>
          </cell>
          <cell r="FN280">
            <v>103.22933369871592</v>
          </cell>
          <cell r="FO280">
            <v>13.023003445036014</v>
          </cell>
          <cell r="FP280">
            <v>0</v>
          </cell>
          <cell r="FQ280">
            <v>13.023003445036014</v>
          </cell>
          <cell r="FR280">
            <v>13.023003445036014</v>
          </cell>
          <cell r="FS280">
            <v>176.64186454744751</v>
          </cell>
          <cell r="FT280">
            <v>3.7815668650172247</v>
          </cell>
          <cell r="FU280">
            <v>0</v>
          </cell>
          <cell r="FV280">
            <v>180.42343141246474</v>
          </cell>
          <cell r="FW280">
            <v>0</v>
          </cell>
          <cell r="FX280">
            <v>180.42343141246474</v>
          </cell>
          <cell r="FY280">
            <v>0.1223476902599436</v>
          </cell>
          <cell r="FZ280">
            <v>0</v>
          </cell>
          <cell r="GA280">
            <v>0</v>
          </cell>
          <cell r="GB280" t="e">
            <v>#N/A</v>
          </cell>
          <cell r="GC280">
            <v>0.69003441378885644</v>
          </cell>
          <cell r="GD280">
            <v>0</v>
          </cell>
          <cell r="GE280">
            <v>0.17233199327817433</v>
          </cell>
          <cell r="GF280">
            <v>0</v>
          </cell>
          <cell r="GG280">
            <v>0</v>
          </cell>
          <cell r="GH280">
            <v>11.113350122775005</v>
          </cell>
          <cell r="GI280">
            <v>3.2950064520979634</v>
          </cell>
          <cell r="GJ280">
            <v>2.8836052812775583</v>
          </cell>
          <cell r="GK280">
            <v>2.8836052812775583</v>
          </cell>
          <cell r="GL280">
            <v>10.61474615459308</v>
          </cell>
          <cell r="GM280">
            <v>4.6021139993736293</v>
          </cell>
          <cell r="GN280">
            <v>0</v>
          </cell>
          <cell r="GO280">
            <v>0.6369466594925618</v>
          </cell>
          <cell r="GP280">
            <v>0.89348448400816538</v>
          </cell>
          <cell r="GQ280">
            <v>0</v>
          </cell>
          <cell r="GR280">
            <v>0</v>
          </cell>
          <cell r="GS280">
            <v>0</v>
          </cell>
          <cell r="GT280" t="e">
            <v>#N/A</v>
          </cell>
          <cell r="GU280">
            <v>2.7795921924456684</v>
          </cell>
          <cell r="GV280">
            <v>0</v>
          </cell>
          <cell r="GW280">
            <v>0.54119421441039184</v>
          </cell>
          <cell r="GX280">
            <v>9.321079105416338</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t="e">
            <v>#N/A</v>
          </cell>
          <cell r="HO280">
            <v>176.64186454744751</v>
          </cell>
          <cell r="HP280">
            <v>180.42343141246474</v>
          </cell>
          <cell r="HQ280">
            <v>21.559435327278418</v>
          </cell>
          <cell r="HR280">
            <v>158.32643000313183</v>
          </cell>
          <cell r="HS280">
            <v>50.42709035423492</v>
          </cell>
          <cell r="HT280">
            <v>0</v>
          </cell>
          <cell r="HU280">
            <v>0</v>
          </cell>
          <cell r="HV280">
            <v>2.8317688694018157</v>
          </cell>
          <cell r="HW280">
            <v>0</v>
          </cell>
          <cell r="HX280">
            <v>0</v>
          </cell>
          <cell r="HY280">
            <v>0</v>
          </cell>
          <cell r="HZ280">
            <v>0</v>
          </cell>
          <cell r="IA280">
            <v>0</v>
          </cell>
          <cell r="IB280">
            <v>0</v>
          </cell>
          <cell r="IC280">
            <v>0</v>
          </cell>
          <cell r="ID280">
            <v>0</v>
          </cell>
          <cell r="IE280">
            <v>0</v>
          </cell>
          <cell r="IF280">
            <v>0.14002176636392105</v>
          </cell>
          <cell r="IG280">
            <v>0</v>
          </cell>
          <cell r="IH280">
            <v>0</v>
          </cell>
          <cell r="II280">
            <v>1.5784271844660192</v>
          </cell>
          <cell r="IJ280">
            <v>0</v>
          </cell>
          <cell r="IK280">
            <v>0</v>
          </cell>
          <cell r="IL280">
            <v>0</v>
          </cell>
          <cell r="IM280">
            <v>0</v>
          </cell>
          <cell r="IN280">
            <v>1.5784271844660192</v>
          </cell>
          <cell r="IO280">
            <v>0</v>
          </cell>
          <cell r="IP280">
            <v>2.9717906357657373</v>
          </cell>
          <cell r="IQ280">
            <v>0</v>
          </cell>
          <cell r="IR280">
            <v>0</v>
          </cell>
          <cell r="IS280">
            <v>0</v>
          </cell>
          <cell r="IT280">
            <v>0</v>
          </cell>
          <cell r="IU280">
            <v>0</v>
          </cell>
          <cell r="IV280">
            <v>10.61474615459308</v>
          </cell>
          <cell r="IW280">
            <v>10.61474615459308</v>
          </cell>
          <cell r="IX280">
            <v>0</v>
          </cell>
          <cell r="IY280">
            <v>0</v>
          </cell>
          <cell r="IZ280">
            <v>0</v>
          </cell>
          <cell r="JA280">
            <v>4.6021139993736293</v>
          </cell>
          <cell r="JB280">
            <v>4.6021139993736293</v>
          </cell>
          <cell r="JC280">
            <v>1.7233199327817431E-2</v>
          </cell>
          <cell r="JD280">
            <v>0</v>
          </cell>
          <cell r="JE280">
            <v>0.15509879395035639</v>
          </cell>
          <cell r="JF280">
            <v>0</v>
          </cell>
          <cell r="JG280">
            <v>0.17233199327817433</v>
          </cell>
          <cell r="JH280">
            <v>0</v>
          </cell>
          <cell r="JI280">
            <v>0</v>
          </cell>
          <cell r="JJ280">
            <v>0</v>
          </cell>
          <cell r="JK280">
            <v>10.61474615459308</v>
          </cell>
          <cell r="JL280">
            <v>10.61474615459308</v>
          </cell>
          <cell r="JM280">
            <v>0</v>
          </cell>
          <cell r="JN280">
            <v>0</v>
          </cell>
          <cell r="JO280">
            <v>0</v>
          </cell>
          <cell r="JP280">
            <v>4.6021139993736293</v>
          </cell>
          <cell r="JQ280">
            <v>4.6021139993736293</v>
          </cell>
          <cell r="JR280">
            <v>1.7233199327817431E-2</v>
          </cell>
          <cell r="JS280">
            <v>0</v>
          </cell>
          <cell r="JT280">
            <v>0.15509879395035639</v>
          </cell>
          <cell r="JU280">
            <v>0</v>
          </cell>
          <cell r="JV280">
            <v>0.17233199327817433</v>
          </cell>
          <cell r="JW280">
            <v>10.083133606468436</v>
          </cell>
          <cell r="JX280">
            <v>86.86301152415146</v>
          </cell>
          <cell r="JY280">
            <v>122.32807477159383</v>
          </cell>
          <cell r="JZ280">
            <v>132.41120837806227</v>
          </cell>
          <cell r="KA280">
            <v>45.54819685391081</v>
          </cell>
          <cell r="KB280">
            <v>2416176.9397800001</v>
          </cell>
          <cell r="KC280">
            <v>59.263855421686699</v>
          </cell>
          <cell r="KD280">
            <v>958.18722222222198</v>
          </cell>
          <cell r="KE280">
            <v>14732.050631341201</v>
          </cell>
          <cell r="KF280">
            <v>1</v>
          </cell>
          <cell r="KG280">
            <v>0.73051275930461101</v>
          </cell>
          <cell r="KH280">
            <v>0</v>
          </cell>
          <cell r="KI280">
            <v>0</v>
          </cell>
          <cell r="KJ280">
            <v>0</v>
          </cell>
          <cell r="KK280">
            <v>0</v>
          </cell>
          <cell r="KL280">
            <v>0</v>
          </cell>
          <cell r="KM280">
            <v>0</v>
          </cell>
          <cell r="KN280">
            <v>0</v>
          </cell>
          <cell r="KO280">
            <v>100.98</v>
          </cell>
          <cell r="KP280">
            <v>0</v>
          </cell>
          <cell r="KQ280">
            <v>50.35</v>
          </cell>
          <cell r="KR280">
            <v>0</v>
          </cell>
          <cell r="KS280">
            <v>12.31</v>
          </cell>
          <cell r="KT280">
            <v>143.87</v>
          </cell>
          <cell r="KU280">
            <v>83.09</v>
          </cell>
          <cell r="KV280">
            <v>91.86</v>
          </cell>
          <cell r="KW280">
            <v>0</v>
          </cell>
          <cell r="KX280">
            <v>191</v>
          </cell>
          <cell r="KY280">
            <v>1017451.0776439087</v>
          </cell>
          <cell r="KZ280">
            <v>14733.050631341201</v>
          </cell>
          <cell r="LA280">
            <v>87.012394809932431</v>
          </cell>
          <cell r="LB280">
            <v>419.8</v>
          </cell>
          <cell r="LC280">
            <v>482.46000000000004</v>
          </cell>
          <cell r="LD280">
            <v>4.6330265721510582</v>
          </cell>
          <cell r="LE280">
            <v>1.2964049658099398E-2</v>
          </cell>
          <cell r="LF280">
            <v>191</v>
          </cell>
          <cell r="LG280">
            <v>69.059090551111922</v>
          </cell>
          <cell r="LH280">
            <v>699.21111919604505</v>
          </cell>
          <cell r="LI280" t="e">
            <v>#N/A</v>
          </cell>
          <cell r="LJ280" t="e">
            <v>#N/A</v>
          </cell>
        </row>
        <row r="281">
          <cell r="A281" t="str">
            <v>SEW20BP</v>
          </cell>
          <cell r="B281" t="str">
            <v>SEW</v>
          </cell>
          <cell r="C281" t="str">
            <v>BP2019-20</v>
          </cell>
          <cell r="D281" t="str">
            <v>SEW</v>
          </cell>
          <cell r="E281" t="str">
            <v>SEW20BP</v>
          </cell>
          <cell r="F281">
            <v>0.96281468935252923</v>
          </cell>
          <cell r="G281">
            <v>4.1901695280622073</v>
          </cell>
          <cell r="H281">
            <v>0</v>
          </cell>
          <cell r="I281">
            <v>2.8335636307644938</v>
          </cell>
          <cell r="J281">
            <v>1.3046139040726772</v>
          </cell>
          <cell r="K281">
            <v>0</v>
          </cell>
          <cell r="L281">
            <v>0</v>
          </cell>
          <cell r="M281">
            <v>3.7723079528832097</v>
          </cell>
          <cell r="N281">
            <v>0.91756239895296032</v>
          </cell>
          <cell r="O281">
            <v>13.018217414735549</v>
          </cell>
          <cell r="P281">
            <v>0</v>
          </cell>
          <cell r="Q281">
            <v>13.018217414735549</v>
          </cell>
          <cell r="R281">
            <v>0</v>
          </cell>
          <cell r="S281">
            <v>2.8383777042112559</v>
          </cell>
          <cell r="T281">
            <v>0</v>
          </cell>
          <cell r="U281">
            <v>2.5947855878050663</v>
          </cell>
          <cell r="V281">
            <v>0</v>
          </cell>
          <cell r="W281">
            <v>5.4331632920163226</v>
          </cell>
          <cell r="X281">
            <v>0</v>
          </cell>
          <cell r="Y281">
            <v>5.4331632920163226</v>
          </cell>
          <cell r="Z281">
            <v>0</v>
          </cell>
          <cell r="AA281">
            <v>0</v>
          </cell>
          <cell r="AB281">
            <v>0</v>
          </cell>
          <cell r="AC281">
            <v>0</v>
          </cell>
          <cell r="AD281">
            <v>18.45138070675187</v>
          </cell>
          <cell r="AE281">
            <v>0.52954807914389113</v>
          </cell>
          <cell r="AF281">
            <v>0</v>
          </cell>
          <cell r="AG281">
            <v>18.98092878589576</v>
          </cell>
          <cell r="AH281">
            <v>0</v>
          </cell>
          <cell r="AI281">
            <v>18.98092878589576</v>
          </cell>
          <cell r="AJ281">
            <v>0.50066363846331519</v>
          </cell>
          <cell r="AK281">
            <v>0</v>
          </cell>
          <cell r="AL281">
            <v>0</v>
          </cell>
          <cell r="AM281">
            <v>0</v>
          </cell>
          <cell r="AN281">
            <v>0</v>
          </cell>
          <cell r="AO281">
            <v>0</v>
          </cell>
          <cell r="AP281">
            <v>0.26092278081453546</v>
          </cell>
          <cell r="AQ281">
            <v>0.38705150511971675</v>
          </cell>
          <cell r="AR281">
            <v>1.1486379243975675</v>
          </cell>
          <cell r="AS281">
            <v>0</v>
          </cell>
          <cell r="AT281">
            <v>1.1486379243975675</v>
          </cell>
          <cell r="AU281">
            <v>0</v>
          </cell>
          <cell r="AV281">
            <v>0.50932897066748795</v>
          </cell>
          <cell r="AW281">
            <v>0</v>
          </cell>
          <cell r="AX281">
            <v>0</v>
          </cell>
          <cell r="AY281">
            <v>0</v>
          </cell>
          <cell r="AZ281">
            <v>0.50932897066748795</v>
          </cell>
          <cell r="BA281">
            <v>0</v>
          </cell>
          <cell r="BB281">
            <v>0.50932897066748795</v>
          </cell>
          <cell r="BC281">
            <v>0</v>
          </cell>
          <cell r="BD281">
            <v>0</v>
          </cell>
          <cell r="BE281">
            <v>0</v>
          </cell>
          <cell r="BF281">
            <v>0</v>
          </cell>
          <cell r="BG281">
            <v>1.6579668950650552</v>
          </cell>
          <cell r="BH281">
            <v>1.5405035029640468E-2</v>
          </cell>
          <cell r="BI281">
            <v>0</v>
          </cell>
          <cell r="BJ281">
            <v>1.6733719300946959</v>
          </cell>
          <cell r="BK281">
            <v>0</v>
          </cell>
          <cell r="BL281">
            <v>1.6733719300946959</v>
          </cell>
          <cell r="BM281">
            <v>0.26188559550388796</v>
          </cell>
          <cell r="BN281">
            <v>0</v>
          </cell>
          <cell r="BO281">
            <v>0.13960812995611674</v>
          </cell>
          <cell r="BP281">
            <v>4.2229052275001937</v>
          </cell>
          <cell r="BQ281">
            <v>0</v>
          </cell>
          <cell r="BR281">
            <v>0</v>
          </cell>
          <cell r="BS281">
            <v>12.828542920933099</v>
          </cell>
          <cell r="BT281">
            <v>1.386453152667642</v>
          </cell>
          <cell r="BU281">
            <v>18.83939502656094</v>
          </cell>
          <cell r="BV281">
            <v>0</v>
          </cell>
          <cell r="BW281">
            <v>18.83939502656094</v>
          </cell>
          <cell r="BX281">
            <v>0</v>
          </cell>
          <cell r="BY281">
            <v>22.280494726306877</v>
          </cell>
          <cell r="BZ281">
            <v>0</v>
          </cell>
          <cell r="CA281">
            <v>11.218716760335671</v>
          </cell>
          <cell r="CB281">
            <v>0</v>
          </cell>
          <cell r="CC281">
            <v>33.499211486642551</v>
          </cell>
          <cell r="CD281">
            <v>0</v>
          </cell>
          <cell r="CE281">
            <v>33.499211486642551</v>
          </cell>
          <cell r="CF281">
            <v>0</v>
          </cell>
          <cell r="CG281">
            <v>0</v>
          </cell>
          <cell r="CH281">
            <v>0</v>
          </cell>
          <cell r="CI281">
            <v>0</v>
          </cell>
          <cell r="CJ281">
            <v>52.338606513203487</v>
          </cell>
          <cell r="CK281">
            <v>1.3344611594426055</v>
          </cell>
          <cell r="CL281">
            <v>0</v>
          </cell>
          <cell r="CM281">
            <v>53.673067672646098</v>
          </cell>
          <cell r="CN281">
            <v>0</v>
          </cell>
          <cell r="CO281">
            <v>53.673067672646098</v>
          </cell>
          <cell r="CP281">
            <v>11.931199630456542</v>
          </cell>
          <cell r="CQ281">
            <v>0</v>
          </cell>
          <cell r="CR281">
            <v>0</v>
          </cell>
          <cell r="CS281">
            <v>0</v>
          </cell>
          <cell r="CT281">
            <v>0</v>
          </cell>
          <cell r="CU281">
            <v>0</v>
          </cell>
          <cell r="CV281">
            <v>27.768538455616298</v>
          </cell>
          <cell r="CW281">
            <v>14.419112787743478</v>
          </cell>
          <cell r="CX281">
            <v>54.118850873816321</v>
          </cell>
          <cell r="CY281">
            <v>0.45444853337439378</v>
          </cell>
          <cell r="CZ281">
            <v>54.57329940719071</v>
          </cell>
          <cell r="DA281">
            <v>19.306360150896914</v>
          </cell>
          <cell r="DB281">
            <v>9.2401325737162221</v>
          </cell>
          <cell r="DC281">
            <v>11.718417584109632</v>
          </cell>
          <cell r="DD281">
            <v>0</v>
          </cell>
          <cell r="DE281">
            <v>10.728644083455233</v>
          </cell>
          <cell r="DF281">
            <v>50.993554392178005</v>
          </cell>
          <cell r="DG281">
            <v>0</v>
          </cell>
          <cell r="DH281">
            <v>50.993554392178005</v>
          </cell>
          <cell r="DI281">
            <v>13.228111017014399</v>
          </cell>
          <cell r="DJ281">
            <v>0</v>
          </cell>
          <cell r="DK281">
            <v>13.228111017014399</v>
          </cell>
          <cell r="DL281">
            <v>13.228111017014399</v>
          </cell>
          <cell r="DM281">
            <v>92.338742782354316</v>
          </cell>
          <cell r="DN281">
            <v>1.8466785741781511</v>
          </cell>
          <cell r="DO281">
            <v>0</v>
          </cell>
          <cell r="DP281">
            <v>94.185421356532459</v>
          </cell>
          <cell r="DQ281">
            <v>0</v>
          </cell>
          <cell r="DR281">
            <v>94.185421356532459</v>
          </cell>
          <cell r="DS281">
            <v>12.693748864423744</v>
          </cell>
          <cell r="DT281">
            <v>0</v>
          </cell>
          <cell r="DU281">
            <v>0.13960812995611674</v>
          </cell>
          <cell r="DV281">
            <v>4.2229052275001937</v>
          </cell>
          <cell r="DW281">
            <v>0</v>
          </cell>
          <cell r="DX281">
            <v>0</v>
          </cell>
          <cell r="DY281">
            <v>40.858004157363929</v>
          </cell>
          <cell r="DZ281">
            <v>16.192617445530839</v>
          </cell>
          <cell r="EA281">
            <v>74.106883824774826</v>
          </cell>
          <cell r="EB281">
            <v>0.45444853337439378</v>
          </cell>
          <cell r="EC281">
            <v>74.561332358149215</v>
          </cell>
          <cell r="ED281">
            <v>19.306360150896914</v>
          </cell>
          <cell r="EE281">
            <v>32.029956270690583</v>
          </cell>
          <cell r="EF281">
            <v>11.718417584109632</v>
          </cell>
          <cell r="EG281">
            <v>11.218716760335671</v>
          </cell>
          <cell r="EH281">
            <v>10.728644083455233</v>
          </cell>
          <cell r="EI281">
            <v>85.002094849488046</v>
          </cell>
          <cell r="EJ281">
            <v>0</v>
          </cell>
          <cell r="EK281">
            <v>85.002094849488046</v>
          </cell>
          <cell r="EL281">
            <v>13.228111017014399</v>
          </cell>
          <cell r="EM281">
            <v>0</v>
          </cell>
          <cell r="EN281">
            <v>13.228111017014399</v>
          </cell>
          <cell r="EO281">
            <v>13.228111017014399</v>
          </cell>
          <cell r="EP281">
            <v>146.33531619062285</v>
          </cell>
          <cell r="EQ281">
            <v>3.1965447686503969</v>
          </cell>
          <cell r="ER281">
            <v>0</v>
          </cell>
          <cell r="ES281">
            <v>149.53186095927325</v>
          </cell>
          <cell r="ET281">
            <v>0</v>
          </cell>
          <cell r="EU281">
            <v>149.53186095927325</v>
          </cell>
          <cell r="EV281">
            <v>16.883918392485953</v>
          </cell>
          <cell r="EW281">
            <v>0</v>
          </cell>
          <cell r="EX281">
            <v>2.9731717607206103</v>
          </cell>
          <cell r="EY281">
            <v>5.5275191315728698</v>
          </cell>
          <cell r="EZ281">
            <v>0</v>
          </cell>
          <cell r="FA281">
            <v>0</v>
          </cell>
          <cell r="FB281">
            <v>44.630312110247139</v>
          </cell>
          <cell r="FC281">
            <v>17.110179844483799</v>
          </cell>
          <cell r="FD281">
            <v>87.125101239510371</v>
          </cell>
          <cell r="FE281">
            <v>0.45444853337439378</v>
          </cell>
          <cell r="FF281">
            <v>87.579549772884761</v>
          </cell>
          <cell r="FG281">
            <v>19.306360150896914</v>
          </cell>
          <cell r="FH281">
            <v>34.868333974901851</v>
          </cell>
          <cell r="FI281">
            <v>11.718417584109632</v>
          </cell>
          <cell r="FJ281">
            <v>13.813502348140736</v>
          </cell>
          <cell r="FK281">
            <v>10.728644083455233</v>
          </cell>
          <cell r="FL281">
            <v>90.435258141504363</v>
          </cell>
          <cell r="FM281">
            <v>0</v>
          </cell>
          <cell r="FN281">
            <v>90.435258141504363</v>
          </cell>
          <cell r="FO281">
            <v>13.228111017014399</v>
          </cell>
          <cell r="FP281">
            <v>0</v>
          </cell>
          <cell r="FQ281">
            <v>13.228111017014399</v>
          </cell>
          <cell r="FR281">
            <v>13.228111017014399</v>
          </cell>
          <cell r="FS281">
            <v>164.78669689737475</v>
          </cell>
          <cell r="FT281">
            <v>3.7260928477942881</v>
          </cell>
          <cell r="FU281">
            <v>0</v>
          </cell>
          <cell r="FV281">
            <v>168.51278974516902</v>
          </cell>
          <cell r="FW281">
            <v>0</v>
          </cell>
          <cell r="FX281">
            <v>168.51278974516902</v>
          </cell>
          <cell r="FY281">
            <v>0.12275887289244748</v>
          </cell>
          <cell r="FZ281">
            <v>0</v>
          </cell>
          <cell r="GA281">
            <v>0</v>
          </cell>
          <cell r="GB281" t="e">
            <v>#N/A</v>
          </cell>
          <cell r="GC281">
            <v>0</v>
          </cell>
          <cell r="GD281">
            <v>0</v>
          </cell>
          <cell r="GE281">
            <v>0</v>
          </cell>
          <cell r="GF281">
            <v>0</v>
          </cell>
          <cell r="GG281">
            <v>0</v>
          </cell>
          <cell r="GH281">
            <v>6.9908871812200521</v>
          </cell>
          <cell r="GI281">
            <v>0.63348317123818043</v>
          </cell>
          <cell r="GJ281">
            <v>3.3754010140203254</v>
          </cell>
          <cell r="GK281">
            <v>3.3754010140203254</v>
          </cell>
          <cell r="GL281">
            <v>10.72886607001001</v>
          </cell>
          <cell r="GM281">
            <v>4.525229039956888</v>
          </cell>
          <cell r="GN281">
            <v>1.1885065594364466</v>
          </cell>
          <cell r="GO281">
            <v>0.50589172222649936</v>
          </cell>
          <cell r="GP281">
            <v>1.3083881376549389</v>
          </cell>
          <cell r="GQ281">
            <v>0</v>
          </cell>
          <cell r="GR281">
            <v>0</v>
          </cell>
          <cell r="GS281">
            <v>0</v>
          </cell>
          <cell r="GT281" t="e">
            <v>#N/A</v>
          </cell>
          <cell r="GU281">
            <v>3.230146038494111</v>
          </cell>
          <cell r="GV281">
            <v>0</v>
          </cell>
          <cell r="GW281">
            <v>0.39911436965894226</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t="e">
            <v>#N/A</v>
          </cell>
          <cell r="HO281">
            <v>164.78669689737475</v>
          </cell>
          <cell r="HP281">
            <v>168.51278974516902</v>
          </cell>
          <cell r="HQ281">
            <v>18.45138070675187</v>
          </cell>
          <cell r="HR281">
            <v>149.53186095927325</v>
          </cell>
          <cell r="HS281">
            <v>36.261314317936723</v>
          </cell>
          <cell r="HT281">
            <v>0</v>
          </cell>
          <cell r="HU281">
            <v>0</v>
          </cell>
          <cell r="HV281">
            <v>2.8335636307644938</v>
          </cell>
          <cell r="HW281">
            <v>0</v>
          </cell>
          <cell r="HX281">
            <v>0</v>
          </cell>
          <cell r="HY281">
            <v>0</v>
          </cell>
          <cell r="HZ281">
            <v>0</v>
          </cell>
          <cell r="IA281">
            <v>0</v>
          </cell>
          <cell r="IB281">
            <v>0</v>
          </cell>
          <cell r="IC281">
            <v>0</v>
          </cell>
          <cell r="ID281">
            <v>0</v>
          </cell>
          <cell r="IE281">
            <v>0</v>
          </cell>
          <cell r="IF281">
            <v>0.13960812995611674</v>
          </cell>
          <cell r="IG281">
            <v>0</v>
          </cell>
          <cell r="IH281">
            <v>0</v>
          </cell>
          <cell r="II281">
            <v>1.599235199014551</v>
          </cell>
          <cell r="IJ281">
            <v>0</v>
          </cell>
          <cell r="IK281">
            <v>0</v>
          </cell>
          <cell r="IL281">
            <v>0</v>
          </cell>
          <cell r="IM281">
            <v>0</v>
          </cell>
          <cell r="IN281">
            <v>1.599235199014551</v>
          </cell>
          <cell r="IO281">
            <v>0</v>
          </cell>
          <cell r="IP281">
            <v>2.9731717607206103</v>
          </cell>
          <cell r="IQ281">
            <v>0</v>
          </cell>
          <cell r="IR281">
            <v>0</v>
          </cell>
          <cell r="IS281">
            <v>0</v>
          </cell>
          <cell r="IT281">
            <v>0</v>
          </cell>
          <cell r="IU281">
            <v>0</v>
          </cell>
          <cell r="IV281">
            <v>10.72886607001001</v>
          </cell>
          <cell r="IW281">
            <v>10.72886607001001</v>
          </cell>
          <cell r="IX281">
            <v>0</v>
          </cell>
          <cell r="IY281">
            <v>0</v>
          </cell>
          <cell r="IZ281">
            <v>0</v>
          </cell>
          <cell r="JA281">
            <v>4.525229039956888</v>
          </cell>
          <cell r="JB281">
            <v>4.525229039956888</v>
          </cell>
          <cell r="JC281">
            <v>0</v>
          </cell>
          <cell r="JD281">
            <v>0</v>
          </cell>
          <cell r="JE281">
            <v>0</v>
          </cell>
          <cell r="JF281">
            <v>0</v>
          </cell>
          <cell r="JG281">
            <v>0</v>
          </cell>
          <cell r="JH281">
            <v>0</v>
          </cell>
          <cell r="JI281">
            <v>0</v>
          </cell>
          <cell r="JJ281">
            <v>0</v>
          </cell>
          <cell r="JK281">
            <v>10.72886607001001</v>
          </cell>
          <cell r="JL281">
            <v>10.72886607001001</v>
          </cell>
          <cell r="JM281">
            <v>0</v>
          </cell>
          <cell r="JN281">
            <v>0</v>
          </cell>
          <cell r="JO281">
            <v>0</v>
          </cell>
          <cell r="JP281">
            <v>4.525229039956888</v>
          </cell>
          <cell r="JQ281">
            <v>4.525229039956888</v>
          </cell>
          <cell r="JR281">
            <v>0</v>
          </cell>
          <cell r="JS281">
            <v>0</v>
          </cell>
          <cell r="JT281">
            <v>0</v>
          </cell>
          <cell r="JU281">
            <v>0</v>
          </cell>
          <cell r="JV281">
            <v>0</v>
          </cell>
          <cell r="JW281">
            <v>12.10546908922935</v>
          </cell>
          <cell r="JX281">
            <v>81.778331848745864</v>
          </cell>
          <cell r="JY281">
            <v>122.64307570893523</v>
          </cell>
          <cell r="JZ281">
            <v>134.74854479816457</v>
          </cell>
          <cell r="KA281">
            <v>52.970212949418709</v>
          </cell>
          <cell r="KB281" t="str">
            <v/>
          </cell>
          <cell r="KC281">
            <v>59.896385542168701</v>
          </cell>
          <cell r="KD281">
            <v>967.326111111111</v>
          </cell>
          <cell r="KE281">
            <v>14841.3904574847</v>
          </cell>
          <cell r="KF281">
            <v>1</v>
          </cell>
          <cell r="KG281">
            <v>0.73130742843232199</v>
          </cell>
          <cell r="KH281">
            <v>0</v>
          </cell>
          <cell r="KI281">
            <v>0</v>
          </cell>
          <cell r="KJ281">
            <v>0</v>
          </cell>
          <cell r="KK281">
            <v>0</v>
          </cell>
          <cell r="KL281">
            <v>0</v>
          </cell>
          <cell r="KM281">
            <v>0</v>
          </cell>
          <cell r="KN281">
            <v>0</v>
          </cell>
          <cell r="KO281">
            <v>98.95</v>
          </cell>
          <cell r="KP281">
            <v>0</v>
          </cell>
          <cell r="KQ281">
            <v>51.98</v>
          </cell>
          <cell r="KR281">
            <v>0</v>
          </cell>
          <cell r="KS281">
            <v>10.8</v>
          </cell>
          <cell r="KT281">
            <v>148.68</v>
          </cell>
          <cell r="KU281">
            <v>80.349999999999994</v>
          </cell>
          <cell r="KV281">
            <v>93.19</v>
          </cell>
          <cell r="KW281">
            <v>0</v>
          </cell>
          <cell r="KX281">
            <v>191</v>
          </cell>
          <cell r="KY281">
            <v>1027222.4966532796</v>
          </cell>
          <cell r="KZ281">
            <v>14842.3904574847</v>
          </cell>
          <cell r="LA281">
            <v>87.027585494369248</v>
          </cell>
          <cell r="LB281">
            <v>421.17</v>
          </cell>
          <cell r="LC281">
            <v>483.95</v>
          </cell>
          <cell r="LD281">
            <v>4.6155387953300959</v>
          </cell>
          <cell r="LE281">
            <v>1.2868547054270681E-2</v>
          </cell>
          <cell r="LF281">
            <v>191</v>
          </cell>
          <cell r="LG281">
            <v>69.208696509885527</v>
          </cell>
          <cell r="LH281" t="str">
            <v/>
          </cell>
          <cell r="LI281" t="e">
            <v>#N/A</v>
          </cell>
          <cell r="LJ281" t="e">
            <v>#N/A</v>
          </cell>
        </row>
        <row r="282">
          <cell r="A282" t="str">
            <v>SEW20</v>
          </cell>
          <cell r="B282" t="str">
            <v>SEW</v>
          </cell>
          <cell r="C282" t="str">
            <v>2019-20</v>
          </cell>
          <cell r="D282" t="str">
            <v>SEW</v>
          </cell>
          <cell r="E282" t="str">
            <v>SEW20</v>
          </cell>
          <cell r="F282">
            <v>0.96281468935252923</v>
          </cell>
          <cell r="G282">
            <v>4.9806403880206336</v>
          </cell>
          <cell r="H282">
            <v>0</v>
          </cell>
          <cell r="I282">
            <v>2.7844600816075142</v>
          </cell>
          <cell r="J282">
            <v>0.90793425205943501</v>
          </cell>
          <cell r="K282">
            <v>0</v>
          </cell>
          <cell r="L282">
            <v>0</v>
          </cell>
          <cell r="M282">
            <v>4.4741998614212033</v>
          </cell>
          <cell r="N282">
            <v>0.90215736392331991</v>
          </cell>
          <cell r="O282">
            <v>14.049391947032108</v>
          </cell>
          <cell r="P282">
            <v>0</v>
          </cell>
          <cell r="Q282">
            <v>14.049391947032108</v>
          </cell>
          <cell r="R282">
            <v>0</v>
          </cell>
          <cell r="S282">
            <v>1.5077678035260609</v>
          </cell>
          <cell r="T282">
            <v>0.23300115482331207</v>
          </cell>
          <cell r="U282">
            <v>5.9800420355685597</v>
          </cell>
          <cell r="V282">
            <v>0</v>
          </cell>
          <cell r="W282">
            <v>7.7208109939179321</v>
          </cell>
          <cell r="X282">
            <v>0</v>
          </cell>
          <cell r="Y282">
            <v>7.7208109939179321</v>
          </cell>
          <cell r="Z282">
            <v>0</v>
          </cell>
          <cell r="AA282">
            <v>0</v>
          </cell>
          <cell r="AB282">
            <v>0</v>
          </cell>
          <cell r="AC282">
            <v>0</v>
          </cell>
          <cell r="AD282">
            <v>21.770202940950039</v>
          </cell>
          <cell r="AE282">
            <v>0.54110185541612144</v>
          </cell>
          <cell r="AF282">
            <v>0</v>
          </cell>
          <cell r="AG282">
            <v>22.311304796366159</v>
          </cell>
          <cell r="AH282">
            <v>0</v>
          </cell>
          <cell r="AI282">
            <v>22.311304796366159</v>
          </cell>
          <cell r="AJ282">
            <v>0.12035183616906615</v>
          </cell>
          <cell r="AK282">
            <v>0</v>
          </cell>
          <cell r="AL282">
            <v>0</v>
          </cell>
          <cell r="AM282">
            <v>0</v>
          </cell>
          <cell r="AN282">
            <v>0</v>
          </cell>
          <cell r="AO282">
            <v>0</v>
          </cell>
          <cell r="AP282">
            <v>0.29558410963122644</v>
          </cell>
          <cell r="AQ282">
            <v>0.39090276387712691</v>
          </cell>
          <cell r="AR282">
            <v>0.80683870967741944</v>
          </cell>
          <cell r="AS282">
            <v>0</v>
          </cell>
          <cell r="AT282">
            <v>0.80683870967741944</v>
          </cell>
          <cell r="AU282">
            <v>3.6586958195396112E-2</v>
          </cell>
          <cell r="AV282">
            <v>0</v>
          </cell>
          <cell r="AW282">
            <v>9.6281468935252926E-3</v>
          </cell>
          <cell r="AX282">
            <v>0</v>
          </cell>
          <cell r="AY282">
            <v>0</v>
          </cell>
          <cell r="AZ282">
            <v>4.6215105088921404E-2</v>
          </cell>
          <cell r="BA282">
            <v>0</v>
          </cell>
          <cell r="BB282">
            <v>4.6215105088921404E-2</v>
          </cell>
          <cell r="BC282">
            <v>0</v>
          </cell>
          <cell r="BD282">
            <v>0</v>
          </cell>
          <cell r="BE282">
            <v>0</v>
          </cell>
          <cell r="BF282">
            <v>0</v>
          </cell>
          <cell r="BG282">
            <v>0.8530538147663409</v>
          </cell>
          <cell r="BH282">
            <v>1.5405035029640468E-2</v>
          </cell>
          <cell r="BI282">
            <v>0</v>
          </cell>
          <cell r="BJ282">
            <v>0.86845884979598142</v>
          </cell>
          <cell r="BK282">
            <v>0</v>
          </cell>
          <cell r="BL282">
            <v>0.86845884979598142</v>
          </cell>
          <cell r="BM282">
            <v>1.5299125413811689</v>
          </cell>
          <cell r="BN282">
            <v>0</v>
          </cell>
          <cell r="BO282">
            <v>0.17041820001539768</v>
          </cell>
          <cell r="BP282">
            <v>4.4347244591577493</v>
          </cell>
          <cell r="BQ282">
            <v>0</v>
          </cell>
          <cell r="BR282">
            <v>0</v>
          </cell>
          <cell r="BS282">
            <v>15.009318192316579</v>
          </cell>
          <cell r="BT282">
            <v>1.364308414812534</v>
          </cell>
          <cell r="BU282">
            <v>22.508681807683427</v>
          </cell>
          <cell r="BV282">
            <v>0</v>
          </cell>
          <cell r="BW282">
            <v>22.508681807683427</v>
          </cell>
          <cell r="BX282">
            <v>0.14923627684964202</v>
          </cell>
          <cell r="BY282">
            <v>13.070209407960583</v>
          </cell>
          <cell r="BZ282">
            <v>7.1248287012087158E-2</v>
          </cell>
          <cell r="CA282">
            <v>13.359053814766343</v>
          </cell>
          <cell r="CB282">
            <v>0</v>
          </cell>
          <cell r="CC282">
            <v>26.649747786588655</v>
          </cell>
          <cell r="CD282">
            <v>0</v>
          </cell>
          <cell r="CE282">
            <v>26.649747786588655</v>
          </cell>
          <cell r="CF282">
            <v>0</v>
          </cell>
          <cell r="CG282">
            <v>0</v>
          </cell>
          <cell r="CH282">
            <v>0</v>
          </cell>
          <cell r="CI282">
            <v>0</v>
          </cell>
          <cell r="CJ282">
            <v>49.158429594272086</v>
          </cell>
          <cell r="CK282">
            <v>1.3633456001231814</v>
          </cell>
          <cell r="CL282">
            <v>0</v>
          </cell>
          <cell r="CM282">
            <v>50.521775194395268</v>
          </cell>
          <cell r="CN282">
            <v>0</v>
          </cell>
          <cell r="CO282">
            <v>50.521775194395268</v>
          </cell>
          <cell r="CP282">
            <v>10.823962737701134</v>
          </cell>
          <cell r="CQ282">
            <v>0</v>
          </cell>
          <cell r="CR282">
            <v>0</v>
          </cell>
          <cell r="CS282">
            <v>0</v>
          </cell>
          <cell r="CT282">
            <v>0</v>
          </cell>
          <cell r="CU282">
            <v>0</v>
          </cell>
          <cell r="CV282">
            <v>28.241280468088387</v>
          </cell>
          <cell r="CW282">
            <v>14.461476634074989</v>
          </cell>
          <cell r="CX282">
            <v>53.526719839864512</v>
          </cell>
          <cell r="CY282">
            <v>0.45829979213180388</v>
          </cell>
          <cell r="CZ282">
            <v>53.985019631996316</v>
          </cell>
          <cell r="DA282">
            <v>20.829532989452616</v>
          </cell>
          <cell r="DB282">
            <v>20.977806451612906</v>
          </cell>
          <cell r="DC282">
            <v>16.020273616136734</v>
          </cell>
          <cell r="DD282">
            <v>1.3421636769574257</v>
          </cell>
          <cell r="DE282">
            <v>3.3939217799676653</v>
          </cell>
          <cell r="DF282">
            <v>62.563698514127353</v>
          </cell>
          <cell r="DG282">
            <v>0</v>
          </cell>
          <cell r="DH282">
            <v>62.563698514127353</v>
          </cell>
          <cell r="DI282">
            <v>12.558954807914391</v>
          </cell>
          <cell r="DJ282">
            <v>0</v>
          </cell>
          <cell r="DK282">
            <v>12.558954807914391</v>
          </cell>
          <cell r="DL282">
            <v>12.558954807914391</v>
          </cell>
          <cell r="DM282">
            <v>103.98976333820927</v>
          </cell>
          <cell r="DN282">
            <v>1.8871167911309572</v>
          </cell>
          <cell r="DO282">
            <v>0</v>
          </cell>
          <cell r="DP282">
            <v>105.87688012934022</v>
          </cell>
          <cell r="DQ282">
            <v>0</v>
          </cell>
          <cell r="DR282">
            <v>105.87688012934022</v>
          </cell>
          <cell r="DS282">
            <v>12.47422711525137</v>
          </cell>
          <cell r="DT282">
            <v>0</v>
          </cell>
          <cell r="DU282">
            <v>0.17041820001539768</v>
          </cell>
          <cell r="DV282">
            <v>4.4347244591577493</v>
          </cell>
          <cell r="DW282">
            <v>0</v>
          </cell>
          <cell r="DX282">
            <v>0</v>
          </cell>
          <cell r="DY282">
            <v>43.546182770036197</v>
          </cell>
          <cell r="DZ282">
            <v>16.216687812764651</v>
          </cell>
          <cell r="EA282">
            <v>76.842240357225364</v>
          </cell>
          <cell r="EB282">
            <v>0.45829979213180388</v>
          </cell>
          <cell r="EC282">
            <v>77.300540149357161</v>
          </cell>
          <cell r="ED282">
            <v>21.015356224497658</v>
          </cell>
          <cell r="EE282">
            <v>34.048015859573489</v>
          </cell>
          <cell r="EF282">
            <v>16.101150050042346</v>
          </cell>
          <cell r="EG282">
            <v>14.701217491723769</v>
          </cell>
          <cell r="EH282">
            <v>3.3939217799676653</v>
          </cell>
          <cell r="EI282">
            <v>89.25966140580492</v>
          </cell>
          <cell r="EJ282">
            <v>0</v>
          </cell>
          <cell r="EK282">
            <v>89.25966140580492</v>
          </cell>
          <cell r="EL282">
            <v>12.558954807914391</v>
          </cell>
          <cell r="EM282" t="e">
            <v>#VALUE!</v>
          </cell>
          <cell r="EN282">
            <v>12.558954807914391</v>
          </cell>
          <cell r="EO282">
            <v>12.558954807914391</v>
          </cell>
          <cell r="EP282">
            <v>154.00124674724771</v>
          </cell>
          <cell r="EQ282">
            <v>3.265867426283779</v>
          </cell>
          <cell r="ER282">
            <v>0</v>
          </cell>
          <cell r="ES282">
            <v>157.2671141735315</v>
          </cell>
          <cell r="ET282">
            <v>0</v>
          </cell>
          <cell r="EU282">
            <v>157.2671141735315</v>
          </cell>
          <cell r="EV282">
            <v>17.454867503272002</v>
          </cell>
          <cell r="EW282">
            <v>0</v>
          </cell>
          <cell r="EX282">
            <v>2.954878281622912</v>
          </cell>
          <cell r="EY282">
            <v>5.3426587112171848</v>
          </cell>
          <cell r="EZ282">
            <v>0</v>
          </cell>
          <cell r="FA282">
            <v>0</v>
          </cell>
          <cell r="FB282">
            <v>48.020382631457394</v>
          </cell>
          <cell r="FC282">
            <v>17.118845176687969</v>
          </cell>
          <cell r="FD282">
            <v>90.89163230425747</v>
          </cell>
          <cell r="FE282">
            <v>0.45829979213180388</v>
          </cell>
          <cell r="FF282">
            <v>91.349932096389267</v>
          </cell>
          <cell r="FG282">
            <v>21.015356224497658</v>
          </cell>
          <cell r="FH282">
            <v>35.555783663099554</v>
          </cell>
          <cell r="FI282">
            <v>16.334151204865659</v>
          </cell>
          <cell r="FJ282">
            <v>20.68125952729233</v>
          </cell>
          <cell r="FK282">
            <v>3.3939217799676653</v>
          </cell>
          <cell r="FL282">
            <v>96.980472399722856</v>
          </cell>
          <cell r="FM282">
            <v>0</v>
          </cell>
          <cell r="FN282">
            <v>96.980472399722856</v>
          </cell>
          <cell r="FO282">
            <v>12.558954807914391</v>
          </cell>
          <cell r="FP282">
            <v>0</v>
          </cell>
          <cell r="FQ282">
            <v>12.558954807914391</v>
          </cell>
          <cell r="FR282">
            <v>12.558954807914391</v>
          </cell>
          <cell r="FS282">
            <v>175.77144968819775</v>
          </cell>
          <cell r="FT282">
            <v>3.8069692816999008</v>
          </cell>
          <cell r="FU282">
            <v>0</v>
          </cell>
          <cell r="FV282">
            <v>179.57841896989765</v>
          </cell>
          <cell r="FW282">
            <v>0</v>
          </cell>
          <cell r="FX282">
            <v>179.57841896989765</v>
          </cell>
          <cell r="FY282">
            <v>0.59910054138732793</v>
          </cell>
          <cell r="FZ282">
            <v>0.51726193787820474</v>
          </cell>
          <cell r="GA282">
            <v>0</v>
          </cell>
          <cell r="GB282" t="e">
            <v>#N/A</v>
          </cell>
          <cell r="GC282">
            <v>0.2561087073677728</v>
          </cell>
          <cell r="GD282">
            <v>0</v>
          </cell>
          <cell r="GE282">
            <v>-2.8884440680575878E-3</v>
          </cell>
          <cell r="GF282">
            <v>0.79143367464777903</v>
          </cell>
          <cell r="GG282">
            <v>0</v>
          </cell>
          <cell r="GH282">
            <v>8.2609500346447007</v>
          </cell>
          <cell r="GI282">
            <v>5.4918949880668269</v>
          </cell>
          <cell r="GJ282">
            <v>2.3771894680113945</v>
          </cell>
          <cell r="GK282">
            <v>2.3771894680113945</v>
          </cell>
          <cell r="GL282">
            <v>8.9455112787743492</v>
          </cell>
          <cell r="GM282">
            <v>5.6574991146354625</v>
          </cell>
          <cell r="GN282">
            <v>0.35046454692432061</v>
          </cell>
          <cell r="GO282">
            <v>1.059096158287782E-2</v>
          </cell>
          <cell r="GP282">
            <v>1.9082987142967129</v>
          </cell>
          <cell r="GQ282">
            <v>0</v>
          </cell>
          <cell r="GR282">
            <v>0</v>
          </cell>
          <cell r="GS282">
            <v>9.6281468935252926E-2</v>
          </cell>
          <cell r="GT282" t="e">
            <v>#N/A</v>
          </cell>
          <cell r="GU282">
            <v>2.4802106397721153</v>
          </cell>
          <cell r="GV282">
            <v>0</v>
          </cell>
          <cell r="GW282">
            <v>0.95029809839094637</v>
          </cell>
          <cell r="GX282">
            <v>0.45829979213180388</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t="e">
            <v>#N/A</v>
          </cell>
          <cell r="HO282">
            <v>175.77144968819775</v>
          </cell>
          <cell r="HP282">
            <v>179.57841896989765</v>
          </cell>
          <cell r="HQ282">
            <v>21.770202940950039</v>
          </cell>
          <cell r="HR282">
            <v>157.2671141735315</v>
          </cell>
          <cell r="HS282">
            <v>40.409332512125651</v>
          </cell>
          <cell r="HT282">
            <v>0</v>
          </cell>
          <cell r="HU282">
            <v>0</v>
          </cell>
          <cell r="HV282">
            <v>2.7844600816075142</v>
          </cell>
          <cell r="HW282">
            <v>0</v>
          </cell>
          <cell r="HX282">
            <v>0</v>
          </cell>
          <cell r="HY282">
            <v>0</v>
          </cell>
          <cell r="HZ282">
            <v>0</v>
          </cell>
          <cell r="IA282">
            <v>0</v>
          </cell>
          <cell r="IB282">
            <v>0</v>
          </cell>
          <cell r="IC282">
            <v>0</v>
          </cell>
          <cell r="ID282">
            <v>0</v>
          </cell>
          <cell r="IE282">
            <v>0</v>
          </cell>
          <cell r="IF282">
            <v>0.17041820001539768</v>
          </cell>
          <cell r="IG282">
            <v>0</v>
          </cell>
          <cell r="IH282">
            <v>0</v>
          </cell>
          <cell r="II282">
            <v>1.5684251289552702</v>
          </cell>
          <cell r="IJ282">
            <v>0</v>
          </cell>
          <cell r="IK282">
            <v>0</v>
          </cell>
          <cell r="IL282">
            <v>0</v>
          </cell>
          <cell r="IM282">
            <v>0</v>
          </cell>
          <cell r="IN282">
            <v>1.5684251289552702</v>
          </cell>
          <cell r="IO282">
            <v>0</v>
          </cell>
          <cell r="IP282">
            <v>2.954878281622912</v>
          </cell>
          <cell r="IQ282">
            <v>0</v>
          </cell>
          <cell r="IR282">
            <v>0</v>
          </cell>
          <cell r="IS282">
            <v>0</v>
          </cell>
          <cell r="IT282">
            <v>9.6281468935252926E-3</v>
          </cell>
          <cell r="IU282">
            <v>0</v>
          </cell>
          <cell r="IV282">
            <v>8.9358831318808249</v>
          </cell>
          <cell r="IW282">
            <v>8.9455112787743492</v>
          </cell>
          <cell r="IX282">
            <v>0</v>
          </cell>
          <cell r="IY282">
            <v>0</v>
          </cell>
          <cell r="IZ282">
            <v>0</v>
          </cell>
          <cell r="JA282">
            <v>5.6574991146354625</v>
          </cell>
          <cell r="JB282">
            <v>5.6574991146354625</v>
          </cell>
          <cell r="JC282">
            <v>0</v>
          </cell>
          <cell r="JD282">
            <v>0.2561087073677728</v>
          </cell>
          <cell r="JE282">
            <v>0</v>
          </cell>
          <cell r="JF282">
            <v>-2.8884440680575878E-3</v>
          </cell>
          <cell r="JG282">
            <v>-2.8884440680575878E-3</v>
          </cell>
          <cell r="JH282">
            <v>0</v>
          </cell>
          <cell r="JI282">
            <v>9.6281468935252926E-3</v>
          </cell>
          <cell r="JJ282">
            <v>0</v>
          </cell>
          <cell r="JK282">
            <v>8.9358831318808249</v>
          </cell>
          <cell r="JL282">
            <v>8.9455112787743492</v>
          </cell>
          <cell r="JM282">
            <v>0</v>
          </cell>
          <cell r="JN282">
            <v>0</v>
          </cell>
          <cell r="JO282">
            <v>0</v>
          </cell>
          <cell r="JP282">
            <v>5.6574991146354625</v>
          </cell>
          <cell r="JQ282">
            <v>5.6574991146354625</v>
          </cell>
          <cell r="JR282">
            <v>0</v>
          </cell>
          <cell r="JS282">
            <v>0.2561087073677728</v>
          </cell>
          <cell r="JT282">
            <v>0</v>
          </cell>
          <cell r="JU282">
            <v>-2.8884440680575878E-3</v>
          </cell>
          <cell r="JV282">
            <v>-2.8884440680575878E-3</v>
          </cell>
          <cell r="JW282">
            <v>11.870542305027332</v>
          </cell>
          <cell r="JX282">
            <v>92.778288841082471</v>
          </cell>
          <cell r="JY282">
            <v>127.43384076963747</v>
          </cell>
          <cell r="JZ282">
            <v>139.3043830746648</v>
          </cell>
          <cell r="KA282">
            <v>46.526094233582327</v>
          </cell>
          <cell r="KB282">
            <v>2432451.4883930003</v>
          </cell>
          <cell r="KC282">
            <v>56.191000000000003</v>
          </cell>
          <cell r="KD282">
            <v>974.24800000000005</v>
          </cell>
          <cell r="KE282">
            <v>14752.770929336401</v>
          </cell>
          <cell r="KF282">
            <v>1</v>
          </cell>
          <cell r="KG282">
            <v>0.72199999999999998</v>
          </cell>
          <cell r="KH282">
            <v>0</v>
          </cell>
          <cell r="KI282">
            <v>0</v>
          </cell>
          <cell r="KJ282">
            <v>0</v>
          </cell>
          <cell r="KK282">
            <v>0</v>
          </cell>
          <cell r="KL282">
            <v>0</v>
          </cell>
          <cell r="KM282">
            <v>0</v>
          </cell>
          <cell r="KN282">
            <v>0</v>
          </cell>
          <cell r="KO282">
            <v>113.264503530149</v>
          </cell>
          <cell r="KP282">
            <v>0</v>
          </cell>
          <cell r="KQ282">
            <v>48.185587405640398</v>
          </cell>
          <cell r="KR282">
            <v>0</v>
          </cell>
          <cell r="KS282">
            <v>12.877780926664901</v>
          </cell>
          <cell r="KT282">
            <v>127.10128067132899</v>
          </cell>
          <cell r="KU282">
            <v>94.074210096360503</v>
          </cell>
          <cell r="KV282">
            <v>95.199260632439305</v>
          </cell>
          <cell r="KW282">
            <v>0</v>
          </cell>
          <cell r="KX282">
            <v>244</v>
          </cell>
          <cell r="KY282">
            <v>1030439.0000000001</v>
          </cell>
          <cell r="KZ282">
            <v>14753.770929336401</v>
          </cell>
          <cell r="LA282">
            <v>87.555931956037398</v>
          </cell>
          <cell r="LB282">
            <v>429.63925493027779</v>
          </cell>
          <cell r="LC282">
            <v>490.70262326258307</v>
          </cell>
          <cell r="LD282">
            <v>4.7205325150437432</v>
          </cell>
          <cell r="LE282">
            <v>1.6538144801667643E-2</v>
          </cell>
          <cell r="LF282">
            <v>244</v>
          </cell>
          <cell r="LG282">
            <v>69.842415538055775</v>
          </cell>
          <cell r="LH282">
            <v>700.91651972007833</v>
          </cell>
          <cell r="LI282" t="str">
            <v>N/A</v>
          </cell>
          <cell r="LJ282" t="str">
            <v>PR14 (£m)</v>
          </cell>
        </row>
        <row r="283">
          <cell r="A283" t="str">
            <v>SEW21</v>
          </cell>
          <cell r="B283" t="str">
            <v>SEW</v>
          </cell>
          <cell r="C283" t="str">
            <v>2020-21</v>
          </cell>
          <cell r="D283" t="str">
            <v>SEW</v>
          </cell>
          <cell r="E283" t="str">
            <v>SEW21</v>
          </cell>
          <cell r="F283">
            <v>1</v>
          </cell>
          <cell r="G283">
            <v>4.3120000000000003</v>
          </cell>
          <cell r="H283">
            <v>0</v>
          </cell>
          <cell r="I283">
            <v>2.839</v>
          </cell>
          <cell r="J283">
            <v>1.2909999999999999</v>
          </cell>
          <cell r="K283">
            <v>0</v>
          </cell>
          <cell r="L283">
            <v>0</v>
          </cell>
          <cell r="M283">
            <v>4.1390000000000002</v>
          </cell>
          <cell r="N283">
            <v>0.91600000000000004</v>
          </cell>
          <cell r="O283">
            <v>13.497</v>
          </cell>
          <cell r="P283">
            <v>0</v>
          </cell>
          <cell r="Q283">
            <v>13.497</v>
          </cell>
          <cell r="R283">
            <v>0.98599999999999999</v>
          </cell>
          <cell r="S283">
            <v>2.391</v>
          </cell>
          <cell r="T283">
            <v>0.108</v>
          </cell>
          <cell r="U283">
            <v>11.041</v>
          </cell>
          <cell r="V283">
            <v>1.2999999999999999E-2</v>
          </cell>
          <cell r="W283">
            <v>14.539</v>
          </cell>
          <cell r="X283">
            <v>0</v>
          </cell>
          <cell r="Y283">
            <v>14.539</v>
          </cell>
          <cell r="Z283">
            <v>0</v>
          </cell>
          <cell r="AA283">
            <v>0</v>
          </cell>
          <cell r="AB283">
            <v>0</v>
          </cell>
          <cell r="AC283">
            <v>0</v>
          </cell>
          <cell r="AD283">
            <v>28.036000000000001</v>
          </cell>
          <cell r="AE283">
            <v>0.46500000000000002</v>
          </cell>
          <cell r="AF283">
            <v>0</v>
          </cell>
          <cell r="AG283">
            <v>28.501000000000001</v>
          </cell>
          <cell r="AH283">
            <v>0</v>
          </cell>
          <cell r="AI283">
            <v>28.501000000000001</v>
          </cell>
          <cell r="AJ283">
            <v>0.51400000000000001</v>
          </cell>
          <cell r="AK283">
            <v>0</v>
          </cell>
          <cell r="AL283">
            <v>0</v>
          </cell>
          <cell r="AM283">
            <v>0</v>
          </cell>
          <cell r="AN283">
            <v>0</v>
          </cell>
          <cell r="AO283">
            <v>0</v>
          </cell>
          <cell r="AP283">
            <v>0.30099999999999999</v>
          </cell>
          <cell r="AQ283">
            <v>0.38700000000000001</v>
          </cell>
          <cell r="AR283">
            <v>1.202</v>
          </cell>
          <cell r="AS283">
            <v>0</v>
          </cell>
          <cell r="AT283">
            <v>1.202</v>
          </cell>
          <cell r="AU283">
            <v>0</v>
          </cell>
          <cell r="AV283">
            <v>0.97299999999999998</v>
          </cell>
          <cell r="AW283">
            <v>2.9000000000000001E-2</v>
          </cell>
          <cell r="AX283">
            <v>0.23699999999999999</v>
          </cell>
          <cell r="AY283">
            <v>6.0000000000000001E-3</v>
          </cell>
          <cell r="AZ283">
            <v>1.2450000000000001</v>
          </cell>
          <cell r="BA283">
            <v>0</v>
          </cell>
          <cell r="BB283">
            <v>1.2450000000000001</v>
          </cell>
          <cell r="BC283">
            <v>0</v>
          </cell>
          <cell r="BD283">
            <v>0</v>
          </cell>
          <cell r="BE283">
            <v>0</v>
          </cell>
          <cell r="BF283">
            <v>0</v>
          </cell>
          <cell r="BG283">
            <v>2.4470000000000001</v>
          </cell>
          <cell r="BH283">
            <v>1.2999999999999999E-2</v>
          </cell>
          <cell r="BI283">
            <v>0</v>
          </cell>
          <cell r="BJ283">
            <v>2.46</v>
          </cell>
          <cell r="BK283">
            <v>0</v>
          </cell>
          <cell r="BL283">
            <v>2.46</v>
          </cell>
          <cell r="BM283">
            <v>0.27100000000000002</v>
          </cell>
          <cell r="BN283">
            <v>0</v>
          </cell>
          <cell r="BO283">
            <v>0.14000000000000001</v>
          </cell>
          <cell r="BP283">
            <v>4.181</v>
          </cell>
          <cell r="BQ283">
            <v>0</v>
          </cell>
          <cell r="BR283">
            <v>0</v>
          </cell>
          <cell r="BS283">
            <v>12.884</v>
          </cell>
          <cell r="BT283">
            <v>1.3839999999999999</v>
          </cell>
          <cell r="BU283">
            <v>18.86</v>
          </cell>
          <cell r="BV283">
            <v>0</v>
          </cell>
          <cell r="BW283">
            <v>18.86</v>
          </cell>
          <cell r="BX283">
            <v>0</v>
          </cell>
          <cell r="BY283">
            <v>16.956</v>
          </cell>
          <cell r="BZ283">
            <v>0.77</v>
          </cell>
          <cell r="CA283">
            <v>7.9160000000000004</v>
          </cell>
          <cell r="CB283">
            <v>7.8E-2</v>
          </cell>
          <cell r="CC283">
            <v>25.72</v>
          </cell>
          <cell r="CD283">
            <v>0</v>
          </cell>
          <cell r="CE283">
            <v>25.72</v>
          </cell>
          <cell r="CF283">
            <v>0</v>
          </cell>
          <cell r="CG283">
            <v>0</v>
          </cell>
          <cell r="CH283">
            <v>0</v>
          </cell>
          <cell r="CI283">
            <v>0</v>
          </cell>
          <cell r="CJ283">
            <v>44.58</v>
          </cell>
          <cell r="CK283">
            <v>1.1719999999999999</v>
          </cell>
          <cell r="CL283">
            <v>0</v>
          </cell>
          <cell r="CM283">
            <v>45.752000000000002</v>
          </cell>
          <cell r="CN283">
            <v>0</v>
          </cell>
          <cell r="CO283">
            <v>45.752000000000002</v>
          </cell>
          <cell r="CP283">
            <v>12.253</v>
          </cell>
          <cell r="CQ283">
            <v>0</v>
          </cell>
          <cell r="CR283">
            <v>0</v>
          </cell>
          <cell r="CS283">
            <v>0</v>
          </cell>
          <cell r="CT283">
            <v>0</v>
          </cell>
          <cell r="CU283">
            <v>0</v>
          </cell>
          <cell r="CV283">
            <v>30.2</v>
          </cell>
          <cell r="CW283">
            <v>14.398</v>
          </cell>
          <cell r="CX283">
            <v>56.850999999999999</v>
          </cell>
          <cell r="CY283">
            <v>0.443</v>
          </cell>
          <cell r="CZ283">
            <v>57.293999999999997</v>
          </cell>
          <cell r="DA283">
            <v>15.757</v>
          </cell>
          <cell r="DB283">
            <v>7.3339999999999996</v>
          </cell>
          <cell r="DC283">
            <v>1.7529999999999999</v>
          </cell>
          <cell r="DD283">
            <v>5.3440000000000003</v>
          </cell>
          <cell r="DE283">
            <v>19.164999999999999</v>
          </cell>
          <cell r="DF283">
            <v>49.353000000000002</v>
          </cell>
          <cell r="DG283">
            <v>0</v>
          </cell>
          <cell r="DH283">
            <v>49.353000000000002</v>
          </cell>
          <cell r="DI283">
            <v>12.819000000000001</v>
          </cell>
          <cell r="DJ283">
            <v>0</v>
          </cell>
          <cell r="DK283">
            <v>12.909000000000001</v>
          </cell>
          <cell r="DL283">
            <v>12.909000000000001</v>
          </cell>
          <cell r="DM283">
            <v>93.738</v>
          </cell>
          <cell r="DN283">
            <v>1.6220000000000001</v>
          </cell>
          <cell r="DO283">
            <v>0</v>
          </cell>
          <cell r="DP283">
            <v>95.36</v>
          </cell>
          <cell r="DQ283">
            <v>0</v>
          </cell>
          <cell r="DR283">
            <v>95.36</v>
          </cell>
          <cell r="DS283">
            <v>13.038</v>
          </cell>
          <cell r="DT283">
            <v>0</v>
          </cell>
          <cell r="DU283">
            <v>0.14000000000000001</v>
          </cell>
          <cell r="DV283">
            <v>4.181</v>
          </cell>
          <cell r="DW283">
            <v>0</v>
          </cell>
          <cell r="DX283">
            <v>0</v>
          </cell>
          <cell r="DY283">
            <v>43.384999999999998</v>
          </cell>
          <cell r="DZ283">
            <v>16.169</v>
          </cell>
          <cell r="EA283">
            <v>76.912999999999997</v>
          </cell>
          <cell r="EB283">
            <v>0.443</v>
          </cell>
          <cell r="EC283">
            <v>77.355999999999995</v>
          </cell>
          <cell r="ED283">
            <v>15.757</v>
          </cell>
          <cell r="EE283">
            <v>25.262999999999998</v>
          </cell>
          <cell r="EF283">
            <v>2.552</v>
          </cell>
          <cell r="EG283">
            <v>13.497</v>
          </cell>
          <cell r="EH283">
            <v>19.248999999999999</v>
          </cell>
          <cell r="EI283">
            <v>76.317999999999998</v>
          </cell>
          <cell r="EJ283">
            <v>0</v>
          </cell>
          <cell r="EK283">
            <v>76.317999999999998</v>
          </cell>
          <cell r="EL283">
            <v>12.819000000000001</v>
          </cell>
          <cell r="EM283">
            <v>0</v>
          </cell>
          <cell r="EN283">
            <v>12.909000000000001</v>
          </cell>
          <cell r="EO283">
            <v>12.909000000000001</v>
          </cell>
          <cell r="EP283">
            <v>140.76499999999999</v>
          </cell>
          <cell r="EQ283">
            <v>2.8069999999999999</v>
          </cell>
          <cell r="ER283">
            <v>0</v>
          </cell>
          <cell r="ES283">
            <v>143.572</v>
          </cell>
          <cell r="ET283">
            <v>0</v>
          </cell>
          <cell r="EU283">
            <v>143.572</v>
          </cell>
          <cell r="EV283">
            <v>17.350000000000001</v>
          </cell>
          <cell r="EW283">
            <v>0</v>
          </cell>
          <cell r="EX283">
            <v>2.9790000000000001</v>
          </cell>
          <cell r="EY283">
            <v>5.4720000000000004</v>
          </cell>
          <cell r="EZ283">
            <v>0</v>
          </cell>
          <cell r="FA283">
            <v>0</v>
          </cell>
          <cell r="FB283">
            <v>47.524000000000001</v>
          </cell>
          <cell r="FC283">
            <v>17.085000000000001</v>
          </cell>
          <cell r="FD283">
            <v>90.41</v>
          </cell>
          <cell r="FE283">
            <v>0.443</v>
          </cell>
          <cell r="FF283">
            <v>90.852999999999994</v>
          </cell>
          <cell r="FG283">
            <v>16.742999999999999</v>
          </cell>
          <cell r="FH283">
            <v>27.654</v>
          </cell>
          <cell r="FI283">
            <v>2.66</v>
          </cell>
          <cell r="FJ283">
            <v>24.538</v>
          </cell>
          <cell r="FK283">
            <v>19.262</v>
          </cell>
          <cell r="FL283">
            <v>90.856999999999999</v>
          </cell>
          <cell r="FM283">
            <v>0</v>
          </cell>
          <cell r="FN283">
            <v>90.856999999999999</v>
          </cell>
          <cell r="FO283">
            <v>12.819000000000001</v>
          </cell>
          <cell r="FP283">
            <v>0</v>
          </cell>
          <cell r="FQ283">
            <v>12.909000000000001</v>
          </cell>
          <cell r="FR283">
            <v>12.909000000000001</v>
          </cell>
          <cell r="FS283">
            <v>168.80099999999999</v>
          </cell>
          <cell r="FT283">
            <v>3.2719999999999998</v>
          </cell>
          <cell r="FU283">
            <v>0</v>
          </cell>
          <cell r="FV283">
            <v>172.07300000000001</v>
          </cell>
          <cell r="FW283">
            <v>0</v>
          </cell>
          <cell r="FX283">
            <v>172.07300000000001</v>
          </cell>
          <cell r="FY283">
            <v>9.1800000000000007E-2</v>
          </cell>
          <cell r="FZ283">
            <v>0</v>
          </cell>
          <cell r="GA283">
            <v>0.61871015947904195</v>
          </cell>
          <cell r="GB283" t="e">
            <v>#N/A</v>
          </cell>
          <cell r="GC283">
            <v>0</v>
          </cell>
          <cell r="GD283">
            <v>2.6025449231645101</v>
          </cell>
          <cell r="GE283">
            <v>0</v>
          </cell>
          <cell r="GF283">
            <v>0</v>
          </cell>
          <cell r="GG283">
            <v>0</v>
          </cell>
          <cell r="GH283">
            <v>2.6298126916369502</v>
          </cell>
          <cell r="GI283">
            <v>2.7479279635952998</v>
          </cell>
          <cell r="GJ283">
            <v>3.55329887120836</v>
          </cell>
          <cell r="GK283">
            <v>3.55329887120836</v>
          </cell>
          <cell r="GL283">
            <v>10.8452305812273</v>
          </cell>
          <cell r="GM283">
            <v>6.2439381105895704</v>
          </cell>
          <cell r="GN283">
            <v>2.4285005375708901</v>
          </cell>
          <cell r="GO283">
            <v>1.371984221188</v>
          </cell>
          <cell r="GP283">
            <v>0</v>
          </cell>
          <cell r="GQ283">
            <v>0</v>
          </cell>
          <cell r="GR283">
            <v>1.6296878025731101</v>
          </cell>
          <cell r="GS283">
            <v>1.0636649743214801</v>
          </cell>
          <cell r="GT283" t="e">
            <v>#N/A</v>
          </cell>
          <cell r="GU283">
            <v>6.2690372224207103</v>
          </cell>
          <cell r="GV283">
            <v>0.69921285284913104</v>
          </cell>
          <cell r="GW283">
            <v>0.20233180795646899</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t="e">
            <v>#N/A</v>
          </cell>
          <cell r="HO283">
            <v>168.80099999999999</v>
          </cell>
          <cell r="HP283">
            <v>172.07300000000001</v>
          </cell>
          <cell r="HQ283">
            <v>28.036000000000001</v>
          </cell>
          <cell r="HR283">
            <v>143.572</v>
          </cell>
          <cell r="HS283">
            <v>46.459181590989203</v>
          </cell>
          <cell r="HT283">
            <v>0</v>
          </cell>
          <cell r="HU283">
            <v>0</v>
          </cell>
          <cell r="HV283">
            <v>2.839</v>
          </cell>
          <cell r="HW283">
            <v>0</v>
          </cell>
          <cell r="HX283">
            <v>0</v>
          </cell>
          <cell r="HY283">
            <v>0</v>
          </cell>
          <cell r="HZ283">
            <v>0</v>
          </cell>
          <cell r="IA283">
            <v>0</v>
          </cell>
          <cell r="IB283">
            <v>0</v>
          </cell>
          <cell r="IC283">
            <v>0</v>
          </cell>
          <cell r="ID283">
            <v>0</v>
          </cell>
          <cell r="IE283">
            <v>0</v>
          </cell>
          <cell r="IF283">
            <v>0.14000000000000001</v>
          </cell>
          <cell r="IG283">
            <v>0</v>
          </cell>
          <cell r="IH283">
            <v>0</v>
          </cell>
          <cell r="II283">
            <v>2.0830000000000002</v>
          </cell>
          <cell r="IJ283">
            <v>0</v>
          </cell>
          <cell r="IK283">
            <v>0</v>
          </cell>
          <cell r="IL283">
            <v>0</v>
          </cell>
          <cell r="IM283">
            <v>0</v>
          </cell>
          <cell r="IN283">
            <v>2.0830000000000002</v>
          </cell>
          <cell r="IO283">
            <v>0</v>
          </cell>
          <cell r="IP283">
            <v>2.9790000000000001</v>
          </cell>
          <cell r="IQ283">
            <v>0</v>
          </cell>
          <cell r="IR283">
            <v>0</v>
          </cell>
          <cell r="IS283">
            <v>1.07225136649033E-2</v>
          </cell>
          <cell r="IT283">
            <v>4.6824306007208598E-3</v>
          </cell>
          <cell r="IU283">
            <v>6.2837985280722194E-2</v>
          </cell>
          <cell r="IV283">
            <v>10.766987651680999</v>
          </cell>
          <cell r="IW283">
            <v>10.8452305812273</v>
          </cell>
          <cell r="IX283">
            <v>6.2202828408608199E-3</v>
          </cell>
          <cell r="IY283">
            <v>2.7163446584843498E-3</v>
          </cell>
          <cell r="IZ283">
            <v>3.6453209929247103E-2</v>
          </cell>
          <cell r="JA283">
            <v>6.1985482731609798</v>
          </cell>
          <cell r="JB283">
            <v>6.2439381105895704</v>
          </cell>
          <cell r="JC283">
            <v>0</v>
          </cell>
          <cell r="JD283">
            <v>0</v>
          </cell>
          <cell r="JE283">
            <v>0</v>
          </cell>
          <cell r="JF283">
            <v>0</v>
          </cell>
          <cell r="JG283">
            <v>0</v>
          </cell>
          <cell r="JH283">
            <v>1.07225136649033E-2</v>
          </cell>
          <cell r="JI283">
            <v>4.6824306007208598E-3</v>
          </cell>
          <cell r="JJ283">
            <v>6.2837985280722194E-2</v>
          </cell>
          <cell r="JK283">
            <v>10.766987651680999</v>
          </cell>
          <cell r="JL283">
            <v>10.8452305812273</v>
          </cell>
          <cell r="JM283">
            <v>6.2202828408608199E-3</v>
          </cell>
          <cell r="JN283">
            <v>2.7163446584843498E-3</v>
          </cell>
          <cell r="JO283">
            <v>3.6453209929247103E-2</v>
          </cell>
          <cell r="JP283">
            <v>6.1985482731609798</v>
          </cell>
          <cell r="JQ283">
            <v>6.2439381105895704</v>
          </cell>
          <cell r="JR283">
            <v>0</v>
          </cell>
          <cell r="JS283">
            <v>0</v>
          </cell>
          <cell r="JT283">
            <v>0</v>
          </cell>
          <cell r="JU283">
            <v>0</v>
          </cell>
          <cell r="JV283">
            <v>0</v>
          </cell>
          <cell r="JW283">
            <v>13.135942796505766</v>
          </cell>
          <cell r="JX283">
            <v>80.334735924841965</v>
          </cell>
          <cell r="JY283">
            <v>116.5214258953111</v>
          </cell>
          <cell r="JZ283">
            <v>129.65736869181686</v>
          </cell>
          <cell r="KA283">
            <v>49.322632766974891</v>
          </cell>
          <cell r="KB283" t="str">
            <v/>
          </cell>
          <cell r="KC283">
            <v>60.546987951807203</v>
          </cell>
          <cell r="KD283">
            <v>976.72611111111098</v>
          </cell>
          <cell r="KE283">
            <v>14941.896551138299</v>
          </cell>
          <cell r="KF283">
            <v>1</v>
          </cell>
          <cell r="KG283">
            <v>0.73181928192415002</v>
          </cell>
          <cell r="KH283">
            <v>0</v>
          </cell>
          <cell r="KI283">
            <v>0</v>
          </cell>
          <cell r="KJ283">
            <v>0</v>
          </cell>
          <cell r="KK283">
            <v>0</v>
          </cell>
          <cell r="KL283">
            <v>0</v>
          </cell>
          <cell r="KM283">
            <v>0</v>
          </cell>
          <cell r="KN283">
            <v>0</v>
          </cell>
          <cell r="KO283">
            <v>104.56</v>
          </cell>
          <cell r="KP283">
            <v>0</v>
          </cell>
          <cell r="KQ283">
            <v>52.8</v>
          </cell>
          <cell r="KR283">
            <v>0</v>
          </cell>
          <cell r="KS283">
            <v>10.8</v>
          </cell>
          <cell r="KT283">
            <v>150.25</v>
          </cell>
          <cell r="KU283">
            <v>80.150000000000006</v>
          </cell>
          <cell r="KV283">
            <v>93.02</v>
          </cell>
          <cell r="KW283">
            <v>0</v>
          </cell>
          <cell r="KX283">
            <v>244</v>
          </cell>
          <cell r="KY283">
            <v>1037273.0990629182</v>
          </cell>
          <cell r="KZ283">
            <v>14942.896551138299</v>
          </cell>
          <cell r="LA283">
            <v>87.06212620529719</v>
          </cell>
          <cell r="LB283">
            <v>427.98</v>
          </cell>
          <cell r="LC283">
            <v>491.58000000000004</v>
          </cell>
          <cell r="LD283">
            <v>4.62270637536108</v>
          </cell>
          <cell r="LE283">
            <v>1.6328828829469004E-2</v>
          </cell>
          <cell r="LF283">
            <v>244</v>
          </cell>
          <cell r="LG283">
            <v>69.415798704964089</v>
          </cell>
          <cell r="LH283" t="str">
            <v/>
          </cell>
          <cell r="LI283" t="str">
            <v>Business plans (£m)</v>
          </cell>
          <cell r="LJ283" t="str">
            <v>PR19 (£m)</v>
          </cell>
        </row>
        <row r="284">
          <cell r="A284" t="str">
            <v>SEW22</v>
          </cell>
          <cell r="B284" t="str">
            <v>SEW</v>
          </cell>
          <cell r="C284" t="str">
            <v>2021-22</v>
          </cell>
          <cell r="D284" t="str">
            <v>SEW</v>
          </cell>
          <cell r="E284" t="str">
            <v>SEW22</v>
          </cell>
          <cell r="F284">
            <v>1</v>
          </cell>
          <cell r="G284">
            <v>4.3380000000000001</v>
          </cell>
          <cell r="H284">
            <v>0</v>
          </cell>
          <cell r="I284">
            <v>2.839</v>
          </cell>
          <cell r="J284">
            <v>1.276</v>
          </cell>
          <cell r="K284">
            <v>0</v>
          </cell>
          <cell r="L284">
            <v>0</v>
          </cell>
          <cell r="M284">
            <v>4.0919999999999996</v>
          </cell>
          <cell r="N284">
            <v>1.0660000000000001</v>
          </cell>
          <cell r="O284">
            <v>13.611000000000001</v>
          </cell>
          <cell r="P284">
            <v>0</v>
          </cell>
          <cell r="Q284">
            <v>13.611000000000001</v>
          </cell>
          <cell r="R284">
            <v>1.006</v>
          </cell>
          <cell r="S284">
            <v>2.3860000000000001</v>
          </cell>
          <cell r="T284">
            <v>0.35699999999999998</v>
          </cell>
          <cell r="U284">
            <v>8.9090000000000007</v>
          </cell>
          <cell r="V284">
            <v>1.2999999999999999E-2</v>
          </cell>
          <cell r="W284">
            <v>12.670999999999999</v>
          </cell>
          <cell r="X284">
            <v>0</v>
          </cell>
          <cell r="Y284">
            <v>12.670999999999999</v>
          </cell>
          <cell r="Z284">
            <v>0</v>
          </cell>
          <cell r="AA284">
            <v>0</v>
          </cell>
          <cell r="AB284">
            <v>0</v>
          </cell>
          <cell r="AC284">
            <v>0</v>
          </cell>
          <cell r="AD284">
            <v>26.282</v>
          </cell>
          <cell r="AE284">
            <v>0.46500000000000002</v>
          </cell>
          <cell r="AF284">
            <v>0</v>
          </cell>
          <cell r="AG284">
            <v>26.747</v>
          </cell>
          <cell r="AH284">
            <v>0</v>
          </cell>
          <cell r="AI284">
            <v>26.747</v>
          </cell>
          <cell r="AJ284">
            <v>0.51700000000000002</v>
          </cell>
          <cell r="AK284">
            <v>0</v>
          </cell>
          <cell r="AL284">
            <v>0</v>
          </cell>
          <cell r="AM284">
            <v>0</v>
          </cell>
          <cell r="AN284">
            <v>0</v>
          </cell>
          <cell r="AO284">
            <v>0</v>
          </cell>
          <cell r="AP284">
            <v>0.29699999999999999</v>
          </cell>
          <cell r="AQ284">
            <v>0.443</v>
          </cell>
          <cell r="AR284">
            <v>1.2569999999999999</v>
          </cell>
          <cell r="AS284">
            <v>0</v>
          </cell>
          <cell r="AT284">
            <v>1.2569999999999999</v>
          </cell>
          <cell r="AU284">
            <v>0</v>
          </cell>
          <cell r="AV284">
            <v>1.06</v>
          </cell>
          <cell r="AW284">
            <v>0.17</v>
          </cell>
          <cell r="AX284">
            <v>0.57399999999999995</v>
          </cell>
          <cell r="AY284">
            <v>6.0000000000000001E-3</v>
          </cell>
          <cell r="AZ284">
            <v>1.81</v>
          </cell>
          <cell r="BA284">
            <v>0</v>
          </cell>
          <cell r="BB284">
            <v>1.81</v>
          </cell>
          <cell r="BC284">
            <v>0</v>
          </cell>
          <cell r="BD284">
            <v>0</v>
          </cell>
          <cell r="BE284">
            <v>0</v>
          </cell>
          <cell r="BF284">
            <v>0</v>
          </cell>
          <cell r="BG284">
            <v>3.0670000000000002</v>
          </cell>
          <cell r="BH284">
            <v>1.2999999999999999E-2</v>
          </cell>
          <cell r="BI284">
            <v>0</v>
          </cell>
          <cell r="BJ284">
            <v>3.08</v>
          </cell>
          <cell r="BK284">
            <v>0</v>
          </cell>
          <cell r="BL284">
            <v>3.08</v>
          </cell>
          <cell r="BM284">
            <v>0.27200000000000002</v>
          </cell>
          <cell r="BN284">
            <v>0</v>
          </cell>
          <cell r="BO284">
            <v>0.14000000000000001</v>
          </cell>
          <cell r="BP284">
            <v>4.133</v>
          </cell>
          <cell r="BQ284">
            <v>0</v>
          </cell>
          <cell r="BR284">
            <v>0</v>
          </cell>
          <cell r="BS284">
            <v>12.741</v>
          </cell>
          <cell r="BT284">
            <v>1.585</v>
          </cell>
          <cell r="BU284">
            <v>18.870999999999999</v>
          </cell>
          <cell r="BV284">
            <v>0</v>
          </cell>
          <cell r="BW284">
            <v>18.870999999999999</v>
          </cell>
          <cell r="BX284">
            <v>0</v>
          </cell>
          <cell r="BY284">
            <v>16.388999999999999</v>
          </cell>
          <cell r="BZ284">
            <v>1.675</v>
          </cell>
          <cell r="CA284">
            <v>16.454000000000001</v>
          </cell>
          <cell r="CB284">
            <v>7.5999999999999998E-2</v>
          </cell>
          <cell r="CC284">
            <v>34.594000000000001</v>
          </cell>
          <cell r="CD284">
            <v>0</v>
          </cell>
          <cell r="CE284">
            <v>34.594000000000001</v>
          </cell>
          <cell r="CF284">
            <v>0</v>
          </cell>
          <cell r="CG284">
            <v>0</v>
          </cell>
          <cell r="CH284">
            <v>0</v>
          </cell>
          <cell r="CI284">
            <v>0</v>
          </cell>
          <cell r="CJ284">
            <v>53.465000000000003</v>
          </cell>
          <cell r="CK284">
            <v>1.1719999999999999</v>
          </cell>
          <cell r="CL284">
            <v>0</v>
          </cell>
          <cell r="CM284">
            <v>54.637</v>
          </cell>
          <cell r="CN284">
            <v>0</v>
          </cell>
          <cell r="CO284">
            <v>54.637</v>
          </cell>
          <cell r="CP284">
            <v>12.32</v>
          </cell>
          <cell r="CQ284">
            <v>0</v>
          </cell>
          <cell r="CR284">
            <v>0</v>
          </cell>
          <cell r="CS284">
            <v>0</v>
          </cell>
          <cell r="CT284">
            <v>0</v>
          </cell>
          <cell r="CU284">
            <v>0</v>
          </cell>
          <cell r="CV284">
            <v>30.181000000000001</v>
          </cell>
          <cell r="CW284">
            <v>16.486000000000001</v>
          </cell>
          <cell r="CX284">
            <v>58.987000000000002</v>
          </cell>
          <cell r="CY284">
            <v>0.443</v>
          </cell>
          <cell r="CZ284">
            <v>59.43</v>
          </cell>
          <cell r="DA284">
            <v>15.631</v>
          </cell>
          <cell r="DB284">
            <v>7.4160000000000004</v>
          </cell>
          <cell r="DC284">
            <v>3.766</v>
          </cell>
          <cell r="DD284">
            <v>6.0910000000000002</v>
          </cell>
          <cell r="DE284">
            <v>33.932000000000002</v>
          </cell>
          <cell r="DF284">
            <v>66.835999999999999</v>
          </cell>
          <cell r="DG284">
            <v>0</v>
          </cell>
          <cell r="DH284">
            <v>66.835999999999999</v>
          </cell>
          <cell r="DI284">
            <v>12.682</v>
          </cell>
          <cell r="DJ284">
            <v>0</v>
          </cell>
          <cell r="DK284">
            <v>12.738</v>
          </cell>
          <cell r="DL284">
            <v>12.738</v>
          </cell>
          <cell r="DM284">
            <v>113.52800000000001</v>
          </cell>
          <cell r="DN284">
            <v>1.6220000000000001</v>
          </cell>
          <cell r="DO284">
            <v>0</v>
          </cell>
          <cell r="DP284">
            <v>115.15</v>
          </cell>
          <cell r="DQ284">
            <v>0</v>
          </cell>
          <cell r="DR284">
            <v>115.15</v>
          </cell>
          <cell r="DS284">
            <v>13.109</v>
          </cell>
          <cell r="DT284">
            <v>0</v>
          </cell>
          <cell r="DU284">
            <v>0.14000000000000001</v>
          </cell>
          <cell r="DV284">
            <v>4.133</v>
          </cell>
          <cell r="DW284">
            <v>0</v>
          </cell>
          <cell r="DX284">
            <v>0</v>
          </cell>
          <cell r="DY284">
            <v>43.219000000000001</v>
          </cell>
          <cell r="DZ284">
            <v>18.513999999999999</v>
          </cell>
          <cell r="EA284">
            <v>79.115000000000009</v>
          </cell>
          <cell r="EB284">
            <v>0.443</v>
          </cell>
          <cell r="EC284">
            <v>79.557999999999993</v>
          </cell>
          <cell r="ED284">
            <v>15.631</v>
          </cell>
          <cell r="EE284">
            <v>24.864999999999998</v>
          </cell>
          <cell r="EF284">
            <v>5.6109999999999998</v>
          </cell>
          <cell r="EG284">
            <v>23.119000000000003</v>
          </cell>
          <cell r="EH284">
            <v>34.014000000000003</v>
          </cell>
          <cell r="EI284">
            <v>103.24000000000001</v>
          </cell>
          <cell r="EJ284">
            <v>0</v>
          </cell>
          <cell r="EK284">
            <v>103.24000000000001</v>
          </cell>
          <cell r="EL284">
            <v>12.682</v>
          </cell>
          <cell r="EM284">
            <v>0</v>
          </cell>
          <cell r="EN284">
            <v>12.738</v>
          </cell>
          <cell r="EO284">
            <v>12.738</v>
          </cell>
          <cell r="EP284">
            <v>170.06</v>
          </cell>
          <cell r="EQ284">
            <v>2.8069999999999999</v>
          </cell>
          <cell r="ER284">
            <v>0</v>
          </cell>
          <cell r="ES284">
            <v>172.86700000000002</v>
          </cell>
          <cell r="ET284">
            <v>0</v>
          </cell>
          <cell r="EU284">
            <v>172.86700000000002</v>
          </cell>
          <cell r="EV284">
            <v>17.446999999999999</v>
          </cell>
          <cell r="EW284">
            <v>0</v>
          </cell>
          <cell r="EX284">
            <v>2.9790000000000001</v>
          </cell>
          <cell r="EY284">
            <v>5.4089999999999998</v>
          </cell>
          <cell r="EZ284">
            <v>0</v>
          </cell>
          <cell r="FA284">
            <v>0</v>
          </cell>
          <cell r="FB284">
            <v>47.311</v>
          </cell>
          <cell r="FC284">
            <v>19.579999999999998</v>
          </cell>
          <cell r="FD284">
            <v>92.725999999999999</v>
          </cell>
          <cell r="FE284">
            <v>0.443</v>
          </cell>
          <cell r="FF284">
            <v>93.168999999999997</v>
          </cell>
          <cell r="FG284">
            <v>16.637</v>
          </cell>
          <cell r="FH284">
            <v>27.251000000000001</v>
          </cell>
          <cell r="FI284">
            <v>5.968</v>
          </cell>
          <cell r="FJ284">
            <v>32.027999999999999</v>
          </cell>
          <cell r="FK284">
            <v>34.027000000000001</v>
          </cell>
          <cell r="FL284">
            <v>115.911</v>
          </cell>
          <cell r="FM284">
            <v>0</v>
          </cell>
          <cell r="FN284">
            <v>115.911</v>
          </cell>
          <cell r="FO284">
            <v>12.682</v>
          </cell>
          <cell r="FP284">
            <v>0</v>
          </cell>
          <cell r="FQ284">
            <v>12.738</v>
          </cell>
          <cell r="FR284">
            <v>12.738</v>
          </cell>
          <cell r="FS284">
            <v>196.34200000000001</v>
          </cell>
          <cell r="FT284">
            <v>3.2719999999999998</v>
          </cell>
          <cell r="FU284">
            <v>0</v>
          </cell>
          <cell r="FV284">
            <v>199.614</v>
          </cell>
          <cell r="FW284">
            <v>0</v>
          </cell>
          <cell r="FX284">
            <v>199.614</v>
          </cell>
          <cell r="FY284">
            <v>9.01E-2</v>
          </cell>
          <cell r="FZ284">
            <v>0</v>
          </cell>
          <cell r="GA284">
            <v>0.60757337660841904</v>
          </cell>
          <cell r="GB284" t="e">
            <v>#N/A</v>
          </cell>
          <cell r="GC284">
            <v>0</v>
          </cell>
          <cell r="GD284">
            <v>4.16273865441919</v>
          </cell>
          <cell r="GE284">
            <v>0</v>
          </cell>
          <cell r="GF284">
            <v>0</v>
          </cell>
          <cell r="GG284">
            <v>0</v>
          </cell>
          <cell r="GH284">
            <v>5.4322316345902504</v>
          </cell>
          <cell r="GI284">
            <v>5.8004616533096804</v>
          </cell>
          <cell r="GJ284">
            <v>11.421704464725501</v>
          </cell>
          <cell r="GK284">
            <v>11.421704464725501</v>
          </cell>
          <cell r="GL284">
            <v>10.7459462244334</v>
          </cell>
          <cell r="GM284">
            <v>6.1735213169802696</v>
          </cell>
          <cell r="GN284">
            <v>2.38478752789461</v>
          </cell>
          <cell r="GO284">
            <v>6.8894675735061703</v>
          </cell>
          <cell r="GP284">
            <v>0</v>
          </cell>
          <cell r="GQ284">
            <v>0</v>
          </cell>
          <cell r="GR284">
            <v>1.3347860574441801</v>
          </cell>
          <cell r="GS284">
            <v>0.87118844190547895</v>
          </cell>
          <cell r="GT284" t="e">
            <v>#N/A</v>
          </cell>
          <cell r="GU284">
            <v>4.2285857895151304</v>
          </cell>
          <cell r="GV284">
            <v>0.38455990676067903</v>
          </cell>
          <cell r="GW284">
            <v>0.162981265308492</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t="e">
            <v>#N/A</v>
          </cell>
          <cell r="HO284">
            <v>196.34200000000001</v>
          </cell>
          <cell r="HP284">
            <v>199.614</v>
          </cell>
          <cell r="HQ284">
            <v>26.282</v>
          </cell>
          <cell r="HR284">
            <v>172.86700000000002</v>
          </cell>
          <cell r="HS284">
            <v>72.022238352126905</v>
          </cell>
          <cell r="HT284">
            <v>0</v>
          </cell>
          <cell r="HU284">
            <v>0</v>
          </cell>
          <cell r="HV284">
            <v>2.839</v>
          </cell>
          <cell r="HW284">
            <v>0</v>
          </cell>
          <cell r="HX284">
            <v>0</v>
          </cell>
          <cell r="HY284">
            <v>0</v>
          </cell>
          <cell r="HZ284">
            <v>0</v>
          </cell>
          <cell r="IA284">
            <v>0</v>
          </cell>
          <cell r="IB284">
            <v>0</v>
          </cell>
          <cell r="IC284">
            <v>0</v>
          </cell>
          <cell r="ID284">
            <v>0</v>
          </cell>
          <cell r="IE284">
            <v>0</v>
          </cell>
          <cell r="IF284">
            <v>0.14000000000000001</v>
          </cell>
          <cell r="IG284">
            <v>0</v>
          </cell>
          <cell r="IH284">
            <v>0</v>
          </cell>
          <cell r="II284">
            <v>2.1360000000000001</v>
          </cell>
          <cell r="IJ284">
            <v>0</v>
          </cell>
          <cell r="IK284">
            <v>0</v>
          </cell>
          <cell r="IL284">
            <v>0</v>
          </cell>
          <cell r="IM284">
            <v>0</v>
          </cell>
          <cell r="IN284">
            <v>2.1360000000000001</v>
          </cell>
          <cell r="IO284">
            <v>0</v>
          </cell>
          <cell r="IP284">
            <v>2.9790000000000001</v>
          </cell>
          <cell r="IQ284">
            <v>0</v>
          </cell>
          <cell r="IR284">
            <v>0</v>
          </cell>
          <cell r="IS284">
            <v>1.0477842550600001E-2</v>
          </cell>
          <cell r="IT284">
            <v>4.5755848042471998E-3</v>
          </cell>
          <cell r="IU284">
            <v>6.1404120017436697E-2</v>
          </cell>
          <cell r="IV284">
            <v>10.6694886770611</v>
          </cell>
          <cell r="IW284">
            <v>10.7459462244334</v>
          </cell>
          <cell r="IX284">
            <v>6.0783456439014302E-3</v>
          </cell>
          <cell r="IY284">
            <v>2.6543618907124101E-3</v>
          </cell>
          <cell r="IZ284">
            <v>3.5621404275082702E-2</v>
          </cell>
          <cell r="JA284">
            <v>6.1291672051705701</v>
          </cell>
          <cell r="JB284">
            <v>6.1735213169802696</v>
          </cell>
          <cell r="JC284">
            <v>0</v>
          </cell>
          <cell r="JD284">
            <v>0</v>
          </cell>
          <cell r="JE284">
            <v>0</v>
          </cell>
          <cell r="JF284">
            <v>0</v>
          </cell>
          <cell r="JG284">
            <v>0</v>
          </cell>
          <cell r="JH284">
            <v>1.0477842550600001E-2</v>
          </cell>
          <cell r="JI284">
            <v>4.5755848042471998E-3</v>
          </cell>
          <cell r="JJ284">
            <v>6.1404120017436697E-2</v>
          </cell>
          <cell r="JK284">
            <v>10.6694886770611</v>
          </cell>
          <cell r="JL284">
            <v>10.7459462244334</v>
          </cell>
          <cell r="JM284">
            <v>6.0783456439014302E-3</v>
          </cell>
          <cell r="JN284">
            <v>2.6543618907124101E-3</v>
          </cell>
          <cell r="JO284">
            <v>3.5621404275082702E-2</v>
          </cell>
          <cell r="JP284">
            <v>6.1291672051705701</v>
          </cell>
          <cell r="JQ284">
            <v>6.1735213169802696</v>
          </cell>
          <cell r="JR284">
            <v>0</v>
          </cell>
          <cell r="JS284">
            <v>0</v>
          </cell>
          <cell r="JT284">
            <v>0</v>
          </cell>
          <cell r="JU284">
            <v>0</v>
          </cell>
          <cell r="JV284">
            <v>0</v>
          </cell>
          <cell r="JW284">
            <v>13.1145561881945</v>
          </cell>
          <cell r="JX284">
            <v>80.12055588223167</v>
          </cell>
          <cell r="JY284">
            <v>115.63381135321917</v>
          </cell>
          <cell r="JZ284">
            <v>128.74836754141367</v>
          </cell>
          <cell r="KA284">
            <v>48.627811659182001</v>
          </cell>
          <cell r="KB284" t="str">
            <v/>
          </cell>
          <cell r="KC284">
            <v>61.207228915662697</v>
          </cell>
          <cell r="KD284">
            <v>986.26722222222202</v>
          </cell>
          <cell r="KE284">
            <v>15032.1834129903</v>
          </cell>
          <cell r="KF284">
            <v>1</v>
          </cell>
          <cell r="KG284">
            <v>0.73241987934118602</v>
          </cell>
          <cell r="KH284">
            <v>0</v>
          </cell>
          <cell r="KI284">
            <v>0</v>
          </cell>
          <cell r="KJ284">
            <v>0</v>
          </cell>
          <cell r="KK284">
            <v>0</v>
          </cell>
          <cell r="KL284">
            <v>0</v>
          </cell>
          <cell r="KM284">
            <v>0</v>
          </cell>
          <cell r="KN284">
            <v>0</v>
          </cell>
          <cell r="KO284">
            <v>104.9</v>
          </cell>
          <cell r="KP284">
            <v>0</v>
          </cell>
          <cell r="KQ284">
            <v>50.61</v>
          </cell>
          <cell r="KR284">
            <v>0</v>
          </cell>
          <cell r="KS284">
            <v>10.8</v>
          </cell>
          <cell r="KT284">
            <v>150.53</v>
          </cell>
          <cell r="KU284">
            <v>82.6</v>
          </cell>
          <cell r="KV284">
            <v>93.16</v>
          </cell>
          <cell r="KW284">
            <v>0</v>
          </cell>
          <cell r="KX284">
            <v>244</v>
          </cell>
          <cell r="KY284">
            <v>1047474.4511378846</v>
          </cell>
          <cell r="KZ284">
            <v>15033.1834129903</v>
          </cell>
          <cell r="LA284">
            <v>87.533495736906204</v>
          </cell>
          <cell r="LB284">
            <v>431.18999999999994</v>
          </cell>
          <cell r="LC284">
            <v>492.6</v>
          </cell>
          <cell r="LD284">
            <v>4.641676816889972</v>
          </cell>
          <cell r="LE284">
            <v>1.6230760531342786E-2</v>
          </cell>
          <cell r="LF284">
            <v>244</v>
          </cell>
          <cell r="LG284">
            <v>69.677487619339033</v>
          </cell>
          <cell r="LH284" t="str">
            <v/>
          </cell>
          <cell r="LI284" t="str">
            <v>Business plans (£m)</v>
          </cell>
          <cell r="LJ284" t="str">
            <v>PR19 (£m)</v>
          </cell>
        </row>
        <row r="285">
          <cell r="A285" t="str">
            <v>SEW23</v>
          </cell>
          <cell r="B285" t="str">
            <v>SEW</v>
          </cell>
          <cell r="C285" t="str">
            <v>2022-23</v>
          </cell>
          <cell r="D285" t="str">
            <v>SEW</v>
          </cell>
          <cell r="E285" t="str">
            <v>SEW23</v>
          </cell>
          <cell r="F285">
            <v>1</v>
          </cell>
          <cell r="G285">
            <v>4.5090000000000003</v>
          </cell>
          <cell r="H285">
            <v>0</v>
          </cell>
          <cell r="I285">
            <v>2.839</v>
          </cell>
          <cell r="J285">
            <v>1.26</v>
          </cell>
          <cell r="K285">
            <v>0</v>
          </cell>
          <cell r="L285">
            <v>0</v>
          </cell>
          <cell r="M285">
            <v>4.0419999999999998</v>
          </cell>
          <cell r="N285">
            <v>1.0649999999999999</v>
          </cell>
          <cell r="O285">
            <v>13.715</v>
          </cell>
          <cell r="P285">
            <v>0</v>
          </cell>
          <cell r="Q285">
            <v>13.715</v>
          </cell>
          <cell r="R285">
            <v>1.0249999999999999</v>
          </cell>
          <cell r="S285">
            <v>2.3740000000000001</v>
          </cell>
          <cell r="T285">
            <v>0.373</v>
          </cell>
          <cell r="U285">
            <v>8.327</v>
          </cell>
          <cell r="V285">
            <v>1.2999999999999999E-2</v>
          </cell>
          <cell r="W285">
            <v>12.112</v>
          </cell>
          <cell r="X285">
            <v>0</v>
          </cell>
          <cell r="Y285">
            <v>12.112</v>
          </cell>
          <cell r="Z285">
            <v>0</v>
          </cell>
          <cell r="AA285">
            <v>0</v>
          </cell>
          <cell r="AB285">
            <v>0</v>
          </cell>
          <cell r="AC285">
            <v>0</v>
          </cell>
          <cell r="AD285">
            <v>25.827000000000002</v>
          </cell>
          <cell r="AE285">
            <v>0.46500000000000002</v>
          </cell>
          <cell r="AF285">
            <v>0</v>
          </cell>
          <cell r="AG285">
            <v>26.292000000000002</v>
          </cell>
          <cell r="AH285">
            <v>0</v>
          </cell>
          <cell r="AI285">
            <v>26.292000000000002</v>
          </cell>
          <cell r="AJ285">
            <v>0.53600000000000003</v>
          </cell>
          <cell r="AK285">
            <v>0</v>
          </cell>
          <cell r="AL285">
            <v>0</v>
          </cell>
          <cell r="AM285">
            <v>0</v>
          </cell>
          <cell r="AN285">
            <v>0</v>
          </cell>
          <cell r="AO285">
            <v>0</v>
          </cell>
          <cell r="AP285">
            <v>0.29299999999999998</v>
          </cell>
          <cell r="AQ285">
            <v>0.442</v>
          </cell>
          <cell r="AR285">
            <v>1.2709999999999999</v>
          </cell>
          <cell r="AS285">
            <v>0</v>
          </cell>
          <cell r="AT285">
            <v>1.2709999999999999</v>
          </cell>
          <cell r="AU285">
            <v>0</v>
          </cell>
          <cell r="AV285">
            <v>1.0529999999999999</v>
          </cell>
          <cell r="AW285">
            <v>0.16600000000000001</v>
          </cell>
          <cell r="AX285">
            <v>0.56299999999999994</v>
          </cell>
          <cell r="AY285">
            <v>6.0000000000000001E-3</v>
          </cell>
          <cell r="AZ285">
            <v>1.788</v>
          </cell>
          <cell r="BA285">
            <v>0</v>
          </cell>
          <cell r="BB285">
            <v>1.788</v>
          </cell>
          <cell r="BC285">
            <v>0</v>
          </cell>
          <cell r="BD285">
            <v>0</v>
          </cell>
          <cell r="BE285">
            <v>0</v>
          </cell>
          <cell r="BF285">
            <v>0</v>
          </cell>
          <cell r="BG285">
            <v>3.0590000000000002</v>
          </cell>
          <cell r="BH285">
            <v>1.2999999999999999E-2</v>
          </cell>
          <cell r="BI285">
            <v>0</v>
          </cell>
          <cell r="BJ285">
            <v>3.0720000000000001</v>
          </cell>
          <cell r="BK285">
            <v>0</v>
          </cell>
          <cell r="BL285">
            <v>3.0720000000000001</v>
          </cell>
          <cell r="BM285">
            <v>0.28299999999999997</v>
          </cell>
          <cell r="BN285">
            <v>0</v>
          </cell>
          <cell r="BO285">
            <v>0.14000000000000001</v>
          </cell>
          <cell r="BP285">
            <v>4.0860000000000003</v>
          </cell>
          <cell r="BQ285">
            <v>0</v>
          </cell>
          <cell r="BR285">
            <v>0</v>
          </cell>
          <cell r="BS285">
            <v>12.644</v>
          </cell>
          <cell r="BT285">
            <v>1.583</v>
          </cell>
          <cell r="BU285">
            <v>18.736000000000001</v>
          </cell>
          <cell r="BV285">
            <v>0</v>
          </cell>
          <cell r="BW285">
            <v>18.736000000000001</v>
          </cell>
          <cell r="BX285">
            <v>0</v>
          </cell>
          <cell r="BY285">
            <v>16.068000000000001</v>
          </cell>
          <cell r="BZ285">
            <v>1.8260000000000001</v>
          </cell>
          <cell r="CA285">
            <v>20.88</v>
          </cell>
          <cell r="CB285">
            <v>7.3999999999999996E-2</v>
          </cell>
          <cell r="CC285">
            <v>38.847999999999999</v>
          </cell>
          <cell r="CD285">
            <v>0</v>
          </cell>
          <cell r="CE285">
            <v>38.847999999999999</v>
          </cell>
          <cell r="CF285">
            <v>0</v>
          </cell>
          <cell r="CG285">
            <v>0</v>
          </cell>
          <cell r="CH285">
            <v>0</v>
          </cell>
          <cell r="CI285">
            <v>0</v>
          </cell>
          <cell r="CJ285">
            <v>57.584000000000003</v>
          </cell>
          <cell r="CK285">
            <v>1.1719999999999999</v>
          </cell>
          <cell r="CL285">
            <v>0</v>
          </cell>
          <cell r="CM285">
            <v>58.756</v>
          </cell>
          <cell r="CN285">
            <v>0</v>
          </cell>
          <cell r="CO285">
            <v>58.756</v>
          </cell>
          <cell r="CP285">
            <v>12.788</v>
          </cell>
          <cell r="CQ285">
            <v>0</v>
          </cell>
          <cell r="CR285">
            <v>0</v>
          </cell>
          <cell r="CS285">
            <v>0</v>
          </cell>
          <cell r="CT285">
            <v>0</v>
          </cell>
          <cell r="CU285">
            <v>0</v>
          </cell>
          <cell r="CV285">
            <v>30.827999999999999</v>
          </cell>
          <cell r="CW285">
            <v>16.468</v>
          </cell>
          <cell r="CX285">
            <v>60.084000000000003</v>
          </cell>
          <cell r="CY285">
            <v>0.443</v>
          </cell>
          <cell r="CZ285">
            <v>60.527000000000001</v>
          </cell>
          <cell r="DA285">
            <v>15.411</v>
          </cell>
          <cell r="DB285">
            <v>7.234</v>
          </cell>
          <cell r="DC285">
            <v>5.5780000000000003</v>
          </cell>
          <cell r="DD285">
            <v>6.4059999999999997</v>
          </cell>
          <cell r="DE285">
            <v>35.939</v>
          </cell>
          <cell r="DF285">
            <v>70.567999999999998</v>
          </cell>
          <cell r="DG285">
            <v>0</v>
          </cell>
          <cell r="DH285">
            <v>70.567999999999998</v>
          </cell>
          <cell r="DI285">
            <v>12.547000000000001</v>
          </cell>
          <cell r="DJ285">
            <v>0</v>
          </cell>
          <cell r="DK285">
            <v>12.632999999999999</v>
          </cell>
          <cell r="DL285">
            <v>12.632999999999999</v>
          </cell>
          <cell r="DM285">
            <v>118.462</v>
          </cell>
          <cell r="DN285">
            <v>1.6220000000000001</v>
          </cell>
          <cell r="DO285">
            <v>0</v>
          </cell>
          <cell r="DP285">
            <v>120.084</v>
          </cell>
          <cell r="DQ285">
            <v>0</v>
          </cell>
          <cell r="DR285">
            <v>120.084</v>
          </cell>
          <cell r="DS285">
            <v>13.606999999999999</v>
          </cell>
          <cell r="DT285">
            <v>0</v>
          </cell>
          <cell r="DU285">
            <v>0.14000000000000001</v>
          </cell>
          <cell r="DV285">
            <v>4.0860000000000003</v>
          </cell>
          <cell r="DW285">
            <v>0</v>
          </cell>
          <cell r="DX285">
            <v>0</v>
          </cell>
          <cell r="DY285">
            <v>43.765000000000001</v>
          </cell>
          <cell r="DZ285">
            <v>18.492999999999999</v>
          </cell>
          <cell r="EA285">
            <v>80.091000000000008</v>
          </cell>
          <cell r="EB285">
            <v>0.443</v>
          </cell>
          <cell r="EC285">
            <v>80.534000000000006</v>
          </cell>
          <cell r="ED285">
            <v>15.411</v>
          </cell>
          <cell r="EE285">
            <v>24.355000000000004</v>
          </cell>
          <cell r="EF285">
            <v>7.57</v>
          </cell>
          <cell r="EG285">
            <v>27.848999999999997</v>
          </cell>
          <cell r="EH285">
            <v>36.018999999999998</v>
          </cell>
          <cell r="EI285">
            <v>111.20399999999999</v>
          </cell>
          <cell r="EJ285">
            <v>0</v>
          </cell>
          <cell r="EK285">
            <v>111.20399999999999</v>
          </cell>
          <cell r="EL285">
            <v>12.547000000000001</v>
          </cell>
          <cell r="EM285">
            <v>0</v>
          </cell>
          <cell r="EN285">
            <v>12.632999999999999</v>
          </cell>
          <cell r="EO285">
            <v>12.632999999999999</v>
          </cell>
          <cell r="EP285">
            <v>179.10500000000002</v>
          </cell>
          <cell r="EQ285">
            <v>2.8069999999999999</v>
          </cell>
          <cell r="ER285">
            <v>0</v>
          </cell>
          <cell r="ES285">
            <v>181.91200000000001</v>
          </cell>
          <cell r="ET285">
            <v>0</v>
          </cell>
          <cell r="EU285">
            <v>181.91200000000001</v>
          </cell>
          <cell r="EV285">
            <v>18.116</v>
          </cell>
          <cell r="EW285">
            <v>0</v>
          </cell>
          <cell r="EX285">
            <v>2.9790000000000001</v>
          </cell>
          <cell r="EY285">
            <v>5.3460000000000001</v>
          </cell>
          <cell r="EZ285">
            <v>0</v>
          </cell>
          <cell r="FA285">
            <v>0</v>
          </cell>
          <cell r="FB285">
            <v>47.807000000000002</v>
          </cell>
          <cell r="FC285">
            <v>19.558</v>
          </cell>
          <cell r="FD285">
            <v>93.805999999999997</v>
          </cell>
          <cell r="FE285">
            <v>0.443</v>
          </cell>
          <cell r="FF285">
            <v>94.248999999999995</v>
          </cell>
          <cell r="FG285">
            <v>16.436</v>
          </cell>
          <cell r="FH285">
            <v>26.728999999999999</v>
          </cell>
          <cell r="FI285">
            <v>7.9429999999999996</v>
          </cell>
          <cell r="FJ285">
            <v>36.176000000000002</v>
          </cell>
          <cell r="FK285">
            <v>36.031999999999996</v>
          </cell>
          <cell r="FL285">
            <v>123.316</v>
          </cell>
          <cell r="FM285">
            <v>0</v>
          </cell>
          <cell r="FN285">
            <v>123.316</v>
          </cell>
          <cell r="FO285">
            <v>12.547000000000001</v>
          </cell>
          <cell r="FP285">
            <v>0</v>
          </cell>
          <cell r="FQ285">
            <v>12.632999999999999</v>
          </cell>
          <cell r="FR285">
            <v>12.632999999999999</v>
          </cell>
          <cell r="FS285">
            <v>204.93199999999999</v>
          </cell>
          <cell r="FT285">
            <v>3.2719999999999998</v>
          </cell>
          <cell r="FU285">
            <v>0</v>
          </cell>
          <cell r="FV285">
            <v>208.20400000000001</v>
          </cell>
          <cell r="FW285">
            <v>0</v>
          </cell>
          <cell r="FX285">
            <v>208.20400000000001</v>
          </cell>
          <cell r="FY285">
            <v>8.8400000000000006E-2</v>
          </cell>
          <cell r="FZ285">
            <v>0</v>
          </cell>
          <cell r="GA285">
            <v>0.52126975949844001</v>
          </cell>
          <cell r="GB285" t="e">
            <v>#N/A</v>
          </cell>
          <cell r="GC285">
            <v>0</v>
          </cell>
          <cell r="GD285">
            <v>5.3814406203232004</v>
          </cell>
          <cell r="GE285">
            <v>0</v>
          </cell>
          <cell r="GF285">
            <v>0</v>
          </cell>
          <cell r="GG285">
            <v>0</v>
          </cell>
          <cell r="GH285">
            <v>5.32855273929425</v>
          </cell>
          <cell r="GI285">
            <v>5.6890929482967598</v>
          </cell>
          <cell r="GJ285">
            <v>12.716297202654999</v>
          </cell>
          <cell r="GK285">
            <v>12.716297202654999</v>
          </cell>
          <cell r="GL285">
            <v>10.645024307639501</v>
          </cell>
          <cell r="GM285">
            <v>6.1039297010672602</v>
          </cell>
          <cell r="GN285">
            <v>2.9193951850000199</v>
          </cell>
          <cell r="GO285">
            <v>11.709482952484899</v>
          </cell>
          <cell r="GP285">
            <v>0</v>
          </cell>
          <cell r="GQ285">
            <v>0</v>
          </cell>
          <cell r="GR285">
            <v>1.34396444780233</v>
          </cell>
          <cell r="GS285">
            <v>0.87717899563558499</v>
          </cell>
          <cell r="GT285" t="e">
            <v>#N/A</v>
          </cell>
          <cell r="GU285">
            <v>3.78305955327551</v>
          </cell>
          <cell r="GV285">
            <v>0.29340668196439801</v>
          </cell>
          <cell r="GW285">
            <v>0.120247163141639</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t="e">
            <v>#N/A</v>
          </cell>
          <cell r="HO285">
            <v>204.93199999999999</v>
          </cell>
          <cell r="HP285">
            <v>208.20400000000001</v>
          </cell>
          <cell r="HQ285">
            <v>25.827000000000002</v>
          </cell>
          <cell r="HR285">
            <v>181.91200000000001</v>
          </cell>
          <cell r="HS285">
            <v>80.148639460733705</v>
          </cell>
          <cell r="HT285">
            <v>0</v>
          </cell>
          <cell r="HU285">
            <v>0</v>
          </cell>
          <cell r="HV285">
            <v>2.839</v>
          </cell>
          <cell r="HW285">
            <v>0</v>
          </cell>
          <cell r="HX285">
            <v>0</v>
          </cell>
          <cell r="HY285">
            <v>0</v>
          </cell>
          <cell r="HZ285">
            <v>0</v>
          </cell>
          <cell r="IA285">
            <v>0</v>
          </cell>
          <cell r="IB285">
            <v>0</v>
          </cell>
          <cell r="IC285">
            <v>0</v>
          </cell>
          <cell r="ID285">
            <v>0</v>
          </cell>
          <cell r="IE285">
            <v>0</v>
          </cell>
          <cell r="IF285">
            <v>0.14000000000000001</v>
          </cell>
          <cell r="IG285">
            <v>0</v>
          </cell>
          <cell r="IH285">
            <v>0</v>
          </cell>
          <cell r="II285">
            <v>2.1800000000000002</v>
          </cell>
          <cell r="IJ285">
            <v>0</v>
          </cell>
          <cell r="IK285">
            <v>0</v>
          </cell>
          <cell r="IL285">
            <v>0</v>
          </cell>
          <cell r="IM285">
            <v>0</v>
          </cell>
          <cell r="IN285">
            <v>2.1800000000000002</v>
          </cell>
          <cell r="IO285">
            <v>0</v>
          </cell>
          <cell r="IP285">
            <v>2.9790000000000001</v>
          </cell>
          <cell r="IQ285">
            <v>0</v>
          </cell>
          <cell r="IR285">
            <v>0</v>
          </cell>
          <cell r="IS285">
            <v>1.0238880208442399E-2</v>
          </cell>
          <cell r="IT285">
            <v>4.4712319800580902E-3</v>
          </cell>
          <cell r="IU285">
            <v>6.0003710317955497E-2</v>
          </cell>
          <cell r="IV285">
            <v>10.570310485133</v>
          </cell>
          <cell r="IW285">
            <v>10.645024307639501</v>
          </cell>
          <cell r="IX285">
            <v>5.9397201869434701E-3</v>
          </cell>
          <cell r="IY285">
            <v>2.5938253316569E-3</v>
          </cell>
          <cell r="IZ285">
            <v>3.48090066698113E-2</v>
          </cell>
          <cell r="JA285">
            <v>6.0605871488788496</v>
          </cell>
          <cell r="JB285">
            <v>6.1039297010672602</v>
          </cell>
          <cell r="JC285">
            <v>0</v>
          </cell>
          <cell r="JD285">
            <v>0</v>
          </cell>
          <cell r="JE285">
            <v>0</v>
          </cell>
          <cell r="JF285">
            <v>0</v>
          </cell>
          <cell r="JG285">
            <v>0</v>
          </cell>
          <cell r="JH285">
            <v>1.0238880208442399E-2</v>
          </cell>
          <cell r="JI285">
            <v>4.4712319800580902E-3</v>
          </cell>
          <cell r="JJ285">
            <v>6.0003710317955497E-2</v>
          </cell>
          <cell r="JK285">
            <v>10.570310485133</v>
          </cell>
          <cell r="JL285">
            <v>10.645024307639501</v>
          </cell>
          <cell r="JM285">
            <v>5.9397201869434701E-3</v>
          </cell>
          <cell r="JN285">
            <v>2.5938253316569E-3</v>
          </cell>
          <cell r="JO285">
            <v>3.48090066698113E-2</v>
          </cell>
          <cell r="JP285">
            <v>6.0605871488788496</v>
          </cell>
          <cell r="JQ285">
            <v>6.1039297010672602</v>
          </cell>
          <cell r="JR285">
            <v>0</v>
          </cell>
          <cell r="JS285">
            <v>0</v>
          </cell>
          <cell r="JT285">
            <v>0</v>
          </cell>
          <cell r="JU285">
            <v>0</v>
          </cell>
          <cell r="JV285">
            <v>0</v>
          </cell>
          <cell r="JW285">
            <v>13.226178600395386</v>
          </cell>
          <cell r="JX285">
            <v>80.623497634011855</v>
          </cell>
          <cell r="JY285">
            <v>115.68837540831139</v>
          </cell>
          <cell r="JZ285">
            <v>128.91455400870677</v>
          </cell>
          <cell r="KA285">
            <v>48.291056374694918</v>
          </cell>
          <cell r="KB285" t="str">
            <v/>
          </cell>
          <cell r="KC285">
            <v>61.877108433734897</v>
          </cell>
          <cell r="KD285">
            <v>995.95166666666705</v>
          </cell>
          <cell r="KE285">
            <v>15128.099786786201</v>
          </cell>
          <cell r="KF285">
            <v>1</v>
          </cell>
          <cell r="KG285">
            <v>0.73276654195202895</v>
          </cell>
          <cell r="KH285">
            <v>0</v>
          </cell>
          <cell r="KI285">
            <v>0</v>
          </cell>
          <cell r="KJ285">
            <v>0</v>
          </cell>
          <cell r="KK285">
            <v>0</v>
          </cell>
          <cell r="KL285">
            <v>0</v>
          </cell>
          <cell r="KM285">
            <v>0</v>
          </cell>
          <cell r="KN285">
            <v>0</v>
          </cell>
          <cell r="KO285">
            <v>105.2</v>
          </cell>
          <cell r="KP285">
            <v>0</v>
          </cell>
          <cell r="KQ285">
            <v>50.9</v>
          </cell>
          <cell r="KR285">
            <v>0</v>
          </cell>
          <cell r="KS285">
            <v>10.8</v>
          </cell>
          <cell r="KT285">
            <v>150.80000000000001</v>
          </cell>
          <cell r="KU285">
            <v>82.6</v>
          </cell>
          <cell r="KV285">
            <v>93.3</v>
          </cell>
          <cell r="KW285">
            <v>0</v>
          </cell>
          <cell r="KX285">
            <v>245</v>
          </cell>
          <cell r="KY285">
            <v>1057828.7751004021</v>
          </cell>
          <cell r="KZ285">
            <v>15129.099786786201</v>
          </cell>
          <cell r="LA285">
            <v>87.499999999999972</v>
          </cell>
          <cell r="LB285">
            <v>431.9</v>
          </cell>
          <cell r="LC285">
            <v>493.60000000000008</v>
          </cell>
          <cell r="LD285">
            <v>4.6403970826580228</v>
          </cell>
          <cell r="LE285">
            <v>1.6193957568710313E-2</v>
          </cell>
          <cell r="LF285">
            <v>245</v>
          </cell>
          <cell r="LG285">
            <v>69.920139995660065</v>
          </cell>
          <cell r="LH285" t="str">
            <v/>
          </cell>
          <cell r="LI285" t="str">
            <v>Business plans (£m)</v>
          </cell>
          <cell r="LJ285" t="str">
            <v>PR19 (£m)</v>
          </cell>
        </row>
        <row r="286">
          <cell r="A286" t="str">
            <v>SEW24</v>
          </cell>
          <cell r="B286" t="str">
            <v>SEW</v>
          </cell>
          <cell r="C286" t="str">
            <v>2023-24</v>
          </cell>
          <cell r="D286" t="str">
            <v>SEW</v>
          </cell>
          <cell r="E286" t="str">
            <v>SEW24</v>
          </cell>
          <cell r="F286">
            <v>1</v>
          </cell>
          <cell r="G286">
            <v>4.7460000000000004</v>
          </cell>
          <cell r="H286">
            <v>0</v>
          </cell>
          <cell r="I286">
            <v>2.923</v>
          </cell>
          <cell r="J286">
            <v>1.2430000000000001</v>
          </cell>
          <cell r="K286">
            <v>0</v>
          </cell>
          <cell r="L286">
            <v>0</v>
          </cell>
          <cell r="M286">
            <v>4.008</v>
          </cell>
          <cell r="N286">
            <v>1.0640000000000001</v>
          </cell>
          <cell r="O286">
            <v>13.984</v>
          </cell>
          <cell r="P286">
            <v>0</v>
          </cell>
          <cell r="Q286">
            <v>13.984</v>
          </cell>
          <cell r="R286">
            <v>0.95599999999999996</v>
          </cell>
          <cell r="S286">
            <v>2.3530000000000002</v>
          </cell>
          <cell r="T286">
            <v>0.29199999999999998</v>
          </cell>
          <cell r="U286">
            <v>6.1879999999999997</v>
          </cell>
          <cell r="V286">
            <v>1.2E-2</v>
          </cell>
          <cell r="W286">
            <v>9.8010000000000002</v>
          </cell>
          <cell r="X286">
            <v>0</v>
          </cell>
          <cell r="Y286">
            <v>9.8010000000000002</v>
          </cell>
          <cell r="Z286">
            <v>0</v>
          </cell>
          <cell r="AA286">
            <v>0</v>
          </cell>
          <cell r="AB286">
            <v>0</v>
          </cell>
          <cell r="AC286">
            <v>0</v>
          </cell>
          <cell r="AD286">
            <v>23.785</v>
          </cell>
          <cell r="AE286">
            <v>0.46500000000000002</v>
          </cell>
          <cell r="AF286">
            <v>0</v>
          </cell>
          <cell r="AG286">
            <v>24.25</v>
          </cell>
          <cell r="AH286">
            <v>0</v>
          </cell>
          <cell r="AI286">
            <v>24.25</v>
          </cell>
          <cell r="AJ286">
            <v>0.56299999999999994</v>
          </cell>
          <cell r="AK286">
            <v>0</v>
          </cell>
          <cell r="AL286">
            <v>0</v>
          </cell>
          <cell r="AM286">
            <v>0</v>
          </cell>
          <cell r="AN286">
            <v>0</v>
          </cell>
          <cell r="AO286">
            <v>0</v>
          </cell>
          <cell r="AP286">
            <v>0.29799999999999999</v>
          </cell>
          <cell r="AQ286">
            <v>0.442</v>
          </cell>
          <cell r="AR286">
            <v>1.3029999999999999</v>
          </cell>
          <cell r="AS286">
            <v>0</v>
          </cell>
          <cell r="AT286">
            <v>1.3029999999999999</v>
          </cell>
          <cell r="AU286">
            <v>0</v>
          </cell>
          <cell r="AV286">
            <v>1.0720000000000001</v>
          </cell>
          <cell r="AW286">
            <v>6.0000000000000001E-3</v>
          </cell>
          <cell r="AX286">
            <v>0.01</v>
          </cell>
          <cell r="AY286">
            <v>5.0000000000000001E-3</v>
          </cell>
          <cell r="AZ286">
            <v>1.093</v>
          </cell>
          <cell r="BA286">
            <v>0</v>
          </cell>
          <cell r="BB286">
            <v>1.093</v>
          </cell>
          <cell r="BC286">
            <v>0</v>
          </cell>
          <cell r="BD286">
            <v>0</v>
          </cell>
          <cell r="BE286">
            <v>0</v>
          </cell>
          <cell r="BF286">
            <v>0</v>
          </cell>
          <cell r="BG286">
            <v>2.3959999999999999</v>
          </cell>
          <cell r="BH286">
            <v>1.2999999999999999E-2</v>
          </cell>
          <cell r="BI286">
            <v>0</v>
          </cell>
          <cell r="BJ286">
            <v>2.4089999999999998</v>
          </cell>
          <cell r="BK286">
            <v>0</v>
          </cell>
          <cell r="BL286">
            <v>2.4089999999999998</v>
          </cell>
          <cell r="BM286">
            <v>0.29699999999999999</v>
          </cell>
          <cell r="BN286">
            <v>0</v>
          </cell>
          <cell r="BO286">
            <v>0.14000000000000001</v>
          </cell>
          <cell r="BP286">
            <v>4.0389999999999997</v>
          </cell>
          <cell r="BQ286">
            <v>0</v>
          </cell>
          <cell r="BR286">
            <v>0</v>
          </cell>
          <cell r="BS286">
            <v>12.654</v>
          </cell>
          <cell r="BT286">
            <v>1.5820000000000001</v>
          </cell>
          <cell r="BU286">
            <v>18.712</v>
          </cell>
          <cell r="BV286">
            <v>0</v>
          </cell>
          <cell r="BW286">
            <v>18.712</v>
          </cell>
          <cell r="BX286">
            <v>0</v>
          </cell>
          <cell r="BY286">
            <v>15.778</v>
          </cell>
          <cell r="BZ286">
            <v>1.883</v>
          </cell>
          <cell r="CA286">
            <v>8.6639999999999997</v>
          </cell>
          <cell r="CB286">
            <v>7.2999999999999995E-2</v>
          </cell>
          <cell r="CC286">
            <v>26.398</v>
          </cell>
          <cell r="CD286">
            <v>0</v>
          </cell>
          <cell r="CE286">
            <v>26.398</v>
          </cell>
          <cell r="CF286">
            <v>0</v>
          </cell>
          <cell r="CG286">
            <v>0</v>
          </cell>
          <cell r="CH286">
            <v>0</v>
          </cell>
          <cell r="CI286">
            <v>0</v>
          </cell>
          <cell r="CJ286">
            <v>45.11</v>
          </cell>
          <cell r="CK286">
            <v>1.1719999999999999</v>
          </cell>
          <cell r="CL286">
            <v>0</v>
          </cell>
          <cell r="CM286">
            <v>46.281999999999996</v>
          </cell>
          <cell r="CN286">
            <v>0</v>
          </cell>
          <cell r="CO286">
            <v>46.281999999999996</v>
          </cell>
          <cell r="CP286">
            <v>13.436999999999999</v>
          </cell>
          <cell r="CQ286">
            <v>0</v>
          </cell>
          <cell r="CR286">
            <v>0</v>
          </cell>
          <cell r="CS286">
            <v>0</v>
          </cell>
          <cell r="CT286">
            <v>0</v>
          </cell>
          <cell r="CU286">
            <v>0</v>
          </cell>
          <cell r="CV286">
            <v>31.734000000000002</v>
          </cell>
          <cell r="CW286">
            <v>16.457000000000001</v>
          </cell>
          <cell r="CX286">
            <v>61.628</v>
          </cell>
          <cell r="CY286">
            <v>0.443</v>
          </cell>
          <cell r="CZ286">
            <v>62.070999999999998</v>
          </cell>
          <cell r="DA286">
            <v>14.807</v>
          </cell>
          <cell r="DB286">
            <v>6.6829999999999998</v>
          </cell>
          <cell r="DC286">
            <v>9.7449999999999992</v>
          </cell>
          <cell r="DD286">
            <v>7.4539999999999997</v>
          </cell>
          <cell r="DE286">
            <v>23.312000000000001</v>
          </cell>
          <cell r="DF286">
            <v>62.000999999999998</v>
          </cell>
          <cell r="DG286">
            <v>0</v>
          </cell>
          <cell r="DH286">
            <v>62.000999999999998</v>
          </cell>
          <cell r="DI286">
            <v>12.413</v>
          </cell>
          <cell r="DJ286">
            <v>0</v>
          </cell>
          <cell r="DK286">
            <v>12.44</v>
          </cell>
          <cell r="DL286">
            <v>12.44</v>
          </cell>
          <cell r="DM286">
            <v>111.63200000000001</v>
          </cell>
          <cell r="DN286">
            <v>1.6220000000000001</v>
          </cell>
          <cell r="DO286">
            <v>0</v>
          </cell>
          <cell r="DP286">
            <v>113.254</v>
          </cell>
          <cell r="DQ286">
            <v>0</v>
          </cell>
          <cell r="DR286">
            <v>113.254</v>
          </cell>
          <cell r="DS286">
            <v>14.296999999999999</v>
          </cell>
          <cell r="DT286">
            <v>0</v>
          </cell>
          <cell r="DU286">
            <v>0.14000000000000001</v>
          </cell>
          <cell r="DV286">
            <v>4.0389999999999997</v>
          </cell>
          <cell r="DW286">
            <v>0</v>
          </cell>
          <cell r="DX286">
            <v>0</v>
          </cell>
          <cell r="DY286">
            <v>44.686</v>
          </cell>
          <cell r="DZ286">
            <v>18.481000000000002</v>
          </cell>
          <cell r="EA286">
            <v>81.643000000000001</v>
          </cell>
          <cell r="EB286">
            <v>0.443</v>
          </cell>
          <cell r="EC286">
            <v>82.085999999999999</v>
          </cell>
          <cell r="ED286">
            <v>14.807</v>
          </cell>
          <cell r="EE286">
            <v>23.533000000000001</v>
          </cell>
          <cell r="EF286">
            <v>11.633999999999999</v>
          </cell>
          <cell r="EG286">
            <v>16.128</v>
          </cell>
          <cell r="EH286">
            <v>23.39</v>
          </cell>
          <cell r="EI286">
            <v>89.49199999999999</v>
          </cell>
          <cell r="EJ286">
            <v>0</v>
          </cell>
          <cell r="EK286">
            <v>89.49199999999999</v>
          </cell>
          <cell r="EL286">
            <v>12.413</v>
          </cell>
          <cell r="EM286">
            <v>0</v>
          </cell>
          <cell r="EN286">
            <v>12.44</v>
          </cell>
          <cell r="EO286">
            <v>12.44</v>
          </cell>
          <cell r="EP286">
            <v>159.13800000000001</v>
          </cell>
          <cell r="EQ286">
            <v>2.8069999999999999</v>
          </cell>
          <cell r="ER286">
            <v>0</v>
          </cell>
          <cell r="ES286">
            <v>161.94499999999999</v>
          </cell>
          <cell r="ET286">
            <v>0</v>
          </cell>
          <cell r="EU286">
            <v>161.94499999999999</v>
          </cell>
          <cell r="EV286">
            <v>19.042999999999999</v>
          </cell>
          <cell r="EW286">
            <v>0</v>
          </cell>
          <cell r="EX286">
            <v>3.0630000000000002</v>
          </cell>
          <cell r="EY286">
            <v>5.282</v>
          </cell>
          <cell r="EZ286">
            <v>0</v>
          </cell>
          <cell r="FA286">
            <v>0</v>
          </cell>
          <cell r="FB286">
            <v>48.694000000000003</v>
          </cell>
          <cell r="FC286">
            <v>19.545000000000002</v>
          </cell>
          <cell r="FD286">
            <v>95.626999999999995</v>
          </cell>
          <cell r="FE286">
            <v>0.443</v>
          </cell>
          <cell r="FF286">
            <v>96.07</v>
          </cell>
          <cell r="FG286">
            <v>15.763</v>
          </cell>
          <cell r="FH286">
            <v>25.885999999999999</v>
          </cell>
          <cell r="FI286">
            <v>11.926</v>
          </cell>
          <cell r="FJ286">
            <v>22.315999999999999</v>
          </cell>
          <cell r="FK286">
            <v>23.402000000000001</v>
          </cell>
          <cell r="FL286">
            <v>99.293000000000006</v>
          </cell>
          <cell r="FM286">
            <v>0</v>
          </cell>
          <cell r="FN286">
            <v>99.293000000000006</v>
          </cell>
          <cell r="FO286">
            <v>12.413</v>
          </cell>
          <cell r="FP286">
            <v>0</v>
          </cell>
          <cell r="FQ286">
            <v>12.44</v>
          </cell>
          <cell r="FR286">
            <v>12.44</v>
          </cell>
          <cell r="FS286">
            <v>182.923</v>
          </cell>
          <cell r="FT286">
            <v>3.2719999999999998</v>
          </cell>
          <cell r="FU286">
            <v>0</v>
          </cell>
          <cell r="FV286">
            <v>186.19499999999999</v>
          </cell>
          <cell r="FW286">
            <v>0</v>
          </cell>
          <cell r="FX286">
            <v>186.19499999999999</v>
          </cell>
          <cell r="FY286">
            <v>8.8400000000000006E-2</v>
          </cell>
          <cell r="FZ286">
            <v>0</v>
          </cell>
          <cell r="GA286">
            <v>0.47988851000266902</v>
          </cell>
          <cell r="GB286" t="e">
            <v>#N/A</v>
          </cell>
          <cell r="GC286">
            <v>0</v>
          </cell>
          <cell r="GD286">
            <v>9.9623862006491795</v>
          </cell>
          <cell r="GE286">
            <v>0</v>
          </cell>
          <cell r="GF286">
            <v>0</v>
          </cell>
          <cell r="GG286">
            <v>0</v>
          </cell>
          <cell r="GH286">
            <v>0.650872486069768</v>
          </cell>
          <cell r="GI286">
            <v>0.999503842198326</v>
          </cell>
          <cell r="GJ286">
            <v>6.6267913257149598</v>
          </cell>
          <cell r="GK286">
            <v>6.6267913257149598</v>
          </cell>
          <cell r="GL286">
            <v>10.5543157208553</v>
          </cell>
          <cell r="GM286">
            <v>6.0351347734459502</v>
          </cell>
          <cell r="GN286">
            <v>4.8819202308433898</v>
          </cell>
          <cell r="GO286">
            <v>5.5898608650105999</v>
          </cell>
          <cell r="GP286">
            <v>0</v>
          </cell>
          <cell r="GQ286">
            <v>0</v>
          </cell>
          <cell r="GR286">
            <v>1.2175551756262599</v>
          </cell>
          <cell r="GS286">
            <v>0.79467416555042603</v>
          </cell>
          <cell r="GT286" t="e">
            <v>#N/A</v>
          </cell>
          <cell r="GU286">
            <v>2.9720673643578301</v>
          </cell>
          <cell r="GV286">
            <v>0.17272441205427999</v>
          </cell>
          <cell r="GW286">
            <v>7.8998884745491896E-2</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t="e">
            <v>#N/A</v>
          </cell>
          <cell r="HO286">
            <v>182.923</v>
          </cell>
          <cell r="HP286">
            <v>186.19499999999999</v>
          </cell>
          <cell r="HQ286">
            <v>23.785</v>
          </cell>
          <cell r="HR286">
            <v>161.94499999999999</v>
          </cell>
          <cell r="HS286">
            <v>57.6434852828394</v>
          </cell>
          <cell r="HT286">
            <v>0</v>
          </cell>
          <cell r="HU286">
            <v>0</v>
          </cell>
          <cell r="HV286">
            <v>2.923</v>
          </cell>
          <cell r="HW286">
            <v>0</v>
          </cell>
          <cell r="HX286">
            <v>0</v>
          </cell>
          <cell r="HY286">
            <v>0</v>
          </cell>
          <cell r="HZ286">
            <v>0</v>
          </cell>
          <cell r="IA286">
            <v>0</v>
          </cell>
          <cell r="IB286">
            <v>0</v>
          </cell>
          <cell r="IC286">
            <v>0</v>
          </cell>
          <cell r="ID286">
            <v>0</v>
          </cell>
          <cell r="IE286">
            <v>0</v>
          </cell>
          <cell r="IF286">
            <v>0.14000000000000001</v>
          </cell>
          <cell r="IG286">
            <v>0</v>
          </cell>
          <cell r="IH286">
            <v>0</v>
          </cell>
          <cell r="II286">
            <v>2.1739999999999999</v>
          </cell>
          <cell r="IJ286">
            <v>0</v>
          </cell>
          <cell r="IK286">
            <v>0</v>
          </cell>
          <cell r="IL286">
            <v>0</v>
          </cell>
          <cell r="IM286">
            <v>0</v>
          </cell>
          <cell r="IN286">
            <v>2.1739999999999999</v>
          </cell>
          <cell r="IO286">
            <v>0</v>
          </cell>
          <cell r="IP286">
            <v>3.0630000000000002</v>
          </cell>
          <cell r="IQ286">
            <v>0</v>
          </cell>
          <cell r="IR286">
            <v>0</v>
          </cell>
          <cell r="IS286">
            <v>1.00054908718219E-2</v>
          </cell>
          <cell r="IT286">
            <v>4.3693128400293301E-3</v>
          </cell>
          <cell r="IU286">
            <v>5.8635960538606903E-2</v>
          </cell>
          <cell r="IV286">
            <v>10.4813049566048</v>
          </cell>
          <cell r="IW286">
            <v>10.5543157208553</v>
          </cell>
          <cell r="IX286">
            <v>5.8043277098443697E-3</v>
          </cell>
          <cell r="IY286">
            <v>2.5347005874328601E-3</v>
          </cell>
          <cell r="IZ286">
            <v>3.4015555549210597E-2</v>
          </cell>
          <cell r="JA286">
            <v>5.9927801895994603</v>
          </cell>
          <cell r="JB286">
            <v>6.0351347734459502</v>
          </cell>
          <cell r="JC286">
            <v>0</v>
          </cell>
          <cell r="JD286">
            <v>0</v>
          </cell>
          <cell r="JE286">
            <v>0</v>
          </cell>
          <cell r="JF286">
            <v>0</v>
          </cell>
          <cell r="JG286">
            <v>0</v>
          </cell>
          <cell r="JH286">
            <v>1.00054908718219E-2</v>
          </cell>
          <cell r="JI286">
            <v>4.3693128400293301E-3</v>
          </cell>
          <cell r="JJ286">
            <v>5.8635960538606903E-2</v>
          </cell>
          <cell r="JK286">
            <v>10.4813049566048</v>
          </cell>
          <cell r="JL286">
            <v>10.5543157208553</v>
          </cell>
          <cell r="JM286">
            <v>5.8043277098443697E-3</v>
          </cell>
          <cell r="JN286">
            <v>2.5347005874328601E-3</v>
          </cell>
          <cell r="JO286">
            <v>3.4015555549210597E-2</v>
          </cell>
          <cell r="JP286">
            <v>5.9927801895994603</v>
          </cell>
          <cell r="JQ286">
            <v>6.0351347734459502</v>
          </cell>
          <cell r="JR286">
            <v>0</v>
          </cell>
          <cell r="JS286">
            <v>0</v>
          </cell>
          <cell r="JT286">
            <v>0</v>
          </cell>
          <cell r="JU286">
            <v>0</v>
          </cell>
          <cell r="JV286">
            <v>0</v>
          </cell>
          <cell r="JW286">
            <v>13.321809818581666</v>
          </cell>
          <cell r="JX286">
            <v>80.872685146204262</v>
          </cell>
          <cell r="JY286">
            <v>115.67324067571957</v>
          </cell>
          <cell r="JZ286">
            <v>128.99505049430124</v>
          </cell>
          <cell r="KA286">
            <v>48.122365348096977</v>
          </cell>
          <cell r="KB286" t="str">
            <v/>
          </cell>
          <cell r="KC286">
            <v>62.557831325301201</v>
          </cell>
          <cell r="KD286">
            <v>1005.78055555556</v>
          </cell>
          <cell r="KE286">
            <v>15216.215672525899</v>
          </cell>
          <cell r="KF286">
            <v>1</v>
          </cell>
          <cell r="KG286">
            <v>0.73305232745832904</v>
          </cell>
          <cell r="KH286">
            <v>0</v>
          </cell>
          <cell r="KI286">
            <v>0</v>
          </cell>
          <cell r="KJ286">
            <v>0</v>
          </cell>
          <cell r="KK286">
            <v>0</v>
          </cell>
          <cell r="KL286">
            <v>0</v>
          </cell>
          <cell r="KM286">
            <v>0</v>
          </cell>
          <cell r="KN286">
            <v>0</v>
          </cell>
          <cell r="KO286">
            <v>105.5</v>
          </cell>
          <cell r="KP286">
            <v>0</v>
          </cell>
          <cell r="KQ286">
            <v>44.31</v>
          </cell>
          <cell r="KR286">
            <v>0</v>
          </cell>
          <cell r="KS286">
            <v>10.28</v>
          </cell>
          <cell r="KT286">
            <v>147.1</v>
          </cell>
          <cell r="KU286">
            <v>82.53</v>
          </cell>
          <cell r="KV286">
            <v>108.92</v>
          </cell>
          <cell r="KW286">
            <v>0</v>
          </cell>
          <cell r="KX286">
            <v>245</v>
          </cell>
          <cell r="KY286">
            <v>1068338.3868808611</v>
          </cell>
          <cell r="KZ286">
            <v>15217.215672525899</v>
          </cell>
          <cell r="LA286">
            <v>89.05222204395956</v>
          </cell>
          <cell r="LB286">
            <v>444.05</v>
          </cell>
          <cell r="LC286">
            <v>498.64000000000004</v>
          </cell>
          <cell r="LD286">
            <v>4.7383282528477455</v>
          </cell>
          <cell r="LE286">
            <v>1.6100185820612251E-2</v>
          </cell>
          <cell r="LF286">
            <v>245</v>
          </cell>
          <cell r="LG286">
            <v>70.205904277857172</v>
          </cell>
          <cell r="LH286" t="str">
            <v/>
          </cell>
          <cell r="LI286" t="str">
            <v>Business plans (£m)</v>
          </cell>
          <cell r="LJ286" t="str">
            <v>PR19 (£m)</v>
          </cell>
        </row>
        <row r="287">
          <cell r="A287" t="str">
            <v>SEW25</v>
          </cell>
          <cell r="B287" t="str">
            <v>SEW</v>
          </cell>
          <cell r="C287" t="str">
            <v>2024-25</v>
          </cell>
          <cell r="D287" t="str">
            <v>SEW</v>
          </cell>
          <cell r="E287" t="str">
            <v>SEW25</v>
          </cell>
          <cell r="F287">
            <v>1</v>
          </cell>
          <cell r="G287">
            <v>4.9420000000000002</v>
          </cell>
          <cell r="H287">
            <v>0</v>
          </cell>
          <cell r="I287">
            <v>2.923</v>
          </cell>
          <cell r="J287">
            <v>1.2250000000000001</v>
          </cell>
          <cell r="K287">
            <v>0</v>
          </cell>
          <cell r="L287">
            <v>0</v>
          </cell>
          <cell r="M287">
            <v>3.9550000000000001</v>
          </cell>
          <cell r="N287">
            <v>1.0640000000000001</v>
          </cell>
          <cell r="O287">
            <v>14.109</v>
          </cell>
          <cell r="P287">
            <v>0</v>
          </cell>
          <cell r="Q287">
            <v>14.109</v>
          </cell>
          <cell r="R287">
            <v>0.89</v>
          </cell>
          <cell r="S287">
            <v>2.0019999999999998</v>
          </cell>
          <cell r="T287">
            <v>0.378</v>
          </cell>
          <cell r="U287">
            <v>6.3109999999999999</v>
          </cell>
          <cell r="V287">
            <v>1.2E-2</v>
          </cell>
          <cell r="W287">
            <v>9.593</v>
          </cell>
          <cell r="X287">
            <v>0</v>
          </cell>
          <cell r="Y287">
            <v>9.593</v>
          </cell>
          <cell r="Z287">
            <v>0</v>
          </cell>
          <cell r="AA287">
            <v>0</v>
          </cell>
          <cell r="AB287">
            <v>0</v>
          </cell>
          <cell r="AC287">
            <v>0</v>
          </cell>
          <cell r="AD287">
            <v>23.702000000000002</v>
          </cell>
          <cell r="AE287">
            <v>0.46500000000000002</v>
          </cell>
          <cell r="AF287">
            <v>0</v>
          </cell>
          <cell r="AG287">
            <v>24.167000000000002</v>
          </cell>
          <cell r="AH287">
            <v>0</v>
          </cell>
          <cell r="AI287">
            <v>24.167000000000002</v>
          </cell>
          <cell r="AJ287">
            <v>0.58399999999999996</v>
          </cell>
          <cell r="AK287">
            <v>0</v>
          </cell>
          <cell r="AL287">
            <v>0</v>
          </cell>
          <cell r="AM287">
            <v>0</v>
          </cell>
          <cell r="AN287">
            <v>0</v>
          </cell>
          <cell r="AO287">
            <v>0</v>
          </cell>
          <cell r="AP287">
            <v>0.29399999999999998</v>
          </cell>
          <cell r="AQ287">
            <v>0.442</v>
          </cell>
          <cell r="AR287">
            <v>1.32</v>
          </cell>
          <cell r="AS287">
            <v>0</v>
          </cell>
          <cell r="AT287">
            <v>1.32</v>
          </cell>
          <cell r="AU287">
            <v>0</v>
          </cell>
          <cell r="AV287">
            <v>0.81799999999999995</v>
          </cell>
          <cell r="AW287">
            <v>6.0000000000000001E-3</v>
          </cell>
          <cell r="AX287">
            <v>8.9999999999999993E-3</v>
          </cell>
          <cell r="AY287">
            <v>5.0000000000000001E-3</v>
          </cell>
          <cell r="AZ287">
            <v>0.83799999999999997</v>
          </cell>
          <cell r="BA287">
            <v>0</v>
          </cell>
          <cell r="BB287">
            <v>0.83799999999999997</v>
          </cell>
          <cell r="BC287">
            <v>0</v>
          </cell>
          <cell r="BD287">
            <v>0</v>
          </cell>
          <cell r="BE287">
            <v>0</v>
          </cell>
          <cell r="BF287">
            <v>0</v>
          </cell>
          <cell r="BG287">
            <v>2.1579999999999999</v>
          </cell>
          <cell r="BH287">
            <v>1.2999999999999999E-2</v>
          </cell>
          <cell r="BI287">
            <v>0</v>
          </cell>
          <cell r="BJ287">
            <v>2.1709999999999998</v>
          </cell>
          <cell r="BK287">
            <v>0</v>
          </cell>
          <cell r="BL287">
            <v>2.1709999999999998</v>
          </cell>
          <cell r="BM287">
            <v>0.31</v>
          </cell>
          <cell r="BN287">
            <v>0</v>
          </cell>
          <cell r="BO287">
            <v>0.14000000000000001</v>
          </cell>
          <cell r="BP287">
            <v>3.992</v>
          </cell>
          <cell r="BQ287">
            <v>0</v>
          </cell>
          <cell r="BR287">
            <v>0</v>
          </cell>
          <cell r="BS287">
            <v>12.513</v>
          </cell>
          <cell r="BT287">
            <v>1.5820000000000001</v>
          </cell>
          <cell r="BU287">
            <v>18.536999999999999</v>
          </cell>
          <cell r="BV287">
            <v>0</v>
          </cell>
          <cell r="BW287">
            <v>18.536999999999999</v>
          </cell>
          <cell r="BX287">
            <v>0</v>
          </cell>
          <cell r="BY287">
            <v>15.222</v>
          </cell>
          <cell r="BZ287">
            <v>2.4340000000000002</v>
          </cell>
          <cell r="CA287">
            <v>9.548</v>
          </cell>
          <cell r="CB287">
            <v>7.0999999999999994E-2</v>
          </cell>
          <cell r="CC287">
            <v>27.274999999999999</v>
          </cell>
          <cell r="CD287">
            <v>0</v>
          </cell>
          <cell r="CE287">
            <v>27.274999999999999</v>
          </cell>
          <cell r="CF287">
            <v>0</v>
          </cell>
          <cell r="CG287">
            <v>0</v>
          </cell>
          <cell r="CH287">
            <v>0</v>
          </cell>
          <cell r="CI287">
            <v>0</v>
          </cell>
          <cell r="CJ287">
            <v>45.811999999999998</v>
          </cell>
          <cell r="CK287">
            <v>1.1719999999999999</v>
          </cell>
          <cell r="CL287">
            <v>0</v>
          </cell>
          <cell r="CM287">
            <v>46.984000000000002</v>
          </cell>
          <cell r="CN287">
            <v>0</v>
          </cell>
          <cell r="CO287">
            <v>46.984000000000002</v>
          </cell>
          <cell r="CP287">
            <v>13.978999999999999</v>
          </cell>
          <cell r="CQ287">
            <v>0</v>
          </cell>
          <cell r="CR287">
            <v>0</v>
          </cell>
          <cell r="CS287">
            <v>0</v>
          </cell>
          <cell r="CT287">
            <v>0</v>
          </cell>
          <cell r="CU287">
            <v>0</v>
          </cell>
          <cell r="CV287">
            <v>33.125999999999998</v>
          </cell>
          <cell r="CW287">
            <v>16.459</v>
          </cell>
          <cell r="CX287">
            <v>63.564</v>
          </cell>
          <cell r="CY287">
            <v>0.443</v>
          </cell>
          <cell r="CZ287">
            <v>64.007000000000005</v>
          </cell>
          <cell r="DA287">
            <v>14.292999999999999</v>
          </cell>
          <cell r="DB287">
            <v>6.452</v>
          </cell>
          <cell r="DC287">
            <v>13.728</v>
          </cell>
          <cell r="DD287">
            <v>8.3559999999999999</v>
          </cell>
          <cell r="DE287">
            <v>25.096</v>
          </cell>
          <cell r="DF287">
            <v>67.924999999999997</v>
          </cell>
          <cell r="DG287">
            <v>0</v>
          </cell>
          <cell r="DH287">
            <v>67.924999999999997</v>
          </cell>
          <cell r="DI287">
            <v>12.28</v>
          </cell>
          <cell r="DJ287">
            <v>0</v>
          </cell>
          <cell r="DK287">
            <v>12.288</v>
          </cell>
          <cell r="DL287">
            <v>12.288</v>
          </cell>
          <cell r="DM287">
            <v>119.64400000000001</v>
          </cell>
          <cell r="DN287">
            <v>1.6220000000000001</v>
          </cell>
          <cell r="DO287">
            <v>0</v>
          </cell>
          <cell r="DP287">
            <v>121.26600000000001</v>
          </cell>
          <cell r="DQ287">
            <v>0</v>
          </cell>
          <cell r="DR287">
            <v>121.26600000000001</v>
          </cell>
          <cell r="DS287">
            <v>14.872999999999999</v>
          </cell>
          <cell r="DT287">
            <v>0</v>
          </cell>
          <cell r="DU287">
            <v>0.14000000000000001</v>
          </cell>
          <cell r="DV287">
            <v>3.992</v>
          </cell>
          <cell r="DW287">
            <v>0</v>
          </cell>
          <cell r="DX287">
            <v>0</v>
          </cell>
          <cell r="DY287">
            <v>45.933</v>
          </cell>
          <cell r="DZ287">
            <v>18.483000000000001</v>
          </cell>
          <cell r="EA287">
            <v>83.420999999999992</v>
          </cell>
          <cell r="EB287">
            <v>0.443</v>
          </cell>
          <cell r="EC287">
            <v>83.864000000000004</v>
          </cell>
          <cell r="ED287">
            <v>14.292999999999999</v>
          </cell>
          <cell r="EE287">
            <v>22.491999999999997</v>
          </cell>
          <cell r="EF287">
            <v>16.167999999999999</v>
          </cell>
          <cell r="EG287">
            <v>17.913</v>
          </cell>
          <cell r="EH287">
            <v>25.172000000000001</v>
          </cell>
          <cell r="EI287">
            <v>96.037999999999997</v>
          </cell>
          <cell r="EJ287">
            <v>0</v>
          </cell>
          <cell r="EK287">
            <v>96.037999999999997</v>
          </cell>
          <cell r="EL287">
            <v>12.28</v>
          </cell>
          <cell r="EM287">
            <v>0</v>
          </cell>
          <cell r="EN287">
            <v>12.288</v>
          </cell>
          <cell r="EO287">
            <v>12.288</v>
          </cell>
          <cell r="EP287">
            <v>167.614</v>
          </cell>
          <cell r="EQ287">
            <v>2.8069999999999999</v>
          </cell>
          <cell r="ER287">
            <v>0</v>
          </cell>
          <cell r="ES287">
            <v>170.42099999999999</v>
          </cell>
          <cell r="ET287">
            <v>0</v>
          </cell>
          <cell r="EU287">
            <v>170.42099999999999</v>
          </cell>
          <cell r="EV287">
            <v>19.815000000000001</v>
          </cell>
          <cell r="EW287">
            <v>0</v>
          </cell>
          <cell r="EX287">
            <v>3.0630000000000002</v>
          </cell>
          <cell r="EY287">
            <v>5.2169999999999996</v>
          </cell>
          <cell r="EZ287">
            <v>0</v>
          </cell>
          <cell r="FA287">
            <v>0</v>
          </cell>
          <cell r="FB287">
            <v>49.887999999999998</v>
          </cell>
          <cell r="FC287">
            <v>19.547000000000001</v>
          </cell>
          <cell r="FD287">
            <v>97.53</v>
          </cell>
          <cell r="FE287">
            <v>0.443</v>
          </cell>
          <cell r="FF287">
            <v>97.972999999999999</v>
          </cell>
          <cell r="FG287">
            <v>15.183</v>
          </cell>
          <cell r="FH287">
            <v>24.494</v>
          </cell>
          <cell r="FI287">
            <v>16.545999999999999</v>
          </cell>
          <cell r="FJ287">
            <v>24.224</v>
          </cell>
          <cell r="FK287">
            <v>25.184000000000001</v>
          </cell>
          <cell r="FL287">
            <v>105.631</v>
          </cell>
          <cell r="FM287">
            <v>0</v>
          </cell>
          <cell r="FN287">
            <v>105.631</v>
          </cell>
          <cell r="FO287">
            <v>12.28</v>
          </cell>
          <cell r="FP287">
            <v>0</v>
          </cell>
          <cell r="FQ287">
            <v>12.288</v>
          </cell>
          <cell r="FR287">
            <v>12.288</v>
          </cell>
          <cell r="FS287">
            <v>191.316</v>
          </cell>
          <cell r="FT287">
            <v>3.2719999999999998</v>
          </cell>
          <cell r="FU287">
            <v>0</v>
          </cell>
          <cell r="FV287">
            <v>194.58799999999999</v>
          </cell>
          <cell r="FW287">
            <v>0</v>
          </cell>
          <cell r="FX287">
            <v>194.58799999999999</v>
          </cell>
          <cell r="FY287">
            <v>8.6699999999999999E-2</v>
          </cell>
          <cell r="FZ287">
            <v>0</v>
          </cell>
          <cell r="GA287">
            <v>0.45553930545464399</v>
          </cell>
          <cell r="GB287" t="e">
            <v>#N/A</v>
          </cell>
          <cell r="GC287">
            <v>0</v>
          </cell>
          <cell r="GD287">
            <v>12.7967407132604</v>
          </cell>
          <cell r="GE287">
            <v>0</v>
          </cell>
          <cell r="GF287">
            <v>0</v>
          </cell>
          <cell r="GG287">
            <v>0</v>
          </cell>
          <cell r="GH287">
            <v>0.80673349298728803</v>
          </cell>
          <cell r="GI287">
            <v>1.2672464852172101</v>
          </cell>
          <cell r="GJ287">
            <v>7.9093044193680804</v>
          </cell>
          <cell r="GK287">
            <v>7.9093044193680804</v>
          </cell>
          <cell r="GL287">
            <v>10.428214314532999</v>
          </cell>
          <cell r="GM287">
            <v>5.9671097621065696</v>
          </cell>
          <cell r="GN287">
            <v>4.7940456666882101</v>
          </cell>
          <cell r="GO287">
            <v>8.39972094522399</v>
          </cell>
          <cell r="GP287">
            <v>0</v>
          </cell>
          <cell r="GQ287">
            <v>0</v>
          </cell>
          <cell r="GR287">
            <v>1.2289332091945799</v>
          </cell>
          <cell r="GS287">
            <v>0.80210038286895702</v>
          </cell>
          <cell r="GT287" t="e">
            <v>#N/A</v>
          </cell>
          <cell r="GU287">
            <v>2.9753686358631901</v>
          </cell>
          <cell r="GV287">
            <v>0.17030267815840999</v>
          </cell>
          <cell r="GW287">
            <v>4.3762692192744999E-2</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t="e">
            <v>#N/A</v>
          </cell>
          <cell r="HO287">
            <v>191.316</v>
          </cell>
          <cell r="HP287">
            <v>194.58799999999999</v>
          </cell>
          <cell r="HQ287">
            <v>23.702000000000002</v>
          </cell>
          <cell r="HR287">
            <v>170.42099999999999</v>
          </cell>
          <cell r="HS287">
            <v>65.954427122485399</v>
          </cell>
          <cell r="HT287">
            <v>0</v>
          </cell>
          <cell r="HU287">
            <v>0</v>
          </cell>
          <cell r="HV287">
            <v>2.923</v>
          </cell>
          <cell r="HW287">
            <v>0</v>
          </cell>
          <cell r="HX287">
            <v>0</v>
          </cell>
          <cell r="HY287">
            <v>0</v>
          </cell>
          <cell r="HZ287">
            <v>0</v>
          </cell>
          <cell r="IA287">
            <v>0</v>
          </cell>
          <cell r="IB287">
            <v>0</v>
          </cell>
          <cell r="IC287">
            <v>0</v>
          </cell>
          <cell r="ID287">
            <v>0</v>
          </cell>
          <cell r="IE287">
            <v>0</v>
          </cell>
          <cell r="IF287">
            <v>0.14000000000000001</v>
          </cell>
          <cell r="IG287">
            <v>0</v>
          </cell>
          <cell r="IH287">
            <v>0</v>
          </cell>
          <cell r="II287">
            <v>2.2149999999999999</v>
          </cell>
          <cell r="IJ287">
            <v>0</v>
          </cell>
          <cell r="IK287">
            <v>0</v>
          </cell>
          <cell r="IL287">
            <v>0</v>
          </cell>
          <cell r="IM287">
            <v>0</v>
          </cell>
          <cell r="IN287">
            <v>2.2149999999999999</v>
          </cell>
          <cell r="IO287">
            <v>0</v>
          </cell>
          <cell r="IP287">
            <v>3.0630000000000002</v>
          </cell>
          <cell r="IQ287">
            <v>0</v>
          </cell>
          <cell r="IR287">
            <v>0</v>
          </cell>
          <cell r="IS287">
            <v>9.7775420530494695E-3</v>
          </cell>
          <cell r="IT287">
            <v>4.2697695279128997E-3</v>
          </cell>
          <cell r="IU287">
            <v>5.7300094251426202E-2</v>
          </cell>
          <cell r="IV287">
            <v>10.356866908700599</v>
          </cell>
          <cell r="IW287">
            <v>10.428214314532999</v>
          </cell>
          <cell r="IX287">
            <v>5.6720913546093503E-3</v>
          </cell>
          <cell r="IY287">
            <v>2.4769540948070701E-3</v>
          </cell>
          <cell r="IZ287">
            <v>3.3240600496363903E-2</v>
          </cell>
          <cell r="JA287">
            <v>5.9257201161607904</v>
          </cell>
          <cell r="JB287">
            <v>5.9671097621065696</v>
          </cell>
          <cell r="JC287">
            <v>0</v>
          </cell>
          <cell r="JD287">
            <v>0</v>
          </cell>
          <cell r="JE287">
            <v>0</v>
          </cell>
          <cell r="JF287">
            <v>0</v>
          </cell>
          <cell r="JG287">
            <v>0</v>
          </cell>
          <cell r="JH287">
            <v>9.7775420530494695E-3</v>
          </cell>
          <cell r="JI287">
            <v>4.2697695279128997E-3</v>
          </cell>
          <cell r="JJ287">
            <v>5.7300094251426202E-2</v>
          </cell>
          <cell r="JK287">
            <v>10.356866908700599</v>
          </cell>
          <cell r="JL287">
            <v>10.428214314532999</v>
          </cell>
          <cell r="JM287">
            <v>5.6720913546093503E-3</v>
          </cell>
          <cell r="JN287">
            <v>2.4769540948070701E-3</v>
          </cell>
          <cell r="JO287">
            <v>3.3240600496363903E-2</v>
          </cell>
          <cell r="JP287">
            <v>5.9257201161607904</v>
          </cell>
          <cell r="JQ287">
            <v>5.9671097621065696</v>
          </cell>
          <cell r="JR287">
            <v>0</v>
          </cell>
          <cell r="JS287">
            <v>0</v>
          </cell>
          <cell r="JT287">
            <v>0</v>
          </cell>
          <cell r="JU287">
            <v>0</v>
          </cell>
          <cell r="JV287">
            <v>0</v>
          </cell>
          <cell r="JW287">
            <v>13.029449633407658</v>
          </cell>
          <cell r="JX287">
            <v>81.830887024861383</v>
          </cell>
          <cell r="JY287">
            <v>115.66117444323189</v>
          </cell>
          <cell r="JZ287">
            <v>128.69062407663955</v>
          </cell>
          <cell r="KA287">
            <v>46.859737051778168</v>
          </cell>
          <cell r="KB287" t="str">
            <v/>
          </cell>
          <cell r="KC287">
            <v>63.248192771084298</v>
          </cell>
          <cell r="KD287">
            <v>1015.75722222222</v>
          </cell>
          <cell r="KE287">
            <v>15382.7868570254</v>
          </cell>
          <cell r="KF287">
            <v>1</v>
          </cell>
          <cell r="KG287">
            <v>0.73321096648252104</v>
          </cell>
          <cell r="KH287">
            <v>0</v>
          </cell>
          <cell r="KI287">
            <v>0</v>
          </cell>
          <cell r="KJ287">
            <v>0</v>
          </cell>
          <cell r="KK287">
            <v>0</v>
          </cell>
          <cell r="KL287">
            <v>0</v>
          </cell>
          <cell r="KM287">
            <v>0</v>
          </cell>
          <cell r="KN287">
            <v>0</v>
          </cell>
          <cell r="KO287">
            <v>105.78</v>
          </cell>
          <cell r="KP287">
            <v>0</v>
          </cell>
          <cell r="KQ287">
            <v>44.62</v>
          </cell>
          <cell r="KR287">
            <v>0</v>
          </cell>
          <cell r="KS287">
            <v>10.28</v>
          </cell>
          <cell r="KT287">
            <v>147.30000000000001</v>
          </cell>
          <cell r="KU287">
            <v>82.53</v>
          </cell>
          <cell r="KV287">
            <v>104.41</v>
          </cell>
          <cell r="KW287">
            <v>0</v>
          </cell>
          <cell r="KX287">
            <v>245</v>
          </cell>
          <cell r="KY287">
            <v>1079005.4149933043</v>
          </cell>
          <cell r="KZ287">
            <v>15383.7868570254</v>
          </cell>
          <cell r="LA287">
            <v>88.907298149195839</v>
          </cell>
          <cell r="LB287">
            <v>440.02</v>
          </cell>
          <cell r="LC287">
            <v>494.91999999999996</v>
          </cell>
          <cell r="LD287">
            <v>4.7249050351571977</v>
          </cell>
          <cell r="LE287">
            <v>1.5925857675811107E-2</v>
          </cell>
          <cell r="LF287">
            <v>245</v>
          </cell>
          <cell r="LG287">
            <v>70.139129267807618</v>
          </cell>
          <cell r="LH287" t="str">
            <v/>
          </cell>
          <cell r="LI287" t="str">
            <v>Business plans (£m)</v>
          </cell>
          <cell r="LJ287" t="str">
            <v>PR19 (£m)</v>
          </cell>
        </row>
        <row r="288">
          <cell r="A288" t="str">
            <v>SSC12</v>
          </cell>
          <cell r="B288" t="str">
            <v>SSC</v>
          </cell>
          <cell r="C288" t="str">
            <v>2011-12</v>
          </cell>
          <cell r="D288" t="str">
            <v>SSC</v>
          </cell>
          <cell r="E288" t="str">
            <v>SSC12</v>
          </cell>
          <cell r="F288">
            <v>1.1050631792877967</v>
          </cell>
          <cell r="G288">
            <v>1.1776009070273983</v>
          </cell>
          <cell r="H288">
            <v>0</v>
          </cell>
          <cell r="I288">
            <v>4.0204701030243646</v>
          </cell>
          <cell r="J288">
            <v>0</v>
          </cell>
          <cell r="K288">
            <v>0</v>
          </cell>
          <cell r="L288">
            <v>0</v>
          </cell>
          <cell r="M288">
            <v>2.765060524329749</v>
          </cell>
          <cell r="N288">
            <v>0.46520424396841631</v>
          </cell>
          <cell r="O288">
            <v>8.4283357783499184</v>
          </cell>
          <cell r="P288">
            <v>2.9442165970347406E-2</v>
          </cell>
          <cell r="Q288">
            <v>8.4577779443202665</v>
          </cell>
          <cell r="R288">
            <v>0</v>
          </cell>
          <cell r="S288">
            <v>3.7992072103914452</v>
          </cell>
          <cell r="T288">
            <v>0</v>
          </cell>
          <cell r="U288">
            <v>0.21876624132543951</v>
          </cell>
          <cell r="V288">
            <v>0</v>
          </cell>
          <cell r="W288">
            <v>4.0179734517168848</v>
          </cell>
          <cell r="X288">
            <v>0</v>
          </cell>
          <cell r="Y288">
            <v>4.0179734517168848</v>
          </cell>
          <cell r="Z288">
            <v>0</v>
          </cell>
          <cell r="AA288">
            <v>0</v>
          </cell>
          <cell r="AB288">
            <v>0</v>
          </cell>
          <cell r="AC288">
            <v>0</v>
          </cell>
          <cell r="AD288">
            <v>12.475751396037108</v>
          </cell>
          <cell r="AE288">
            <v>0</v>
          </cell>
          <cell r="AF288">
            <v>0</v>
          </cell>
          <cell r="AG288">
            <v>12.475751396037108</v>
          </cell>
          <cell r="AH288">
            <v>0</v>
          </cell>
          <cell r="AI288">
            <v>12.475751396037108</v>
          </cell>
          <cell r="AJ288">
            <v>0.19360804533770468</v>
          </cell>
          <cell r="AK288">
            <v>0</v>
          </cell>
          <cell r="AL288">
            <v>0</v>
          </cell>
          <cell r="AM288">
            <v>0</v>
          </cell>
          <cell r="AN288">
            <v>0</v>
          </cell>
          <cell r="AO288">
            <v>0</v>
          </cell>
          <cell r="AP288">
            <v>7.8388721578070086E-2</v>
          </cell>
          <cell r="AQ288">
            <v>0.11356990410184595</v>
          </cell>
          <cell r="AR288">
            <v>0.38556667101762071</v>
          </cell>
          <cell r="AS288">
            <v>1.6497054405392378E-4</v>
          </cell>
          <cell r="AT288">
            <v>0.38573164156167361</v>
          </cell>
          <cell r="AU288">
            <v>0</v>
          </cell>
          <cell r="AV288">
            <v>1.5470884510029155E-2</v>
          </cell>
          <cell r="AW288">
            <v>0</v>
          </cell>
          <cell r="AX288">
            <v>0</v>
          </cell>
          <cell r="AY288">
            <v>0</v>
          </cell>
          <cell r="AZ288">
            <v>1.5470884510029155E-2</v>
          </cell>
          <cell r="BA288">
            <v>0</v>
          </cell>
          <cell r="BB288">
            <v>1.5470884510029155E-2</v>
          </cell>
          <cell r="BC288">
            <v>0</v>
          </cell>
          <cell r="BD288">
            <v>0</v>
          </cell>
          <cell r="BE288">
            <v>0</v>
          </cell>
          <cell r="BF288">
            <v>0</v>
          </cell>
          <cell r="BG288">
            <v>0.40120252607170281</v>
          </cell>
          <cell r="BH288">
            <v>0</v>
          </cell>
          <cell r="BI288">
            <v>0</v>
          </cell>
          <cell r="BJ288">
            <v>0.40120252607170281</v>
          </cell>
          <cell r="BK288">
            <v>0</v>
          </cell>
          <cell r="BL288">
            <v>0.40120252607170281</v>
          </cell>
          <cell r="BM288">
            <v>0.58940524003257011</v>
          </cell>
          <cell r="BN288">
            <v>0</v>
          </cell>
          <cell r="BO288">
            <v>0</v>
          </cell>
          <cell r="BP288">
            <v>2.9562285473206922E-2</v>
          </cell>
          <cell r="BQ288">
            <v>0</v>
          </cell>
          <cell r="BR288">
            <v>0</v>
          </cell>
          <cell r="BS288">
            <v>7.0604142906029645</v>
          </cell>
          <cell r="BT288">
            <v>0.28638988428163847</v>
          </cell>
          <cell r="BU288">
            <v>7.9657717003903752</v>
          </cell>
          <cell r="BV288">
            <v>0.4151389657579948</v>
          </cell>
          <cell r="BW288">
            <v>8.3809106661483668</v>
          </cell>
          <cell r="BX288">
            <v>0</v>
          </cell>
          <cell r="BY288">
            <v>2.2421731907749396</v>
          </cell>
          <cell r="BZ288">
            <v>0</v>
          </cell>
          <cell r="CA288">
            <v>1.9456076726659</v>
          </cell>
          <cell r="CB288">
            <v>0</v>
          </cell>
          <cell r="CC288">
            <v>4.1877808634408398</v>
          </cell>
          <cell r="CD288">
            <v>0</v>
          </cell>
          <cell r="CE288">
            <v>4.1877808634408398</v>
          </cell>
          <cell r="CF288">
            <v>1.3205504992489172</v>
          </cell>
          <cell r="CG288">
            <v>0</v>
          </cell>
          <cell r="CH288">
            <v>0</v>
          </cell>
          <cell r="CI288">
            <v>1.3205504992489172</v>
          </cell>
          <cell r="CJ288">
            <v>11.248141030340289</v>
          </cell>
          <cell r="CK288">
            <v>0</v>
          </cell>
          <cell r="CL288">
            <v>0</v>
          </cell>
          <cell r="CM288">
            <v>11.248141030340289</v>
          </cell>
          <cell r="CN288">
            <v>0</v>
          </cell>
          <cell r="CO288">
            <v>11.248141030340289</v>
          </cell>
          <cell r="CP288">
            <v>6.6468861184313557</v>
          </cell>
          <cell r="CQ288">
            <v>0</v>
          </cell>
          <cell r="CR288">
            <v>0</v>
          </cell>
          <cell r="CS288">
            <v>0</v>
          </cell>
          <cell r="CT288">
            <v>0</v>
          </cell>
          <cell r="CU288">
            <v>0</v>
          </cell>
          <cell r="CV288">
            <v>18.187522926460463</v>
          </cell>
          <cell r="CW288">
            <v>4.4963027200912906</v>
          </cell>
          <cell r="CX288">
            <v>29.330711764983057</v>
          </cell>
          <cell r="CY288">
            <v>0.58321658091820128</v>
          </cell>
          <cell r="CZ288">
            <v>29.913928345901269</v>
          </cell>
          <cell r="DA288">
            <v>13.072897410974635</v>
          </cell>
          <cell r="DB288">
            <v>7.619410621189358</v>
          </cell>
          <cell r="DC288">
            <v>6.0402753379870973</v>
          </cell>
          <cell r="DD288">
            <v>3.1193178849801173</v>
          </cell>
          <cell r="DE288">
            <v>0.9225933127189182</v>
          </cell>
          <cell r="DF288">
            <v>30.774494567850127</v>
          </cell>
          <cell r="DG288">
            <v>0</v>
          </cell>
          <cell r="DH288">
            <v>30.774494567850127</v>
          </cell>
          <cell r="DI288">
            <v>5.8071070071573718</v>
          </cell>
          <cell r="DJ288">
            <v>0</v>
          </cell>
          <cell r="DK288">
            <v>0</v>
          </cell>
          <cell r="DL288">
            <v>5.8071070071573718</v>
          </cell>
          <cell r="DM288">
            <v>54.881315906594025</v>
          </cell>
          <cell r="DN288">
            <v>0</v>
          </cell>
          <cell r="DO288">
            <v>0</v>
          </cell>
          <cell r="DP288">
            <v>54.881315906594025</v>
          </cell>
          <cell r="DQ288">
            <v>0</v>
          </cell>
          <cell r="DR288">
            <v>54.881315906594025</v>
          </cell>
          <cell r="DS288">
            <v>7.4298994038016302</v>
          </cell>
          <cell r="DT288">
            <v>0</v>
          </cell>
          <cell r="DU288">
            <v>0</v>
          </cell>
          <cell r="DV288">
            <v>2.9562285473206922E-2</v>
          </cell>
          <cell r="DW288">
            <v>0</v>
          </cell>
          <cell r="DX288">
            <v>0</v>
          </cell>
          <cell r="DY288">
            <v>25.326325938641499</v>
          </cell>
          <cell r="DZ288">
            <v>4.8962625084747753</v>
          </cell>
          <cell r="EA288">
            <v>37.682050136391055</v>
          </cell>
          <cell r="EB288">
            <v>0.99852051722025004</v>
          </cell>
          <cell r="EC288">
            <v>38.680570653611312</v>
          </cell>
          <cell r="ED288">
            <v>13.072897410974635</v>
          </cell>
          <cell r="EE288">
            <v>9.8770546964743264</v>
          </cell>
          <cell r="EF288">
            <v>6.0402753379870973</v>
          </cell>
          <cell r="EG288">
            <v>5.0649255576460179</v>
          </cell>
          <cell r="EH288">
            <v>0.9225933127189182</v>
          </cell>
          <cell r="EI288">
            <v>34.977746315800992</v>
          </cell>
          <cell r="EJ288">
            <v>0</v>
          </cell>
          <cell r="EK288">
            <v>34.977746315800992</v>
          </cell>
          <cell r="EL288">
            <v>7.1276575064062895</v>
          </cell>
          <cell r="EM288">
            <v>0</v>
          </cell>
          <cell r="EN288">
            <v>0</v>
          </cell>
          <cell r="EO288">
            <v>7.1276575064062895</v>
          </cell>
          <cell r="EP288">
            <v>66.530659463006018</v>
          </cell>
          <cell r="EQ288">
            <v>0</v>
          </cell>
          <cell r="ER288">
            <v>0</v>
          </cell>
          <cell r="ES288">
            <v>66.530659463006018</v>
          </cell>
          <cell r="ET288">
            <v>0</v>
          </cell>
          <cell r="EU288">
            <v>66.530659463006018</v>
          </cell>
          <cell r="EV288">
            <v>8.6075003108290264</v>
          </cell>
          <cell r="EW288">
            <v>0</v>
          </cell>
          <cell r="EX288">
            <v>4.0204701030243646</v>
          </cell>
          <cell r="EY288">
            <v>2.9562285473206922E-2</v>
          </cell>
          <cell r="EZ288">
            <v>0</v>
          </cell>
          <cell r="FA288">
            <v>0</v>
          </cell>
          <cell r="FB288">
            <v>28.091386462971215</v>
          </cell>
          <cell r="FC288">
            <v>5.3614667524431825</v>
          </cell>
          <cell r="FD288">
            <v>46.110385914740966</v>
          </cell>
          <cell r="FE288">
            <v>1.027962683190597</v>
          </cell>
          <cell r="FF288">
            <v>47.138348597931618</v>
          </cell>
          <cell r="FG288">
            <v>13.072897410974635</v>
          </cell>
          <cell r="FH288">
            <v>13.676261906865772</v>
          </cell>
          <cell r="FI288">
            <v>6.0402753379870973</v>
          </cell>
          <cell r="FJ288">
            <v>5.2836917989714571</v>
          </cell>
          <cell r="FK288">
            <v>0.9225933127189182</v>
          </cell>
          <cell r="FL288">
            <v>38.995719767517883</v>
          </cell>
          <cell r="FM288">
            <v>0</v>
          </cell>
          <cell r="FN288">
            <v>38.995719767517883</v>
          </cell>
          <cell r="FO288">
            <v>7.1276575064062895</v>
          </cell>
          <cell r="FP288">
            <v>0</v>
          </cell>
          <cell r="FQ288">
            <v>0</v>
          </cell>
          <cell r="FR288">
            <v>7.1276575064062895</v>
          </cell>
          <cell r="FS288">
            <v>79.0064108590432</v>
          </cell>
          <cell r="FT288">
            <v>0</v>
          </cell>
          <cell r="FU288">
            <v>0</v>
          </cell>
          <cell r="FV288">
            <v>79.0064108590432</v>
          </cell>
          <cell r="FW288">
            <v>0</v>
          </cell>
          <cell r="FX288">
            <v>79.0064108590432</v>
          </cell>
          <cell r="FY288">
            <v>0.3578821413898774</v>
          </cell>
          <cell r="FZ288">
            <v>0</v>
          </cell>
          <cell r="GA288">
            <v>0</v>
          </cell>
          <cell r="GB288" t="e">
            <v>#N/A</v>
          </cell>
          <cell r="GC288" t="e">
            <v>#N/A</v>
          </cell>
          <cell r="GD288" t="e">
            <v>#N/A</v>
          </cell>
          <cell r="GE288">
            <v>0</v>
          </cell>
          <cell r="GF288">
            <v>0</v>
          </cell>
          <cell r="GG288">
            <v>6.7128952553999893E-3</v>
          </cell>
          <cell r="GH288">
            <v>1.2351793155824288E-3</v>
          </cell>
          <cell r="GI288">
            <v>0.45601576518909959</v>
          </cell>
          <cell r="GJ288">
            <v>0</v>
          </cell>
          <cell r="GK288">
            <v>7.8820618500808709E-2</v>
          </cell>
          <cell r="GL288">
            <v>4.4738309122759619</v>
          </cell>
          <cell r="GM288">
            <v>0.57605888314851894</v>
          </cell>
          <cell r="GN288">
            <v>3.8134183087388194</v>
          </cell>
          <cell r="GO288">
            <v>0</v>
          </cell>
          <cell r="GP288">
            <v>1.0257396678458111</v>
          </cell>
          <cell r="GQ288" t="e">
            <v>#N/A</v>
          </cell>
          <cell r="GR288" t="e">
            <v>#N/A</v>
          </cell>
          <cell r="GS288" t="e">
            <v>#N/A</v>
          </cell>
          <cell r="GT288" t="e">
            <v>#N/A</v>
          </cell>
          <cell r="GU288" t="e">
            <v>#N/A</v>
          </cell>
          <cell r="GV288">
            <v>0</v>
          </cell>
          <cell r="GW288">
            <v>1.8147282194074605</v>
          </cell>
          <cell r="GX288">
            <v>0</v>
          </cell>
          <cell r="GY288">
            <v>0</v>
          </cell>
          <cell r="GZ288">
            <v>0.5760588831485185</v>
          </cell>
          <cell r="HA288">
            <v>0</v>
          </cell>
          <cell r="HB288">
            <v>0</v>
          </cell>
          <cell r="HC288">
            <v>0</v>
          </cell>
          <cell r="HD288">
            <v>0</v>
          </cell>
          <cell r="HE288">
            <v>0</v>
          </cell>
          <cell r="HF288">
            <v>0</v>
          </cell>
          <cell r="HG288">
            <v>0</v>
          </cell>
          <cell r="HH288">
            <v>0</v>
          </cell>
          <cell r="HI288" t="e">
            <v>#N/A</v>
          </cell>
          <cell r="HJ288" t="e">
            <v>#N/A</v>
          </cell>
          <cell r="HK288" t="e">
            <v>#N/A</v>
          </cell>
          <cell r="HL288" t="e">
            <v>#N/A</v>
          </cell>
          <cell r="HM288" t="e">
            <v>#N/A</v>
          </cell>
          <cell r="HN288" t="e">
            <v>#N/A</v>
          </cell>
          <cell r="HO288">
            <v>79.0064108590432</v>
          </cell>
          <cell r="HP288">
            <v>79.0064108590432</v>
          </cell>
          <cell r="HQ288">
            <v>12.475751396037108</v>
          </cell>
          <cell r="HR288">
            <v>66.530659463006018</v>
          </cell>
          <cell r="HS288">
            <v>12.246560449677361</v>
          </cell>
          <cell r="HT288">
            <v>0</v>
          </cell>
          <cell r="HU288">
            <v>0</v>
          </cell>
          <cell r="HV288">
            <v>4.0204701030243646</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4.0204701030243646</v>
          </cell>
          <cell r="IQ288">
            <v>0</v>
          </cell>
          <cell r="IR288">
            <v>0</v>
          </cell>
          <cell r="IS288">
            <v>0</v>
          </cell>
          <cell r="IT288">
            <v>0</v>
          </cell>
          <cell r="IU288">
            <v>0</v>
          </cell>
          <cell r="IV288">
            <v>4.4738309122759619</v>
          </cell>
          <cell r="IW288">
            <v>4.4738309122759619</v>
          </cell>
          <cell r="IX288">
            <v>0</v>
          </cell>
          <cell r="IY288">
            <v>0</v>
          </cell>
          <cell r="IZ288">
            <v>0</v>
          </cell>
          <cell r="JA288">
            <v>0.57605888314851894</v>
          </cell>
          <cell r="JB288">
            <v>0.57605888314851894</v>
          </cell>
          <cell r="JC288">
            <v>0</v>
          </cell>
          <cell r="JD288">
            <v>0</v>
          </cell>
          <cell r="JE288">
            <v>0</v>
          </cell>
          <cell r="JF288">
            <v>0</v>
          </cell>
          <cell r="JG288">
            <v>0</v>
          </cell>
          <cell r="JH288">
            <v>5.2888088385244503E-5</v>
          </cell>
          <cell r="JI288">
            <v>0</v>
          </cell>
          <cell r="JJ288">
            <v>-3.2144225836638874E-7</v>
          </cell>
          <cell r="JK288">
            <v>5.1535059795679725</v>
          </cell>
          <cell r="JL288">
            <v>5.1535585462141</v>
          </cell>
          <cell r="JM288">
            <v>0</v>
          </cell>
          <cell r="JN288">
            <v>0</v>
          </cell>
          <cell r="JO288">
            <v>0</v>
          </cell>
          <cell r="JP288">
            <v>2.7816916660343085</v>
          </cell>
          <cell r="JQ288">
            <v>2.7816916660343085</v>
          </cell>
          <cell r="JR288">
            <v>0</v>
          </cell>
          <cell r="JS288">
            <v>0</v>
          </cell>
          <cell r="JT288">
            <v>0</v>
          </cell>
          <cell r="JU288">
            <v>0.10465419908628248</v>
          </cell>
          <cell r="JV288">
            <v>0.10465419908628248</v>
          </cell>
          <cell r="JW288">
            <v>7.7418686417485922</v>
          </cell>
          <cell r="JX288">
            <v>50.218724731090418</v>
          </cell>
          <cell r="JY288">
            <v>60.427747389399855</v>
          </cell>
          <cell r="JZ288">
            <v>68.16961603114845</v>
          </cell>
          <cell r="KA288">
            <v>17.950891300058032</v>
          </cell>
          <cell r="KB288">
            <v>1646603.9400000002</v>
          </cell>
          <cell r="KC288">
            <v>44.515999999999998</v>
          </cell>
          <cell r="KD288">
            <v>656.76800000000003</v>
          </cell>
          <cell r="KE288">
            <v>8304.15</v>
          </cell>
          <cell r="KF288">
            <v>44.6</v>
          </cell>
          <cell r="KG288">
            <v>0.59301219479220202</v>
          </cell>
          <cell r="KH288">
            <v>0</v>
          </cell>
          <cell r="KI288">
            <v>0</v>
          </cell>
          <cell r="KJ288">
            <v>0</v>
          </cell>
          <cell r="KK288">
            <v>0</v>
          </cell>
          <cell r="KL288">
            <v>0</v>
          </cell>
          <cell r="KM288">
            <v>0</v>
          </cell>
          <cell r="KN288">
            <v>164.86</v>
          </cell>
          <cell r="KO288">
            <v>0</v>
          </cell>
          <cell r="KP288">
            <v>0</v>
          </cell>
          <cell r="KQ288">
            <v>96.996780000000001</v>
          </cell>
          <cell r="KR288">
            <v>4.6186610000000003</v>
          </cell>
          <cell r="KS288">
            <v>45.376365999999997</v>
          </cell>
          <cell r="KT288">
            <v>12.927680000000001</v>
          </cell>
          <cell r="KU288">
            <v>47.182789999999997</v>
          </cell>
          <cell r="KV288">
            <v>0</v>
          </cell>
          <cell r="KW288">
            <v>0</v>
          </cell>
          <cell r="KX288">
            <v>108</v>
          </cell>
          <cell r="KY288">
            <v>701284</v>
          </cell>
          <cell r="KZ288">
            <v>8348.75</v>
          </cell>
          <cell r="LA288">
            <v>60.482066034884497</v>
          </cell>
          <cell r="LB288">
            <v>224.97047000000001</v>
          </cell>
          <cell r="LC288">
            <v>371.96227700000003</v>
          </cell>
          <cell r="LD288">
            <v>3.6409280019543488</v>
          </cell>
          <cell r="LE288">
            <v>1.2936068273693667E-2</v>
          </cell>
          <cell r="LF288">
            <v>108</v>
          </cell>
          <cell r="LG288">
            <v>83.998682437490643</v>
          </cell>
          <cell r="LH288">
            <v>2174.2459213476677</v>
          </cell>
          <cell r="LI288" t="str">
            <v>N/A</v>
          </cell>
          <cell r="LJ288" t="str">
            <v>PR09 (£m)</v>
          </cell>
        </row>
        <row r="289">
          <cell r="A289" t="str">
            <v>SSC13</v>
          </cell>
          <cell r="B289" t="str">
            <v>SSC</v>
          </cell>
          <cell r="C289" t="str">
            <v>2012-13</v>
          </cell>
          <cell r="D289" t="str">
            <v>SSC</v>
          </cell>
          <cell r="E289" t="str">
            <v>SSC13</v>
          </cell>
          <cell r="F289">
            <v>1.0790336496980155</v>
          </cell>
          <cell r="G289">
            <v>1.3159733410574042</v>
          </cell>
          <cell r="H289">
            <v>0</v>
          </cell>
          <cell r="I289">
            <v>3.4612825998942283</v>
          </cell>
          <cell r="J289">
            <v>0</v>
          </cell>
          <cell r="K289">
            <v>0</v>
          </cell>
          <cell r="L289">
            <v>0</v>
          </cell>
          <cell r="M289">
            <v>3.426040654858395</v>
          </cell>
          <cell r="N289">
            <v>0.20175404798961863</v>
          </cell>
          <cell r="O289">
            <v>8.405050643799644</v>
          </cell>
          <cell r="P289">
            <v>2.6163978581459694E-2</v>
          </cell>
          <cell r="Q289">
            <v>8.4312146223810984</v>
          </cell>
          <cell r="R289">
            <v>0</v>
          </cell>
          <cell r="S289">
            <v>4.3851927523727348</v>
          </cell>
          <cell r="T289">
            <v>0</v>
          </cell>
          <cell r="U289">
            <v>0.19690465983548716</v>
          </cell>
          <cell r="V289">
            <v>0</v>
          </cell>
          <cell r="W289">
            <v>4.5820974122082188</v>
          </cell>
          <cell r="X289">
            <v>0</v>
          </cell>
          <cell r="Y289">
            <v>4.5820974122082188</v>
          </cell>
          <cell r="Z289">
            <v>0</v>
          </cell>
          <cell r="AA289">
            <v>0</v>
          </cell>
          <cell r="AB289">
            <v>0</v>
          </cell>
          <cell r="AC289">
            <v>0</v>
          </cell>
          <cell r="AD289">
            <v>13.013312034589273</v>
          </cell>
          <cell r="AE289">
            <v>0</v>
          </cell>
          <cell r="AF289">
            <v>0</v>
          </cell>
          <cell r="AG289">
            <v>13.013312034589273</v>
          </cell>
          <cell r="AH289">
            <v>0</v>
          </cell>
          <cell r="AI289">
            <v>13.013312034589273</v>
          </cell>
          <cell r="AJ289">
            <v>0.1395426210912161</v>
          </cell>
          <cell r="AK289">
            <v>0</v>
          </cell>
          <cell r="AL289">
            <v>0</v>
          </cell>
          <cell r="AM289">
            <v>0</v>
          </cell>
          <cell r="AN289">
            <v>0</v>
          </cell>
          <cell r="AO289">
            <v>0</v>
          </cell>
          <cell r="AP289">
            <v>0.14909344201265248</v>
          </cell>
          <cell r="AQ289">
            <v>0.24134867322188916</v>
          </cell>
          <cell r="AR289">
            <v>0.52998473632575771</v>
          </cell>
          <cell r="AS289">
            <v>5.8964526570272E-4</v>
          </cell>
          <cell r="AT289">
            <v>0.53057438159145953</v>
          </cell>
          <cell r="AU289">
            <v>0</v>
          </cell>
          <cell r="AV289">
            <v>6.2583951682484901E-2</v>
          </cell>
          <cell r="AW289">
            <v>0</v>
          </cell>
          <cell r="AX289">
            <v>0</v>
          </cell>
          <cell r="AY289">
            <v>0</v>
          </cell>
          <cell r="AZ289">
            <v>6.2583951682484901E-2</v>
          </cell>
          <cell r="BA289">
            <v>0</v>
          </cell>
          <cell r="BB289">
            <v>6.2583951682484901E-2</v>
          </cell>
          <cell r="BC289">
            <v>0</v>
          </cell>
          <cell r="BD289">
            <v>0</v>
          </cell>
          <cell r="BE289">
            <v>0</v>
          </cell>
          <cell r="BF289">
            <v>0</v>
          </cell>
          <cell r="BG289">
            <v>0.59315833327394452</v>
          </cell>
          <cell r="BH289">
            <v>0</v>
          </cell>
          <cell r="BI289">
            <v>0</v>
          </cell>
          <cell r="BJ289">
            <v>0.59315833327394452</v>
          </cell>
          <cell r="BK289">
            <v>0</v>
          </cell>
          <cell r="BL289">
            <v>0.59315833327394452</v>
          </cell>
          <cell r="BM289">
            <v>0.11773113516645817</v>
          </cell>
          <cell r="BN289">
            <v>0</v>
          </cell>
          <cell r="BO289">
            <v>9.676674652833667E-3</v>
          </cell>
          <cell r="BP289">
            <v>1.7264538395168248E-2</v>
          </cell>
          <cell r="BQ289">
            <v>0</v>
          </cell>
          <cell r="BR289">
            <v>0</v>
          </cell>
          <cell r="BS289">
            <v>10.338003548354436</v>
          </cell>
          <cell r="BT289">
            <v>0.25247967156445356</v>
          </cell>
          <cell r="BU289">
            <v>10.735155568133342</v>
          </cell>
          <cell r="BV289">
            <v>0.46921686852744232</v>
          </cell>
          <cell r="BW289">
            <v>11.2043724366607</v>
          </cell>
          <cell r="BX289">
            <v>0</v>
          </cell>
          <cell r="BY289">
            <v>5.2257599654874891</v>
          </cell>
          <cell r="BZ289">
            <v>0</v>
          </cell>
          <cell r="CA289">
            <v>4.2616417401115418</v>
          </cell>
          <cell r="CB289">
            <v>0</v>
          </cell>
          <cell r="CC289">
            <v>9.4874017055990301</v>
          </cell>
          <cell r="CD289">
            <v>0</v>
          </cell>
          <cell r="CE289">
            <v>9.4874017055990301</v>
          </cell>
          <cell r="CF289">
            <v>0.42729732528041414</v>
          </cell>
          <cell r="CG289">
            <v>0</v>
          </cell>
          <cell r="CH289">
            <v>0</v>
          </cell>
          <cell r="CI289">
            <v>0.42729732528041414</v>
          </cell>
          <cell r="CJ289">
            <v>20.264476816979336</v>
          </cell>
          <cell r="CK289">
            <v>0</v>
          </cell>
          <cell r="CL289">
            <v>0</v>
          </cell>
          <cell r="CM289">
            <v>20.264476816979336</v>
          </cell>
          <cell r="CN289">
            <v>0</v>
          </cell>
          <cell r="CO289">
            <v>20.264476816979336</v>
          </cell>
          <cell r="CP289">
            <v>4.9789268961984732</v>
          </cell>
          <cell r="CQ289">
            <v>0</v>
          </cell>
          <cell r="CR289">
            <v>7.765808284881927E-3</v>
          </cell>
          <cell r="CS289">
            <v>0</v>
          </cell>
          <cell r="CT289">
            <v>0</v>
          </cell>
          <cell r="CU289">
            <v>0</v>
          </cell>
          <cell r="CV289">
            <v>15.779282468911074</v>
          </cell>
          <cell r="CW289">
            <v>4.8998412264068909</v>
          </cell>
          <cell r="CX289">
            <v>25.665816399801319</v>
          </cell>
          <cell r="CY289">
            <v>0.44529197133432202</v>
          </cell>
          <cell r="CZ289">
            <v>26.111108371135547</v>
          </cell>
          <cell r="DA289">
            <v>12.840500431406385</v>
          </cell>
          <cell r="DB289">
            <v>9.5926091458153593</v>
          </cell>
          <cell r="DC289">
            <v>4.7650125970664368</v>
          </cell>
          <cell r="DD289">
            <v>3.5019590640185276</v>
          </cell>
          <cell r="DE289">
            <v>0.56433459879206216</v>
          </cell>
          <cell r="DF289">
            <v>31.264415837098714</v>
          </cell>
          <cell r="DG289">
            <v>0</v>
          </cell>
          <cell r="DH289">
            <v>31.264415837098714</v>
          </cell>
          <cell r="DI289">
            <v>5.1772034512510787</v>
          </cell>
          <cell r="DJ289">
            <v>0</v>
          </cell>
          <cell r="DK289">
            <v>0</v>
          </cell>
          <cell r="DL289">
            <v>5.1772034512510787</v>
          </cell>
          <cell r="DM289">
            <v>52.198320756983293</v>
          </cell>
          <cell r="DN289">
            <v>0</v>
          </cell>
          <cell r="DO289">
            <v>0</v>
          </cell>
          <cell r="DP289">
            <v>52.198320756983293</v>
          </cell>
          <cell r="DQ289">
            <v>0</v>
          </cell>
          <cell r="DR289">
            <v>52.198320756983293</v>
          </cell>
          <cell r="DS289">
            <v>5.2362006524561471</v>
          </cell>
          <cell r="DT289">
            <v>0</v>
          </cell>
          <cell r="DU289">
            <v>1.7442482937715591E-2</v>
          </cell>
          <cell r="DV289">
            <v>1.7264538395168248E-2</v>
          </cell>
          <cell r="DW289">
            <v>0</v>
          </cell>
          <cell r="DX289">
            <v>0</v>
          </cell>
          <cell r="DY289">
            <v>26.266379459278163</v>
          </cell>
          <cell r="DZ289">
            <v>5.3936695711932332</v>
          </cell>
          <cell r="EA289">
            <v>36.930956704260424</v>
          </cell>
          <cell r="EB289">
            <v>0.91509848512746705</v>
          </cell>
          <cell r="EC289">
            <v>37.846055189387712</v>
          </cell>
          <cell r="ED289">
            <v>12.840500431406385</v>
          </cell>
          <cell r="EE289">
            <v>14.880953062985332</v>
          </cell>
          <cell r="EF289">
            <v>4.7650125970664368</v>
          </cell>
          <cell r="EG289">
            <v>7.7636008041300686</v>
          </cell>
          <cell r="EH289">
            <v>0.56433459879206216</v>
          </cell>
          <cell r="EI289">
            <v>40.814401494380228</v>
          </cell>
          <cell r="EJ289">
            <v>0</v>
          </cell>
          <cell r="EK289">
            <v>40.814401494380228</v>
          </cell>
          <cell r="EL289">
            <v>5.6045007765314923</v>
          </cell>
          <cell r="EM289">
            <v>0</v>
          </cell>
          <cell r="EN289">
            <v>0</v>
          </cell>
          <cell r="EO289">
            <v>5.6045007765314923</v>
          </cell>
          <cell r="EP289">
            <v>73.05595590723658</v>
          </cell>
          <cell r="EQ289">
            <v>0</v>
          </cell>
          <cell r="ER289">
            <v>0</v>
          </cell>
          <cell r="ES289">
            <v>73.05595590723658</v>
          </cell>
          <cell r="ET289">
            <v>0</v>
          </cell>
          <cell r="EU289">
            <v>73.05595590723658</v>
          </cell>
          <cell r="EV289">
            <v>6.5521739935135503</v>
          </cell>
          <cell r="EW289">
            <v>0</v>
          </cell>
          <cell r="EX289">
            <v>3.4787250828319345</v>
          </cell>
          <cell r="EY289">
            <v>1.7264538395168248E-2</v>
          </cell>
          <cell r="EZ289">
            <v>0</v>
          </cell>
          <cell r="FA289">
            <v>0</v>
          </cell>
          <cell r="FB289">
            <v>29.692420114136514</v>
          </cell>
          <cell r="FC289">
            <v>5.5954236191828439</v>
          </cell>
          <cell r="FD289">
            <v>45.336007348060029</v>
          </cell>
          <cell r="FE289">
            <v>0.94126246370892652</v>
          </cell>
          <cell r="FF289">
            <v>46.277269811768996</v>
          </cell>
          <cell r="FG289">
            <v>12.840500431406385</v>
          </cell>
          <cell r="FH289">
            <v>19.266145815358069</v>
          </cell>
          <cell r="FI289">
            <v>4.7650125970664368</v>
          </cell>
          <cell r="FJ289">
            <v>7.9605054639655535</v>
          </cell>
          <cell r="FK289">
            <v>0.56433459879206216</v>
          </cell>
          <cell r="FL289">
            <v>45.396498906588448</v>
          </cell>
          <cell r="FM289">
            <v>0</v>
          </cell>
          <cell r="FN289">
            <v>45.396498906588448</v>
          </cell>
          <cell r="FO289">
            <v>5.6045007765314923</v>
          </cell>
          <cell r="FP289">
            <v>0</v>
          </cell>
          <cell r="FQ289">
            <v>0</v>
          </cell>
          <cell r="FR289">
            <v>5.6045007765314923</v>
          </cell>
          <cell r="FS289">
            <v>86.069267941825956</v>
          </cell>
          <cell r="FT289">
            <v>0</v>
          </cell>
          <cell r="FU289">
            <v>0</v>
          </cell>
          <cell r="FV289">
            <v>86.069267941825956</v>
          </cell>
          <cell r="FW289">
            <v>0</v>
          </cell>
          <cell r="FX289">
            <v>86.069267941825956</v>
          </cell>
          <cell r="FY289">
            <v>0.19311358473929105</v>
          </cell>
          <cell r="FZ289">
            <v>0</v>
          </cell>
          <cell r="GA289">
            <v>0</v>
          </cell>
          <cell r="GB289" t="e">
            <v>#N/A</v>
          </cell>
          <cell r="GC289" t="e">
            <v>#N/A</v>
          </cell>
          <cell r="GD289" t="e">
            <v>#N/A</v>
          </cell>
          <cell r="GE289">
            <v>0</v>
          </cell>
          <cell r="GF289">
            <v>0</v>
          </cell>
          <cell r="GG289">
            <v>9.9891234789271963E-2</v>
          </cell>
          <cell r="GH289">
            <v>9.497803565650828E-4</v>
          </cell>
          <cell r="GI289">
            <v>0.62418044239316706</v>
          </cell>
          <cell r="GJ289">
            <v>0</v>
          </cell>
          <cell r="GK289">
            <v>7.326048298695538E-2</v>
          </cell>
          <cell r="GL289">
            <v>3.0654943645557404</v>
          </cell>
          <cell r="GM289">
            <v>1.6789577067844619</v>
          </cell>
          <cell r="GN289">
            <v>4.6390006402247534</v>
          </cell>
          <cell r="GO289">
            <v>0</v>
          </cell>
          <cell r="GP289">
            <v>0.60022832431266349</v>
          </cell>
          <cell r="GQ289" t="e">
            <v>#N/A</v>
          </cell>
          <cell r="GR289" t="e">
            <v>#N/A</v>
          </cell>
          <cell r="GS289" t="e">
            <v>#N/A</v>
          </cell>
          <cell r="GT289" t="e">
            <v>#N/A</v>
          </cell>
          <cell r="GU289" t="e">
            <v>#N/A</v>
          </cell>
          <cell r="GV289">
            <v>0</v>
          </cell>
          <cell r="GW289">
            <v>2.5078896834204634</v>
          </cell>
          <cell r="GX289">
            <v>0</v>
          </cell>
          <cell r="GY289">
            <v>0</v>
          </cell>
          <cell r="GZ289">
            <v>1.6789577067844621</v>
          </cell>
          <cell r="HA289">
            <v>0</v>
          </cell>
          <cell r="HB289">
            <v>0</v>
          </cell>
          <cell r="HC289">
            <v>0</v>
          </cell>
          <cell r="HD289">
            <v>0</v>
          </cell>
          <cell r="HE289">
            <v>0</v>
          </cell>
          <cell r="HF289">
            <v>0</v>
          </cell>
          <cell r="HG289">
            <v>0</v>
          </cell>
          <cell r="HH289">
            <v>0</v>
          </cell>
          <cell r="HI289" t="e">
            <v>#N/A</v>
          </cell>
          <cell r="HJ289" t="e">
            <v>#N/A</v>
          </cell>
          <cell r="HK289" t="e">
            <v>#N/A</v>
          </cell>
          <cell r="HL289" t="e">
            <v>#N/A</v>
          </cell>
          <cell r="HM289" t="e">
            <v>#N/A</v>
          </cell>
          <cell r="HN289" t="e">
            <v>#N/A</v>
          </cell>
          <cell r="HO289">
            <v>86.069267941825956</v>
          </cell>
          <cell r="HP289">
            <v>86.069267941825956</v>
          </cell>
          <cell r="HQ289">
            <v>13.013312034589273</v>
          </cell>
          <cell r="HR289">
            <v>73.05595590723658</v>
          </cell>
          <cell r="HS289">
            <v>13.289852659823998</v>
          </cell>
          <cell r="HT289">
            <v>0</v>
          </cell>
          <cell r="HU289">
            <v>0</v>
          </cell>
          <cell r="HV289">
            <v>3.4612825998942283</v>
          </cell>
          <cell r="HW289">
            <v>0</v>
          </cell>
          <cell r="HX289">
            <v>0</v>
          </cell>
          <cell r="HY289">
            <v>0</v>
          </cell>
          <cell r="HZ289">
            <v>0</v>
          </cell>
          <cell r="IA289">
            <v>0</v>
          </cell>
          <cell r="IB289">
            <v>0</v>
          </cell>
          <cell r="IC289">
            <v>0</v>
          </cell>
          <cell r="ID289">
            <v>0</v>
          </cell>
          <cell r="IE289">
            <v>0</v>
          </cell>
          <cell r="IF289">
            <v>0</v>
          </cell>
          <cell r="IG289">
            <v>9.676674652833667E-3</v>
          </cell>
          <cell r="IH289">
            <v>0</v>
          </cell>
          <cell r="II289">
            <v>0</v>
          </cell>
          <cell r="IJ289">
            <v>0</v>
          </cell>
          <cell r="IK289">
            <v>0</v>
          </cell>
          <cell r="IL289">
            <v>7.765808284881927E-3</v>
          </cell>
          <cell r="IM289">
            <v>0</v>
          </cell>
          <cell r="IN289">
            <v>0</v>
          </cell>
          <cell r="IO289">
            <v>0</v>
          </cell>
          <cell r="IP289">
            <v>3.4612825998942283</v>
          </cell>
          <cell r="IQ289">
            <v>1.7442482937715519E-2</v>
          </cell>
          <cell r="IR289">
            <v>0</v>
          </cell>
          <cell r="IS289">
            <v>0</v>
          </cell>
          <cell r="IT289">
            <v>0</v>
          </cell>
          <cell r="IU289">
            <v>0</v>
          </cell>
          <cell r="IV289">
            <v>3.0654943645557404</v>
          </cell>
          <cell r="IW289">
            <v>3.0654943645557404</v>
          </cell>
          <cell r="IX289">
            <v>0</v>
          </cell>
          <cell r="IY289">
            <v>0</v>
          </cell>
          <cell r="IZ289">
            <v>0</v>
          </cell>
          <cell r="JA289">
            <v>1.6789577067844619</v>
          </cell>
          <cell r="JB289">
            <v>1.6789577067844619</v>
          </cell>
          <cell r="JC289">
            <v>0</v>
          </cell>
          <cell r="JD289">
            <v>0</v>
          </cell>
          <cell r="JE289">
            <v>0</v>
          </cell>
          <cell r="JF289">
            <v>0</v>
          </cell>
          <cell r="JG289">
            <v>0</v>
          </cell>
          <cell r="JH289">
            <v>5.2888088385244503E-5</v>
          </cell>
          <cell r="JI289">
            <v>0</v>
          </cell>
          <cell r="JJ289">
            <v>-3.2144225836638874E-7</v>
          </cell>
          <cell r="JK289">
            <v>5.1535059795679725</v>
          </cell>
          <cell r="JL289">
            <v>5.1535585462141</v>
          </cell>
          <cell r="JM289">
            <v>0</v>
          </cell>
          <cell r="JN289">
            <v>0</v>
          </cell>
          <cell r="JO289">
            <v>0</v>
          </cell>
          <cell r="JP289">
            <v>2.7816916660343085</v>
          </cell>
          <cell r="JQ289">
            <v>2.7816916660343085</v>
          </cell>
          <cell r="JR289">
            <v>0</v>
          </cell>
          <cell r="JS289">
            <v>0</v>
          </cell>
          <cell r="JT289">
            <v>0</v>
          </cell>
          <cell r="JU289">
            <v>0.10465419908628248</v>
          </cell>
          <cell r="JV289">
            <v>0.10465419908628248</v>
          </cell>
          <cell r="JW289">
            <v>9.1272067482885344</v>
          </cell>
          <cell r="JX289">
            <v>47.742657428932198</v>
          </cell>
          <cell r="JY289">
            <v>63.792636631122058</v>
          </cell>
          <cell r="JZ289">
            <v>72.919843379410594</v>
          </cell>
          <cell r="KA289">
            <v>25.177185950478396</v>
          </cell>
          <cell r="KB289">
            <v>1654214</v>
          </cell>
          <cell r="KC289">
            <v>44.59</v>
          </cell>
          <cell r="KD289">
            <v>658.22199999999998</v>
          </cell>
          <cell r="KE289">
            <v>8319.86</v>
          </cell>
          <cell r="KF289">
            <v>44.3</v>
          </cell>
          <cell r="KG289">
            <v>0.58559034792368103</v>
          </cell>
          <cell r="KH289">
            <v>0</v>
          </cell>
          <cell r="KI289">
            <v>0</v>
          </cell>
          <cell r="KJ289">
            <v>0</v>
          </cell>
          <cell r="KK289">
            <v>0</v>
          </cell>
          <cell r="KL289">
            <v>0</v>
          </cell>
          <cell r="KM289">
            <v>0</v>
          </cell>
          <cell r="KN289">
            <v>165.64</v>
          </cell>
          <cell r="KO289">
            <v>0</v>
          </cell>
          <cell r="KP289">
            <v>0</v>
          </cell>
          <cell r="KQ289">
            <v>85.009810000000002</v>
          </cell>
          <cell r="KR289">
            <v>2.4339729999999999</v>
          </cell>
          <cell r="KS289">
            <v>38.408082</v>
          </cell>
          <cell r="KT289">
            <v>11.89077</v>
          </cell>
          <cell r="KU289">
            <v>55.051369999999999</v>
          </cell>
          <cell r="KV289">
            <v>0</v>
          </cell>
          <cell r="KW289">
            <v>0</v>
          </cell>
          <cell r="KX289">
            <v>109</v>
          </cell>
          <cell r="KY289">
            <v>702812</v>
          </cell>
          <cell r="KZ289">
            <v>8364.16</v>
          </cell>
          <cell r="LA289">
            <v>64.888413698359898</v>
          </cell>
          <cell r="LB289">
            <v>232.58213999999998</v>
          </cell>
          <cell r="LC289">
            <v>358.43400500000001</v>
          </cell>
          <cell r="LD289">
            <v>3.783463379820784</v>
          </cell>
          <cell r="LE289">
            <v>1.3031792792103451E-2</v>
          </cell>
          <cell r="LF289">
            <v>109</v>
          </cell>
          <cell r="LG289">
            <v>84.026608768842294</v>
          </cell>
          <cell r="LH289">
            <v>2183.9310404699754</v>
          </cell>
          <cell r="LI289" t="str">
            <v>N/A</v>
          </cell>
          <cell r="LJ289" t="str">
            <v>PR09 (£m)</v>
          </cell>
        </row>
        <row r="290">
          <cell r="A290" t="str">
            <v>SSC14</v>
          </cell>
          <cell r="B290" t="str">
            <v>SSC</v>
          </cell>
          <cell r="C290" t="str">
            <v>2013-14</v>
          </cell>
          <cell r="D290" t="str">
            <v>SSC</v>
          </cell>
          <cell r="E290" t="str">
            <v>SSC14</v>
          </cell>
          <cell r="F290">
            <v>1.0569641649763351</v>
          </cell>
          <cell r="G290">
            <v>1.7896909491724631</v>
          </cell>
          <cell r="H290">
            <v>0</v>
          </cell>
          <cell r="I290">
            <v>3.5403350389023358</v>
          </cell>
          <cell r="J290">
            <v>5.2646022106242323E-5</v>
          </cell>
          <cell r="K290">
            <v>0</v>
          </cell>
          <cell r="L290">
            <v>0</v>
          </cell>
          <cell r="M290">
            <v>2.8682070459990281</v>
          </cell>
          <cell r="N290">
            <v>0.20721236260556916</v>
          </cell>
          <cell r="O290">
            <v>8.4054980427014954</v>
          </cell>
          <cell r="P290">
            <v>2.2044907114551104E-2</v>
          </cell>
          <cell r="Q290">
            <v>8.4275429498160506</v>
          </cell>
          <cell r="R290">
            <v>0</v>
          </cell>
          <cell r="S290">
            <v>2.8091596390653475</v>
          </cell>
          <cell r="T290">
            <v>0</v>
          </cell>
          <cell r="U290">
            <v>8.0316191321839064E-2</v>
          </cell>
          <cell r="V290">
            <v>0</v>
          </cell>
          <cell r="W290">
            <v>2.8894758303871861</v>
          </cell>
          <cell r="X290">
            <v>0</v>
          </cell>
          <cell r="Y290">
            <v>2.8894758303871861</v>
          </cell>
          <cell r="Z290">
            <v>0</v>
          </cell>
          <cell r="AA290">
            <v>0</v>
          </cell>
          <cell r="AB290">
            <v>0</v>
          </cell>
          <cell r="AC290">
            <v>0</v>
          </cell>
          <cell r="AD290">
            <v>11.317018780203162</v>
          </cell>
          <cell r="AE290">
            <v>0</v>
          </cell>
          <cell r="AF290">
            <v>0</v>
          </cell>
          <cell r="AG290">
            <v>11.317018780203162</v>
          </cell>
          <cell r="AH290">
            <v>0</v>
          </cell>
          <cell r="AI290">
            <v>11.317018780203162</v>
          </cell>
          <cell r="AJ290">
            <v>0.21097725336362216</v>
          </cell>
          <cell r="AK290">
            <v>0</v>
          </cell>
          <cell r="AL290">
            <v>0</v>
          </cell>
          <cell r="AM290">
            <v>0</v>
          </cell>
          <cell r="AN290">
            <v>0</v>
          </cell>
          <cell r="AO290">
            <v>0</v>
          </cell>
          <cell r="AP290">
            <v>0.51738220277971492</v>
          </cell>
          <cell r="AQ290">
            <v>0.24053765969188329</v>
          </cell>
          <cell r="AR290">
            <v>0.96889711583522031</v>
          </cell>
          <cell r="AS290">
            <v>3.0033502783117073E-4</v>
          </cell>
          <cell r="AT290">
            <v>0.96919745086305131</v>
          </cell>
          <cell r="AU290">
            <v>0</v>
          </cell>
          <cell r="AV290">
            <v>8.3159944524535527E-4</v>
          </cell>
          <cell r="AW290">
            <v>0</v>
          </cell>
          <cell r="AX290">
            <v>0</v>
          </cell>
          <cell r="AY290">
            <v>0</v>
          </cell>
          <cell r="AZ290">
            <v>8.3159944524535527E-4</v>
          </cell>
          <cell r="BA290">
            <v>0</v>
          </cell>
          <cell r="BB290">
            <v>8.3159944524535527E-4</v>
          </cell>
          <cell r="BC290">
            <v>0</v>
          </cell>
          <cell r="BD290">
            <v>0</v>
          </cell>
          <cell r="BE290">
            <v>0</v>
          </cell>
          <cell r="BF290">
            <v>0</v>
          </cell>
          <cell r="BG290">
            <v>0.97002905030829689</v>
          </cell>
          <cell r="BH290">
            <v>0</v>
          </cell>
          <cell r="BI290">
            <v>0</v>
          </cell>
          <cell r="BJ290">
            <v>0.97002905030829689</v>
          </cell>
          <cell r="BK290">
            <v>0</v>
          </cell>
          <cell r="BL290">
            <v>0.97002905030829689</v>
          </cell>
          <cell r="BM290">
            <v>0.15552747909930548</v>
          </cell>
          <cell r="BN290">
            <v>0</v>
          </cell>
          <cell r="BO290">
            <v>1.4281771276758034E-2</v>
          </cell>
          <cell r="BP290">
            <v>1.1626605814739685E-2</v>
          </cell>
          <cell r="BQ290">
            <v>0</v>
          </cell>
          <cell r="BR290">
            <v>0</v>
          </cell>
          <cell r="BS290">
            <v>6.9944273987001457</v>
          </cell>
          <cell r="BT290">
            <v>0.26038278556678623</v>
          </cell>
          <cell r="BU290">
            <v>7.4362460404577302</v>
          </cell>
          <cell r="BV290">
            <v>0.50669258047710242</v>
          </cell>
          <cell r="BW290">
            <v>7.9429386209348314</v>
          </cell>
          <cell r="BX290">
            <v>0</v>
          </cell>
          <cell r="BY290">
            <v>3.7605979759572135</v>
          </cell>
          <cell r="BZ290">
            <v>0</v>
          </cell>
          <cell r="CA290">
            <v>0.60169153214503024</v>
          </cell>
          <cell r="CB290">
            <v>0</v>
          </cell>
          <cell r="CC290">
            <v>4.3622895081022435</v>
          </cell>
          <cell r="CD290">
            <v>0</v>
          </cell>
          <cell r="CE290">
            <v>4.3622895081022435</v>
          </cell>
          <cell r="CF290">
            <v>1.0833660319825147</v>
          </cell>
          <cell r="CG290">
            <v>0</v>
          </cell>
          <cell r="CH290">
            <v>0</v>
          </cell>
          <cell r="CI290">
            <v>1.0833660319825147</v>
          </cell>
          <cell r="CJ290">
            <v>11.221862097054517</v>
          </cell>
          <cell r="CK290">
            <v>0</v>
          </cell>
          <cell r="CL290">
            <v>0</v>
          </cell>
          <cell r="CM290">
            <v>11.221862097054517</v>
          </cell>
          <cell r="CN290">
            <v>0</v>
          </cell>
          <cell r="CO290">
            <v>11.221862097054517</v>
          </cell>
          <cell r="CP290">
            <v>7.2668005823792354</v>
          </cell>
          <cell r="CQ290">
            <v>0</v>
          </cell>
          <cell r="CR290">
            <v>7.3839531898280705E-4</v>
          </cell>
          <cell r="CS290">
            <v>0</v>
          </cell>
          <cell r="CT290">
            <v>0</v>
          </cell>
          <cell r="CU290">
            <v>0</v>
          </cell>
          <cell r="CV290">
            <v>17.693064684860907</v>
          </cell>
          <cell r="CW290">
            <v>4.9580557789881059</v>
          </cell>
          <cell r="CX290">
            <v>29.918659441547227</v>
          </cell>
          <cell r="CY290">
            <v>0.47661868215987008</v>
          </cell>
          <cell r="CZ290">
            <v>30.395278123707072</v>
          </cell>
          <cell r="DA290">
            <v>12.641513153629138</v>
          </cell>
          <cell r="DB290">
            <v>8.5077623357958956</v>
          </cell>
          <cell r="DC290">
            <v>6.5031753954918852</v>
          </cell>
          <cell r="DD290">
            <v>3.6987412339198773</v>
          </cell>
          <cell r="DE290">
            <v>0.19885618103448269</v>
          </cell>
          <cell r="DF290">
            <v>31.550048299871278</v>
          </cell>
          <cell r="DG290">
            <v>0</v>
          </cell>
          <cell r="DH290">
            <v>31.550048299871278</v>
          </cell>
          <cell r="DI290">
            <v>5.4476447064553737</v>
          </cell>
          <cell r="DJ290">
            <v>0</v>
          </cell>
          <cell r="DK290">
            <v>0</v>
          </cell>
          <cell r="DL290">
            <v>5.4476447064553737</v>
          </cell>
          <cell r="DM290">
            <v>56.497681717122973</v>
          </cell>
          <cell r="DN290">
            <v>0</v>
          </cell>
          <cell r="DO290">
            <v>0</v>
          </cell>
          <cell r="DP290">
            <v>56.497681717122973</v>
          </cell>
          <cell r="DQ290">
            <v>0</v>
          </cell>
          <cell r="DR290">
            <v>56.497681717122973</v>
          </cell>
          <cell r="DS290">
            <v>7.633305314842163</v>
          </cell>
          <cell r="DT290">
            <v>0</v>
          </cell>
          <cell r="DU290">
            <v>1.502016659574084E-2</v>
          </cell>
          <cell r="DV290">
            <v>1.1626605814739685E-2</v>
          </cell>
          <cell r="DW290">
            <v>0</v>
          </cell>
          <cell r="DX290">
            <v>0</v>
          </cell>
          <cell r="DY290">
            <v>25.204874286340768</v>
          </cell>
          <cell r="DZ290">
            <v>5.4589762242467756</v>
          </cell>
          <cell r="EA290">
            <v>38.323802597840178</v>
          </cell>
          <cell r="EB290">
            <v>0.98361159766480366</v>
          </cell>
          <cell r="EC290">
            <v>39.307414195504961</v>
          </cell>
          <cell r="ED290">
            <v>12.641513153629138</v>
          </cell>
          <cell r="EE290">
            <v>12.269191911198353</v>
          </cell>
          <cell r="EF290">
            <v>6.5031753954918852</v>
          </cell>
          <cell r="EG290">
            <v>4.3004327660649082</v>
          </cell>
          <cell r="EH290">
            <v>0.19885618103448269</v>
          </cell>
          <cell r="EI290">
            <v>35.913169407418764</v>
          </cell>
          <cell r="EJ290">
            <v>0</v>
          </cell>
          <cell r="EK290">
            <v>35.913169407418764</v>
          </cell>
          <cell r="EL290">
            <v>6.5310107384378888</v>
          </cell>
          <cell r="EM290">
            <v>0</v>
          </cell>
          <cell r="EN290">
            <v>0</v>
          </cell>
          <cell r="EO290">
            <v>6.5310107384378888</v>
          </cell>
          <cell r="EP290">
            <v>68.689572864485783</v>
          </cell>
          <cell r="EQ290">
            <v>0</v>
          </cell>
          <cell r="ER290">
            <v>0</v>
          </cell>
          <cell r="ES290">
            <v>68.689572864485783</v>
          </cell>
          <cell r="ET290">
            <v>0</v>
          </cell>
          <cell r="EU290">
            <v>68.689572864485783</v>
          </cell>
          <cell r="EV290">
            <v>9.4229962640146212</v>
          </cell>
          <cell r="EW290">
            <v>0</v>
          </cell>
          <cell r="EX290">
            <v>3.5553552054980724</v>
          </cell>
          <cell r="EY290">
            <v>1.1679251836845882E-2</v>
          </cell>
          <cell r="EZ290">
            <v>0</v>
          </cell>
          <cell r="FA290">
            <v>0</v>
          </cell>
          <cell r="FB290">
            <v>28.073081332339719</v>
          </cell>
          <cell r="FC290">
            <v>5.6661885868523374</v>
          </cell>
          <cell r="FD290">
            <v>46.729300640541673</v>
          </cell>
          <cell r="FE290">
            <v>1.0056565047793542</v>
          </cell>
          <cell r="FF290">
            <v>47.734957145321026</v>
          </cell>
          <cell r="FG290">
            <v>12.641513153629138</v>
          </cell>
          <cell r="FH290">
            <v>15.078351550263653</v>
          </cell>
          <cell r="FI290">
            <v>6.5031753954918852</v>
          </cell>
          <cell r="FJ290">
            <v>4.3807489573867464</v>
          </cell>
          <cell r="FK290">
            <v>0.19885618103448269</v>
          </cell>
          <cell r="FL290">
            <v>38.802645237805898</v>
          </cell>
          <cell r="FM290">
            <v>0</v>
          </cell>
          <cell r="FN290">
            <v>38.802645237805898</v>
          </cell>
          <cell r="FO290">
            <v>6.5310107384378879</v>
          </cell>
          <cell r="FP290">
            <v>0</v>
          </cell>
          <cell r="FQ290">
            <v>0</v>
          </cell>
          <cell r="FR290">
            <v>6.5310107384378879</v>
          </cell>
          <cell r="FS290">
            <v>80.006591644689067</v>
          </cell>
          <cell r="FT290">
            <v>0</v>
          </cell>
          <cell r="FU290">
            <v>0</v>
          </cell>
          <cell r="FV290">
            <v>80.006591644689067</v>
          </cell>
          <cell r="FW290">
            <v>0</v>
          </cell>
          <cell r="FX290">
            <v>80.006591644689067</v>
          </cell>
          <cell r="FY290">
            <v>0.34494700078532781</v>
          </cell>
          <cell r="FZ290">
            <v>0</v>
          </cell>
          <cell r="GA290">
            <v>0</v>
          </cell>
          <cell r="GB290" t="e">
            <v>#N/A</v>
          </cell>
          <cell r="GC290" t="e">
            <v>#N/A</v>
          </cell>
          <cell r="GD290" t="e">
            <v>#N/A</v>
          </cell>
          <cell r="GE290">
            <v>0</v>
          </cell>
          <cell r="GF290">
            <v>0</v>
          </cell>
          <cell r="GG290">
            <v>0.29931560433569976</v>
          </cell>
          <cell r="GH290">
            <v>0</v>
          </cell>
          <cell r="GI290">
            <v>0.29094948986815405</v>
          </cell>
          <cell r="GJ290">
            <v>0</v>
          </cell>
          <cell r="GK290">
            <v>8.1193841516227161E-2</v>
          </cell>
          <cell r="GL290">
            <v>4.1354686906017566</v>
          </cell>
          <cell r="GM290">
            <v>2.2935013307488119</v>
          </cell>
          <cell r="GN290">
            <v>0.4644256888286003</v>
          </cell>
          <cell r="GO290">
            <v>0.19865253574881669</v>
          </cell>
          <cell r="GP290">
            <v>0.87326737621196726</v>
          </cell>
          <cell r="GQ290" t="e">
            <v>#N/A</v>
          </cell>
          <cell r="GR290" t="e">
            <v>#N/A</v>
          </cell>
          <cell r="GS290" t="e">
            <v>#N/A</v>
          </cell>
          <cell r="GT290" t="e">
            <v>#N/A</v>
          </cell>
          <cell r="GU290" t="e">
            <v>#N/A</v>
          </cell>
          <cell r="GV290">
            <v>0</v>
          </cell>
          <cell r="GW290">
            <v>2.4460059760530757</v>
          </cell>
          <cell r="GX290">
            <v>0</v>
          </cell>
          <cell r="GY290">
            <v>0</v>
          </cell>
          <cell r="GZ290">
            <v>2.2935013307488159</v>
          </cell>
          <cell r="HA290">
            <v>0</v>
          </cell>
          <cell r="HB290">
            <v>0</v>
          </cell>
          <cell r="HC290">
            <v>0</v>
          </cell>
          <cell r="HD290">
            <v>0</v>
          </cell>
          <cell r="HE290">
            <v>0</v>
          </cell>
          <cell r="HF290">
            <v>0</v>
          </cell>
          <cell r="HG290">
            <v>0</v>
          </cell>
          <cell r="HH290">
            <v>0</v>
          </cell>
          <cell r="HI290" t="e">
            <v>#N/A</v>
          </cell>
          <cell r="HJ290" t="e">
            <v>#N/A</v>
          </cell>
          <cell r="HK290" t="e">
            <v>#N/A</v>
          </cell>
          <cell r="HL290" t="e">
            <v>#N/A</v>
          </cell>
          <cell r="HM290" t="e">
            <v>#N/A</v>
          </cell>
          <cell r="HN290" t="e">
            <v>#N/A</v>
          </cell>
          <cell r="HO290">
            <v>80.006591644689067</v>
          </cell>
          <cell r="HP290">
            <v>80.006591644689067</v>
          </cell>
          <cell r="HQ290">
            <v>11.317018780203162</v>
          </cell>
          <cell r="HR290">
            <v>68.689572864485783</v>
          </cell>
          <cell r="HS290">
            <v>11.082780533913008</v>
          </cell>
          <cell r="HT290">
            <v>0</v>
          </cell>
          <cell r="HU290">
            <v>0</v>
          </cell>
          <cell r="HV290">
            <v>3.5403350389023358</v>
          </cell>
          <cell r="HW290">
            <v>0</v>
          </cell>
          <cell r="HX290">
            <v>0</v>
          </cell>
          <cell r="HY290">
            <v>0</v>
          </cell>
          <cell r="HZ290">
            <v>0</v>
          </cell>
          <cell r="IA290">
            <v>0</v>
          </cell>
          <cell r="IB290">
            <v>0</v>
          </cell>
          <cell r="IC290">
            <v>0</v>
          </cell>
          <cell r="ID290">
            <v>0</v>
          </cell>
          <cell r="IE290">
            <v>0</v>
          </cell>
          <cell r="IF290">
            <v>0</v>
          </cell>
          <cell r="IG290">
            <v>1.1626605814739685E-2</v>
          </cell>
          <cell r="IH290">
            <v>0</v>
          </cell>
          <cell r="II290">
            <v>0</v>
          </cell>
          <cell r="IJ290">
            <v>0</v>
          </cell>
          <cell r="IK290">
            <v>0</v>
          </cell>
          <cell r="IL290">
            <v>0</v>
          </cell>
          <cell r="IM290">
            <v>0</v>
          </cell>
          <cell r="IN290">
            <v>0</v>
          </cell>
          <cell r="IO290">
            <v>0</v>
          </cell>
          <cell r="IP290">
            <v>3.5403350389023358</v>
          </cell>
          <cell r="IQ290">
            <v>1.1626605814739685E-2</v>
          </cell>
          <cell r="IR290">
            <v>0</v>
          </cell>
          <cell r="IS290">
            <v>0</v>
          </cell>
          <cell r="IT290">
            <v>0</v>
          </cell>
          <cell r="IU290">
            <v>0</v>
          </cell>
          <cell r="IV290">
            <v>4.1354686906017566</v>
          </cell>
          <cell r="IW290">
            <v>4.1354686906017566</v>
          </cell>
          <cell r="IX290">
            <v>0</v>
          </cell>
          <cell r="IY290">
            <v>0</v>
          </cell>
          <cell r="IZ290">
            <v>0</v>
          </cell>
          <cell r="JA290">
            <v>2.2935013307488119</v>
          </cell>
          <cell r="JB290">
            <v>2.2935013307488119</v>
          </cell>
          <cell r="JC290">
            <v>0</v>
          </cell>
          <cell r="JD290">
            <v>0</v>
          </cell>
          <cell r="JE290">
            <v>0</v>
          </cell>
          <cell r="JF290">
            <v>0</v>
          </cell>
          <cell r="JG290">
            <v>0</v>
          </cell>
          <cell r="JH290">
            <v>5.2888088385244503E-5</v>
          </cell>
          <cell r="JI290">
            <v>0</v>
          </cell>
          <cell r="JJ290">
            <v>-3.2144225836638874E-7</v>
          </cell>
          <cell r="JK290">
            <v>5.1535059795679725</v>
          </cell>
          <cell r="JL290">
            <v>5.1535585462141</v>
          </cell>
          <cell r="JM290">
            <v>0</v>
          </cell>
          <cell r="JN290">
            <v>0</v>
          </cell>
          <cell r="JO290">
            <v>0</v>
          </cell>
          <cell r="JP290">
            <v>2.7816916660343085</v>
          </cell>
          <cell r="JQ290">
            <v>2.7816916660343085</v>
          </cell>
          <cell r="JR290">
            <v>0</v>
          </cell>
          <cell r="JS290">
            <v>0</v>
          </cell>
          <cell r="JT290">
            <v>0</v>
          </cell>
          <cell r="JU290">
            <v>0.10465419908628248</v>
          </cell>
          <cell r="JV290">
            <v>0.10465419908628248</v>
          </cell>
          <cell r="JW290">
            <v>7.4671102802589449</v>
          </cell>
          <cell r="JX290">
            <v>52.193163777230417</v>
          </cell>
          <cell r="JY290">
            <v>63.844534292390271</v>
          </cell>
          <cell r="JZ290">
            <v>71.311644572649215</v>
          </cell>
          <cell r="KA290">
            <v>19.118480795418797</v>
          </cell>
          <cell r="KB290">
            <v>1662417.6250000002</v>
          </cell>
          <cell r="KC290">
            <v>44.521999999999998</v>
          </cell>
          <cell r="KD290">
            <v>669.83100000000002</v>
          </cell>
          <cell r="KE290">
            <v>8333.9500000000007</v>
          </cell>
          <cell r="KF290">
            <v>45.15</v>
          </cell>
          <cell r="KG290">
            <v>0.55340309270823795</v>
          </cell>
          <cell r="KH290">
            <v>0</v>
          </cell>
          <cell r="KI290">
            <v>0</v>
          </cell>
          <cell r="KJ290">
            <v>0</v>
          </cell>
          <cell r="KK290">
            <v>0</v>
          </cell>
          <cell r="KL290">
            <v>0</v>
          </cell>
          <cell r="KM290">
            <v>0</v>
          </cell>
          <cell r="KN290">
            <v>181.39</v>
          </cell>
          <cell r="KO290">
            <v>0</v>
          </cell>
          <cell r="KP290">
            <v>0</v>
          </cell>
          <cell r="KQ290">
            <v>74.071972599999995</v>
          </cell>
          <cell r="KR290">
            <v>2.989972603</v>
          </cell>
          <cell r="KS290">
            <v>40.021369862999997</v>
          </cell>
          <cell r="KT290">
            <v>9.5171232880000005</v>
          </cell>
          <cell r="KU290">
            <v>44.794739730000003</v>
          </cell>
          <cell r="KV290">
            <v>14.75</v>
          </cell>
          <cell r="KW290">
            <v>0</v>
          </cell>
          <cell r="KX290">
            <v>109</v>
          </cell>
          <cell r="KY290">
            <v>714353.00000000012</v>
          </cell>
          <cell r="KZ290">
            <v>8379.1</v>
          </cell>
          <cell r="LA290">
            <v>68.143643915565363</v>
          </cell>
          <cell r="LB290">
            <v>250.45186301799998</v>
          </cell>
          <cell r="LC290">
            <v>367.53517808399999</v>
          </cell>
          <cell r="LD290">
            <v>3.9659012418774902</v>
          </cell>
          <cell r="LE290">
            <v>1.3008557004928929E-2</v>
          </cell>
          <cell r="LF290">
            <v>109</v>
          </cell>
          <cell r="LG290">
            <v>85.254144239834844</v>
          </cell>
          <cell r="LH290">
            <v>2195.9788746464956</v>
          </cell>
          <cell r="LI290" t="str">
            <v>N/A</v>
          </cell>
          <cell r="LJ290" t="str">
            <v>PR09 (£m)</v>
          </cell>
        </row>
        <row r="291">
          <cell r="A291" t="str">
            <v>SSC15</v>
          </cell>
          <cell r="B291" t="str">
            <v>SSC</v>
          </cell>
          <cell r="C291" t="str">
            <v>2014-15</v>
          </cell>
          <cell r="D291" t="str">
            <v>SSC</v>
          </cell>
          <cell r="E291" t="str">
            <v>SSC15</v>
          </cell>
          <cell r="F291">
            <v>1.0450405281189941</v>
          </cell>
          <cell r="G291">
            <v>2.0009265755585908</v>
          </cell>
          <cell r="H291">
            <v>0</v>
          </cell>
          <cell r="I291">
            <v>2.7923482911339521</v>
          </cell>
          <cell r="J291">
            <v>1.6720648449903907E-2</v>
          </cell>
          <cell r="K291">
            <v>0</v>
          </cell>
          <cell r="L291">
            <v>0</v>
          </cell>
          <cell r="M291">
            <v>2.6523128603660067</v>
          </cell>
          <cell r="N291">
            <v>0.20587298403944185</v>
          </cell>
          <cell r="O291">
            <v>7.6681813595478951</v>
          </cell>
          <cell r="P291">
            <v>2.8216094259212839E-2</v>
          </cell>
          <cell r="Q291">
            <v>7.6963974538071076</v>
          </cell>
          <cell r="R291">
            <v>0</v>
          </cell>
          <cell r="S291">
            <v>1.9904194525104899</v>
          </cell>
          <cell r="T291">
            <v>0</v>
          </cell>
          <cell r="U291">
            <v>0.14791013510988554</v>
          </cell>
          <cell r="V291">
            <v>0</v>
          </cell>
          <cell r="W291">
            <v>2.1383295876203756</v>
          </cell>
          <cell r="X291">
            <v>0</v>
          </cell>
          <cell r="Y291">
            <v>2.1383295876203756</v>
          </cell>
          <cell r="Z291">
            <v>0</v>
          </cell>
          <cell r="AA291">
            <v>0</v>
          </cell>
          <cell r="AB291">
            <v>0</v>
          </cell>
          <cell r="AC291">
            <v>0</v>
          </cell>
          <cell r="AD291">
            <v>9.8347270414274828</v>
          </cell>
          <cell r="AE291">
            <v>0</v>
          </cell>
          <cell r="AF291">
            <v>0</v>
          </cell>
          <cell r="AG291">
            <v>9.8347270414274828</v>
          </cell>
          <cell r="AH291">
            <v>0</v>
          </cell>
          <cell r="AI291">
            <v>9.8347270414274828</v>
          </cell>
          <cell r="AJ291">
            <v>0.24498714860220455</v>
          </cell>
          <cell r="AK291">
            <v>0</v>
          </cell>
          <cell r="AL291">
            <v>0</v>
          </cell>
          <cell r="AM291">
            <v>0</v>
          </cell>
          <cell r="AN291">
            <v>0</v>
          </cell>
          <cell r="AO291">
            <v>0</v>
          </cell>
          <cell r="AP291">
            <v>0.49952937244087914</v>
          </cell>
          <cell r="AQ291">
            <v>0.28843118576084237</v>
          </cell>
          <cell r="AR291">
            <v>1.032947706803925</v>
          </cell>
          <cell r="AS291">
            <v>0</v>
          </cell>
          <cell r="AT291">
            <v>1.032947706803925</v>
          </cell>
          <cell r="AU291">
            <v>0</v>
          </cell>
          <cell r="AV291">
            <v>1.0003998364460562E-3</v>
          </cell>
          <cell r="AW291">
            <v>0</v>
          </cell>
          <cell r="AX291">
            <v>0</v>
          </cell>
          <cell r="AY291">
            <v>0</v>
          </cell>
          <cell r="AZ291">
            <v>1.0003998364460562E-3</v>
          </cell>
          <cell r="BA291">
            <v>0</v>
          </cell>
          <cell r="BB291">
            <v>1.0003998364460562E-3</v>
          </cell>
          <cell r="BC291">
            <v>0</v>
          </cell>
          <cell r="BD291">
            <v>0</v>
          </cell>
          <cell r="BE291">
            <v>0</v>
          </cell>
          <cell r="BF291">
            <v>0</v>
          </cell>
          <cell r="BG291">
            <v>1.033948106640372</v>
          </cell>
          <cell r="BH291">
            <v>0</v>
          </cell>
          <cell r="BI291">
            <v>0</v>
          </cell>
          <cell r="BJ291">
            <v>1.033948106640372</v>
          </cell>
          <cell r="BK291">
            <v>0</v>
          </cell>
          <cell r="BL291">
            <v>1.033948106640372</v>
          </cell>
          <cell r="BM291">
            <v>0.10818520807219857</v>
          </cell>
          <cell r="BN291">
            <v>0</v>
          </cell>
          <cell r="BO291">
            <v>3.2396256371688817E-2</v>
          </cell>
          <cell r="BP291">
            <v>0</v>
          </cell>
          <cell r="BQ291">
            <v>0</v>
          </cell>
          <cell r="BR291">
            <v>0</v>
          </cell>
          <cell r="BS291">
            <v>6.8439704186512929</v>
          </cell>
          <cell r="BT291">
            <v>0.31560223949193622</v>
          </cell>
          <cell r="BU291">
            <v>7.3001541225871156</v>
          </cell>
          <cell r="BV291">
            <v>0.50997977772206904</v>
          </cell>
          <cell r="BW291">
            <v>7.8101339003091841</v>
          </cell>
          <cell r="BX291">
            <v>0</v>
          </cell>
          <cell r="BY291">
            <v>2.7480430486002523</v>
          </cell>
          <cell r="BZ291">
            <v>0</v>
          </cell>
          <cell r="CA291">
            <v>2.5711660276794519</v>
          </cell>
          <cell r="CB291">
            <v>0</v>
          </cell>
          <cell r="CC291">
            <v>5.3192090762796935</v>
          </cell>
          <cell r="CD291">
            <v>0</v>
          </cell>
          <cell r="CE291">
            <v>5.3192090762796935</v>
          </cell>
          <cell r="CF291">
            <v>0.54834759094637886</v>
          </cell>
          <cell r="CG291">
            <v>0</v>
          </cell>
          <cell r="CH291">
            <v>0</v>
          </cell>
          <cell r="CI291">
            <v>0.54834759094637886</v>
          </cell>
          <cell r="CJ291">
            <v>12.580995385642419</v>
          </cell>
          <cell r="CK291">
            <v>0</v>
          </cell>
          <cell r="CL291">
            <v>0</v>
          </cell>
          <cell r="CM291">
            <v>12.580995385642419</v>
          </cell>
          <cell r="CN291">
            <v>0</v>
          </cell>
          <cell r="CO291">
            <v>12.580995385642419</v>
          </cell>
          <cell r="CP291">
            <v>8.6648083962536813</v>
          </cell>
          <cell r="CQ291">
            <v>0</v>
          </cell>
          <cell r="CR291">
            <v>0.36367410378540993</v>
          </cell>
          <cell r="CS291">
            <v>0</v>
          </cell>
          <cell r="CT291">
            <v>0</v>
          </cell>
          <cell r="CU291">
            <v>0</v>
          </cell>
          <cell r="CV291">
            <v>19.255916771120582</v>
          </cell>
          <cell r="CW291">
            <v>4.9001950363499631</v>
          </cell>
          <cell r="CX291">
            <v>33.184594307509606</v>
          </cell>
          <cell r="CY291">
            <v>0.55387147990306684</v>
          </cell>
          <cell r="CZ291">
            <v>33.738465787412672</v>
          </cell>
          <cell r="DA291">
            <v>9.8833896890899897</v>
          </cell>
          <cell r="DB291">
            <v>7.0348030792919962</v>
          </cell>
          <cell r="DC291">
            <v>6.940666210798029</v>
          </cell>
          <cell r="DD291">
            <v>4.1276032308197443</v>
          </cell>
          <cell r="DE291">
            <v>0.51990139249603085</v>
          </cell>
          <cell r="DF291">
            <v>28.506363602495735</v>
          </cell>
          <cell r="DG291">
            <v>0</v>
          </cell>
          <cell r="DH291">
            <v>28.506363602495735</v>
          </cell>
          <cell r="DI291">
            <v>5.640439326198714</v>
          </cell>
          <cell r="DJ291">
            <v>0</v>
          </cell>
          <cell r="DK291">
            <v>0</v>
          </cell>
          <cell r="DL291">
            <v>5.640439326198714</v>
          </cell>
          <cell r="DM291">
            <v>56.604390063709701</v>
          </cell>
          <cell r="DN291">
            <v>0</v>
          </cell>
          <cell r="DO291">
            <v>0</v>
          </cell>
          <cell r="DP291">
            <v>56.604390063709701</v>
          </cell>
          <cell r="DQ291">
            <v>0</v>
          </cell>
          <cell r="DR291">
            <v>56.604390063709701</v>
          </cell>
          <cell r="DS291">
            <v>9.017980752928084</v>
          </cell>
          <cell r="DT291">
            <v>0</v>
          </cell>
          <cell r="DU291">
            <v>0.39607036015709873</v>
          </cell>
          <cell r="DV291">
            <v>0</v>
          </cell>
          <cell r="DW291">
            <v>0</v>
          </cell>
          <cell r="DX291">
            <v>0</v>
          </cell>
          <cell r="DY291">
            <v>26.599416562212756</v>
          </cell>
          <cell r="DZ291">
            <v>5.5042284616027422</v>
          </cell>
          <cell r="EA291">
            <v>41.517696136900646</v>
          </cell>
          <cell r="EB291">
            <v>1.063851257625136</v>
          </cell>
          <cell r="EC291">
            <v>42.581547394525785</v>
          </cell>
          <cell r="ED291">
            <v>9.8833896890899897</v>
          </cell>
          <cell r="EE291">
            <v>9.783846527728695</v>
          </cell>
          <cell r="EF291">
            <v>6.940666210798029</v>
          </cell>
          <cell r="EG291">
            <v>6.6987692584991967</v>
          </cell>
          <cell r="EH291">
            <v>0.51990139249603085</v>
          </cell>
          <cell r="EI291">
            <v>33.826573078611872</v>
          </cell>
          <cell r="EJ291">
            <v>0</v>
          </cell>
          <cell r="EK291">
            <v>33.826573078611872</v>
          </cell>
          <cell r="EL291">
            <v>6.1887869171450927</v>
          </cell>
          <cell r="EM291">
            <v>0</v>
          </cell>
          <cell r="EN291">
            <v>0</v>
          </cell>
          <cell r="EO291">
            <v>6.1887869171450927</v>
          </cell>
          <cell r="EP291">
            <v>70.219333555992492</v>
          </cell>
          <cell r="EQ291">
            <v>0</v>
          </cell>
          <cell r="ER291">
            <v>0</v>
          </cell>
          <cell r="ES291">
            <v>70.219333555992492</v>
          </cell>
          <cell r="ET291">
            <v>0</v>
          </cell>
          <cell r="EU291">
            <v>70.219333555992492</v>
          </cell>
          <cell r="EV291">
            <v>11.018907328486675</v>
          </cell>
          <cell r="EW291">
            <v>0</v>
          </cell>
          <cell r="EX291">
            <v>3.1884186512910508</v>
          </cell>
          <cell r="EY291">
            <v>1.6720648449903907E-2</v>
          </cell>
          <cell r="EZ291">
            <v>0</v>
          </cell>
          <cell r="FA291">
            <v>0</v>
          </cell>
          <cell r="FB291">
            <v>29.251729422578762</v>
          </cell>
          <cell r="FC291">
            <v>5.7101014456421844</v>
          </cell>
          <cell r="FD291">
            <v>49.185877496448576</v>
          </cell>
          <cell r="FE291">
            <v>1.0920673518843487</v>
          </cell>
          <cell r="FF291">
            <v>50.277944848332922</v>
          </cell>
          <cell r="FG291">
            <v>9.8833896890899897</v>
          </cell>
          <cell r="FH291">
            <v>11.774265980239186</v>
          </cell>
          <cell r="FI291">
            <v>6.940666210798029</v>
          </cell>
          <cell r="FJ291">
            <v>6.8466793936090822</v>
          </cell>
          <cell r="FK291">
            <v>0.51990139249603085</v>
          </cell>
          <cell r="FL291">
            <v>35.964902666232227</v>
          </cell>
          <cell r="FM291">
            <v>0</v>
          </cell>
          <cell r="FN291">
            <v>35.964902666232227</v>
          </cell>
          <cell r="FO291">
            <v>6.1887869171450891</v>
          </cell>
          <cell r="FP291">
            <v>0</v>
          </cell>
          <cell r="FQ291">
            <v>0</v>
          </cell>
          <cell r="FR291">
            <v>6.1887869171450891</v>
          </cell>
          <cell r="FS291">
            <v>80.054060597420104</v>
          </cell>
          <cell r="FT291">
            <v>0</v>
          </cell>
          <cell r="FU291">
            <v>0</v>
          </cell>
          <cell r="FV291">
            <v>80.054060597420104</v>
          </cell>
          <cell r="FW291">
            <v>0</v>
          </cell>
          <cell r="FX291">
            <v>80.054060597420104</v>
          </cell>
          <cell r="FY291">
            <v>0.50461869368680545</v>
          </cell>
          <cell r="FZ291">
            <v>0</v>
          </cell>
          <cell r="GA291">
            <v>0</v>
          </cell>
          <cell r="GB291" t="e">
            <v>#N/A</v>
          </cell>
          <cell r="GC291" t="e">
            <v>#N/A</v>
          </cell>
          <cell r="GD291" t="e">
            <v>#N/A</v>
          </cell>
          <cell r="GE291">
            <v>0</v>
          </cell>
          <cell r="GF291">
            <v>0</v>
          </cell>
          <cell r="GG291">
            <v>0.15896188806217099</v>
          </cell>
          <cell r="GH291">
            <v>0</v>
          </cell>
          <cell r="GI291">
            <v>0.5796900630834797</v>
          </cell>
          <cell r="GJ291">
            <v>0</v>
          </cell>
          <cell r="GK291">
            <v>5.0609609360742047E-2</v>
          </cell>
          <cell r="GL291">
            <v>4.4044822459714226</v>
          </cell>
          <cell r="GM291">
            <v>2.6724814110303301</v>
          </cell>
          <cell r="GN291">
            <v>3.2061798256939924</v>
          </cell>
          <cell r="GO291">
            <v>8.7505716192863722E-2</v>
          </cell>
          <cell r="GP291">
            <v>1.3750098907378627</v>
          </cell>
          <cell r="GQ291" t="e">
            <v>#N/A</v>
          </cell>
          <cell r="GR291" t="e">
            <v>#N/A</v>
          </cell>
          <cell r="GS291" t="e">
            <v>#N/A</v>
          </cell>
          <cell r="GT291" t="e">
            <v>#N/A</v>
          </cell>
          <cell r="GU291" t="e">
            <v>#N/A</v>
          </cell>
          <cell r="GV291">
            <v>0</v>
          </cell>
          <cell r="GW291">
            <v>1.7723263467702748</v>
          </cell>
          <cell r="GX291">
            <v>0</v>
          </cell>
          <cell r="GY291">
            <v>0</v>
          </cell>
          <cell r="GZ291">
            <v>2.6724814110303337</v>
          </cell>
          <cell r="HA291">
            <v>0</v>
          </cell>
          <cell r="HB291">
            <v>0</v>
          </cell>
          <cell r="HC291">
            <v>0</v>
          </cell>
          <cell r="HD291">
            <v>0</v>
          </cell>
          <cell r="HE291">
            <v>0</v>
          </cell>
          <cell r="HF291">
            <v>0</v>
          </cell>
          <cell r="HG291">
            <v>0</v>
          </cell>
          <cell r="HH291">
            <v>0</v>
          </cell>
          <cell r="HI291" t="e">
            <v>#N/A</v>
          </cell>
          <cell r="HJ291" t="e">
            <v>#N/A</v>
          </cell>
          <cell r="HK291" t="e">
            <v>#N/A</v>
          </cell>
          <cell r="HL291" t="e">
            <v>#N/A</v>
          </cell>
          <cell r="HM291" t="e">
            <v>#N/A</v>
          </cell>
          <cell r="HN291" t="e">
            <v>#N/A</v>
          </cell>
          <cell r="HO291">
            <v>80.054060597420104</v>
          </cell>
          <cell r="HP291">
            <v>80.054060597420104</v>
          </cell>
          <cell r="HQ291">
            <v>9.8347270414274828</v>
          </cell>
          <cell r="HR291">
            <v>70.219333555992492</v>
          </cell>
          <cell r="HS291">
            <v>14.307246996903048</v>
          </cell>
          <cell r="HT291">
            <v>0</v>
          </cell>
          <cell r="HU291">
            <v>0</v>
          </cell>
          <cell r="HV291">
            <v>2.7923482911339521</v>
          </cell>
          <cell r="HW291">
            <v>0</v>
          </cell>
          <cell r="HX291">
            <v>0</v>
          </cell>
          <cell r="HY291">
            <v>0</v>
          </cell>
          <cell r="HZ291">
            <v>0</v>
          </cell>
          <cell r="IA291">
            <v>0</v>
          </cell>
          <cell r="IB291">
            <v>0</v>
          </cell>
          <cell r="IC291">
            <v>0</v>
          </cell>
          <cell r="ID291">
            <v>0</v>
          </cell>
          <cell r="IE291">
            <v>0</v>
          </cell>
          <cell r="IF291">
            <v>0</v>
          </cell>
          <cell r="IG291">
            <v>3.2396256371688817E-2</v>
          </cell>
          <cell r="IH291">
            <v>0</v>
          </cell>
          <cell r="II291">
            <v>0</v>
          </cell>
          <cell r="IJ291">
            <v>0</v>
          </cell>
          <cell r="IK291">
            <v>0</v>
          </cell>
          <cell r="IL291">
            <v>0.36367410378540993</v>
          </cell>
          <cell r="IM291">
            <v>0</v>
          </cell>
          <cell r="IN291">
            <v>0</v>
          </cell>
          <cell r="IO291">
            <v>0</v>
          </cell>
          <cell r="IP291">
            <v>2.7923482911339521</v>
          </cell>
          <cell r="IQ291">
            <v>0.39607036015709873</v>
          </cell>
          <cell r="IR291">
            <v>0</v>
          </cell>
          <cell r="IS291">
            <v>0</v>
          </cell>
          <cell r="IT291">
            <v>0</v>
          </cell>
          <cell r="IU291">
            <v>0</v>
          </cell>
          <cell r="IV291">
            <v>4.4044822459714226</v>
          </cell>
          <cell r="IW291">
            <v>4.4044822459714226</v>
          </cell>
          <cell r="IX291">
            <v>0</v>
          </cell>
          <cell r="IY291">
            <v>0</v>
          </cell>
          <cell r="IZ291">
            <v>0</v>
          </cell>
          <cell r="JA291">
            <v>2.6724814110303301</v>
          </cell>
          <cell r="JB291">
            <v>2.6724814110303301</v>
          </cell>
          <cell r="JC291">
            <v>0</v>
          </cell>
          <cell r="JD291">
            <v>0</v>
          </cell>
          <cell r="JE291">
            <v>0</v>
          </cell>
          <cell r="JF291">
            <v>0</v>
          </cell>
          <cell r="JG291">
            <v>0</v>
          </cell>
          <cell r="JH291">
            <v>5.2888088385244503E-5</v>
          </cell>
          <cell r="JI291">
            <v>0</v>
          </cell>
          <cell r="JJ291">
            <v>-3.2144225836638874E-7</v>
          </cell>
          <cell r="JK291">
            <v>5.1535059795679725</v>
          </cell>
          <cell r="JL291">
            <v>5.1535585462141</v>
          </cell>
          <cell r="JM291">
            <v>0</v>
          </cell>
          <cell r="JN291">
            <v>0</v>
          </cell>
          <cell r="JO291">
            <v>0</v>
          </cell>
          <cell r="JP291">
            <v>2.7816916660343085</v>
          </cell>
          <cell r="JQ291">
            <v>2.7816916660343085</v>
          </cell>
          <cell r="JR291">
            <v>0</v>
          </cell>
          <cell r="JS291">
            <v>0</v>
          </cell>
          <cell r="JT291">
            <v>0</v>
          </cell>
          <cell r="JU291">
            <v>0.10465419908628248</v>
          </cell>
          <cell r="JV291">
            <v>0.10465419908628248</v>
          </cell>
          <cell r="JW291">
            <v>6.6603795368849914</v>
          </cell>
          <cell r="JX291">
            <v>51.411262899071197</v>
          </cell>
          <cell r="JY291">
            <v>61.856978495274475</v>
          </cell>
          <cell r="JZ291">
            <v>68.517358032159464</v>
          </cell>
          <cell r="KA291">
            <v>17.106095133088267</v>
          </cell>
          <cell r="KB291">
            <v>1673184.9249999998</v>
          </cell>
          <cell r="KC291">
            <v>45.066000000000003</v>
          </cell>
          <cell r="KD291">
            <v>676.77700000000004</v>
          </cell>
          <cell r="KE291">
            <v>8365.7900000000009</v>
          </cell>
          <cell r="KF291">
            <v>55.62</v>
          </cell>
          <cell r="KG291">
            <v>0.58641895236759201</v>
          </cell>
          <cell r="KH291">
            <v>0</v>
          </cell>
          <cell r="KI291">
            <v>0</v>
          </cell>
          <cell r="KJ291">
            <v>0</v>
          </cell>
          <cell r="KK291">
            <v>0</v>
          </cell>
          <cell r="KL291">
            <v>0</v>
          </cell>
          <cell r="KM291">
            <v>0</v>
          </cell>
          <cell r="KN291">
            <v>170.03</v>
          </cell>
          <cell r="KO291">
            <v>0</v>
          </cell>
          <cell r="KP291">
            <v>0</v>
          </cell>
          <cell r="KQ291">
            <v>89.639698630137005</v>
          </cell>
          <cell r="KR291">
            <v>1.3813698630136999</v>
          </cell>
          <cell r="KS291">
            <v>37.310164383561599</v>
          </cell>
          <cell r="KT291">
            <v>9.8586849315068505</v>
          </cell>
          <cell r="KU291">
            <v>38.642630136986298</v>
          </cell>
          <cell r="KV291">
            <v>23.59</v>
          </cell>
          <cell r="KW291">
            <v>0</v>
          </cell>
          <cell r="KX291">
            <v>109</v>
          </cell>
          <cell r="KY291">
            <v>721843.00000000012</v>
          </cell>
          <cell r="KZ291">
            <v>8421.4100000000017</v>
          </cell>
          <cell r="LA291">
            <v>65.358253415038178</v>
          </cell>
          <cell r="LB291">
            <v>242.12131506849315</v>
          </cell>
          <cell r="LC291">
            <v>370.45254794520537</v>
          </cell>
          <cell r="LD291">
            <v>3.8565555287505449</v>
          </cell>
          <cell r="LE291">
            <v>1.2943200722919318E-2</v>
          </cell>
          <cell r="LF291">
            <v>109</v>
          </cell>
          <cell r="LG291">
            <v>85.715218710405978</v>
          </cell>
          <cell r="LH291">
            <v>2208.4786934385033</v>
          </cell>
          <cell r="LI291" t="str">
            <v>Historical (£m)</v>
          </cell>
          <cell r="LJ291" t="str">
            <v>PR09 (£m)</v>
          </cell>
        </row>
        <row r="292">
          <cell r="A292" t="str">
            <v>SSC16</v>
          </cell>
          <cell r="B292" t="str">
            <v>SSC</v>
          </cell>
          <cell r="C292" t="str">
            <v>2015-16</v>
          </cell>
          <cell r="D292" t="str">
            <v>SSC</v>
          </cell>
          <cell r="E292" t="str">
            <v>SSC16</v>
          </cell>
          <cell r="F292">
            <v>1.0404326123128118</v>
          </cell>
          <cell r="G292">
            <v>2.0094643100350931</v>
          </cell>
          <cell r="H292">
            <v>0</v>
          </cell>
          <cell r="I292">
            <v>3.3540153158537667</v>
          </cell>
          <cell r="J292">
            <v>2.1482957670157989E-2</v>
          </cell>
          <cell r="K292">
            <v>0.27969666919134772</v>
          </cell>
          <cell r="L292">
            <v>0</v>
          </cell>
          <cell r="M292">
            <v>2.7547436885204442</v>
          </cell>
          <cell r="N292">
            <v>0.21267891857164714</v>
          </cell>
          <cell r="O292">
            <v>8.6320818598424491</v>
          </cell>
          <cell r="P292">
            <v>2.3426676588484886E-2</v>
          </cell>
          <cell r="Q292">
            <v>8.6555085364309328</v>
          </cell>
          <cell r="R292">
            <v>0</v>
          </cell>
          <cell r="S292">
            <v>1.5842801926573888</v>
          </cell>
          <cell r="T292">
            <v>8.1860475586495441E-4</v>
          </cell>
          <cell r="U292">
            <v>0.16046851278244817</v>
          </cell>
          <cell r="V292">
            <v>0</v>
          </cell>
          <cell r="W292">
            <v>1.7455673101956946</v>
          </cell>
          <cell r="X292">
            <v>0</v>
          </cell>
          <cell r="Y292">
            <v>1.7455673101956946</v>
          </cell>
          <cell r="Z292">
            <v>-5.2021630615638509E-6</v>
          </cell>
          <cell r="AA292">
            <v>0</v>
          </cell>
          <cell r="AB292">
            <v>0</v>
          </cell>
          <cell r="AC292">
            <v>-5.2021630615638509E-6</v>
          </cell>
          <cell r="AD292">
            <v>10.401081048789701</v>
          </cell>
          <cell r="AE292">
            <v>0</v>
          </cell>
          <cell r="AF292">
            <v>0</v>
          </cell>
          <cell r="AG292">
            <v>10.401081048789701</v>
          </cell>
          <cell r="AH292">
            <v>-0.24554209650582356</v>
          </cell>
          <cell r="AI292">
            <v>10.155538952283877</v>
          </cell>
          <cell r="AJ292">
            <v>0.24522272398992556</v>
          </cell>
          <cell r="AK292">
            <v>0</v>
          </cell>
          <cell r="AL292">
            <v>0</v>
          </cell>
          <cell r="AM292">
            <v>0</v>
          </cell>
          <cell r="AN292">
            <v>0</v>
          </cell>
          <cell r="AO292">
            <v>0</v>
          </cell>
          <cell r="AP292">
            <v>0.57685460744913708</v>
          </cell>
          <cell r="AQ292">
            <v>0.31756892515461282</v>
          </cell>
          <cell r="AR292">
            <v>1.1396462565936714</v>
          </cell>
          <cell r="AS292">
            <v>8.8343807508080741E-4</v>
          </cell>
          <cell r="AT292">
            <v>1.1405296946687558</v>
          </cell>
          <cell r="AU292">
            <v>0</v>
          </cell>
          <cell r="AV292">
            <v>0</v>
          </cell>
          <cell r="AW292">
            <v>0</v>
          </cell>
          <cell r="AX292">
            <v>0</v>
          </cell>
          <cell r="AY292">
            <v>0</v>
          </cell>
          <cell r="AZ292">
            <v>0</v>
          </cell>
          <cell r="BA292">
            <v>0</v>
          </cell>
          <cell r="BB292">
            <v>0</v>
          </cell>
          <cell r="BC292">
            <v>0</v>
          </cell>
          <cell r="BD292">
            <v>0</v>
          </cell>
          <cell r="BE292">
            <v>0</v>
          </cell>
          <cell r="BF292">
            <v>0</v>
          </cell>
          <cell r="BG292">
            <v>1.1405296946687558</v>
          </cell>
          <cell r="BH292">
            <v>0</v>
          </cell>
          <cell r="BI292">
            <v>0</v>
          </cell>
          <cell r="BJ292">
            <v>1.1405296946687558</v>
          </cell>
          <cell r="BK292">
            <v>0</v>
          </cell>
          <cell r="BL292">
            <v>1.1405296946687558</v>
          </cell>
          <cell r="BM292">
            <v>0.10661724966997954</v>
          </cell>
          <cell r="BN292">
            <v>0</v>
          </cell>
          <cell r="BO292">
            <v>5.2719234200309266E-2</v>
          </cell>
          <cell r="BP292">
            <v>1.5923494997974255E-2</v>
          </cell>
          <cell r="BQ292">
            <v>-5.2021630615640595E-3</v>
          </cell>
          <cell r="BR292">
            <v>0</v>
          </cell>
          <cell r="BS292">
            <v>6.4577574599148146</v>
          </cell>
          <cell r="BT292">
            <v>0.32050730951797007</v>
          </cell>
          <cell r="BU292">
            <v>6.9483225852394828</v>
          </cell>
          <cell r="BV292">
            <v>0.57713339359643245</v>
          </cell>
          <cell r="BW292">
            <v>7.5254559788359101</v>
          </cell>
          <cell r="BX292">
            <v>0</v>
          </cell>
          <cell r="BY292">
            <v>5.3350726481779445</v>
          </cell>
          <cell r="BZ292">
            <v>3.5703093611305077E-3</v>
          </cell>
          <cell r="CA292">
            <v>3.640890743267073</v>
          </cell>
          <cell r="CB292">
            <v>0</v>
          </cell>
          <cell r="CC292">
            <v>8.9795337008061438</v>
          </cell>
          <cell r="CD292">
            <v>0</v>
          </cell>
          <cell r="CE292">
            <v>8.9795337008061438</v>
          </cell>
          <cell r="CF292">
            <v>1.2925294342762373E-4</v>
          </cell>
          <cell r="CG292">
            <v>0</v>
          </cell>
          <cell r="CH292">
            <v>0</v>
          </cell>
          <cell r="CI292">
            <v>1.2925294342762373E-4</v>
          </cell>
          <cell r="CJ292">
            <v>16.504860426698627</v>
          </cell>
          <cell r="CK292">
            <v>0</v>
          </cell>
          <cell r="CL292">
            <v>0</v>
          </cell>
          <cell r="CM292">
            <v>16.504860426698627</v>
          </cell>
          <cell r="CN292">
            <v>0</v>
          </cell>
          <cell r="CO292">
            <v>16.504860426698627</v>
          </cell>
          <cell r="CP292">
            <v>8.5543547934708108</v>
          </cell>
          <cell r="CQ292">
            <v>0</v>
          </cell>
          <cell r="CR292">
            <v>7.4281441113676849E-2</v>
          </cell>
          <cell r="CS292">
            <v>9.6608550970653619E-4</v>
          </cell>
          <cell r="CT292">
            <v>7.6307272074657329</v>
          </cell>
          <cell r="CU292">
            <v>0</v>
          </cell>
          <cell r="CV292">
            <v>18.588508676580187</v>
          </cell>
          <cell r="CW292">
            <v>4.9730445852281129</v>
          </cell>
          <cell r="CX292">
            <v>39.821882789368232</v>
          </cell>
          <cell r="CY292">
            <v>1.0317512717006483</v>
          </cell>
          <cell r="CZ292">
            <v>40.853634061068867</v>
          </cell>
          <cell r="DA292">
            <v>0</v>
          </cell>
          <cell r="DB292">
            <v>9.322727130659116</v>
          </cell>
          <cell r="DC292">
            <v>7.3758640333272636</v>
          </cell>
          <cell r="DD292">
            <v>3.2829446752420237</v>
          </cell>
          <cell r="DE292">
            <v>0.3998309698835274</v>
          </cell>
          <cell r="DF292">
            <v>20.381366809111839</v>
          </cell>
          <cell r="DG292">
            <v>0</v>
          </cell>
          <cell r="DH292">
            <v>20.381366809111839</v>
          </cell>
          <cell r="DI292">
            <v>5.632388345415972</v>
          </cell>
          <cell r="DJ292">
            <v>0</v>
          </cell>
          <cell r="DK292">
            <v>0</v>
          </cell>
          <cell r="DL292">
            <v>5.632388345415972</v>
          </cell>
          <cell r="DM292">
            <v>55.60261252476483</v>
          </cell>
          <cell r="DN292">
            <v>0</v>
          </cell>
          <cell r="DO292">
            <v>0</v>
          </cell>
          <cell r="DP292">
            <v>55.60261252476483</v>
          </cell>
          <cell r="DQ292">
            <v>0</v>
          </cell>
          <cell r="DR292">
            <v>55.60261252476483</v>
          </cell>
          <cell r="DS292">
            <v>8.9061947671307173</v>
          </cell>
          <cell r="DT292">
            <v>0</v>
          </cell>
          <cell r="DU292">
            <v>0.12700067531398612</v>
          </cell>
          <cell r="DV292">
            <v>1.6889580507680791E-2</v>
          </cell>
          <cell r="DW292">
            <v>7.6255250444041689</v>
          </cell>
          <cell r="DX292">
            <v>0</v>
          </cell>
          <cell r="DY292">
            <v>25.623120743944138</v>
          </cell>
          <cell r="DZ292">
            <v>5.6111208199006963</v>
          </cell>
          <cell r="EA292">
            <v>47.909851631201391</v>
          </cell>
          <cell r="EB292">
            <v>1.6097681033721616</v>
          </cell>
          <cell r="EC292">
            <v>49.519619734573531</v>
          </cell>
          <cell r="ED292">
            <v>0</v>
          </cell>
          <cell r="EE292">
            <v>14.657799778837061</v>
          </cell>
          <cell r="EF292">
            <v>7.3794343426883939</v>
          </cell>
          <cell r="EG292">
            <v>6.9238354185090962</v>
          </cell>
          <cell r="EH292">
            <v>0.3998309698835274</v>
          </cell>
          <cell r="EI292">
            <v>29.360900509917983</v>
          </cell>
          <cell r="EJ292">
            <v>0</v>
          </cell>
          <cell r="EK292">
            <v>29.360900509917983</v>
          </cell>
          <cell r="EL292">
            <v>5.6325175983594002</v>
          </cell>
          <cell r="EM292">
            <v>0</v>
          </cell>
          <cell r="EN292">
            <v>0</v>
          </cell>
          <cell r="EO292">
            <v>5.6325175983594002</v>
          </cell>
          <cell r="EP292">
            <v>73.248002646132207</v>
          </cell>
          <cell r="EQ292">
            <v>0</v>
          </cell>
          <cell r="ER292">
            <v>0</v>
          </cell>
          <cell r="ES292">
            <v>73.248002646132207</v>
          </cell>
          <cell r="ET292">
            <v>0</v>
          </cell>
          <cell r="EU292">
            <v>73.248002646132207</v>
          </cell>
          <cell r="EV292">
            <v>10.915659077165779</v>
          </cell>
          <cell r="EW292">
            <v>0</v>
          </cell>
          <cell r="EX292">
            <v>3.4810159911677516</v>
          </cell>
          <cell r="EY292">
            <v>3.8372538177838714E-2</v>
          </cell>
          <cell r="EZ292">
            <v>7.905221713595517</v>
          </cell>
          <cell r="FA292">
            <v>0</v>
          </cell>
          <cell r="FB292">
            <v>28.377864432464516</v>
          </cell>
          <cell r="FC292">
            <v>5.8237997384723332</v>
          </cell>
          <cell r="FD292">
            <v>56.541933491043814</v>
          </cell>
          <cell r="FE292">
            <v>1.6331947799606392</v>
          </cell>
          <cell r="FF292">
            <v>58.175128271004482</v>
          </cell>
          <cell r="FG292">
            <v>0</v>
          </cell>
          <cell r="FH292">
            <v>16.242079971494409</v>
          </cell>
          <cell r="FI292">
            <v>7.3802529474442577</v>
          </cell>
          <cell r="FJ292">
            <v>7.0843039312915446</v>
          </cell>
          <cell r="FK292">
            <v>0.3998309698835274</v>
          </cell>
          <cell r="FL292">
            <v>31.106467820113728</v>
          </cell>
          <cell r="FM292">
            <v>0</v>
          </cell>
          <cell r="FN292">
            <v>31.106467820113728</v>
          </cell>
          <cell r="FO292">
            <v>5.6325123961963381</v>
          </cell>
          <cell r="FP292">
            <v>0</v>
          </cell>
          <cell r="FQ292">
            <v>0</v>
          </cell>
          <cell r="FR292">
            <v>5.6325123961963381</v>
          </cell>
          <cell r="FS292">
            <v>83.64908369492187</v>
          </cell>
          <cell r="FT292">
            <v>0</v>
          </cell>
          <cell r="FU292">
            <v>0</v>
          </cell>
          <cell r="FV292">
            <v>83.64908369492187</v>
          </cell>
          <cell r="FW292">
            <v>-0.24554209650582356</v>
          </cell>
          <cell r="FX292">
            <v>83.403541598416055</v>
          </cell>
          <cell r="FY292">
            <v>0.35729115838364639</v>
          </cell>
          <cell r="FZ292">
            <v>0</v>
          </cell>
          <cell r="GA292">
            <v>0</v>
          </cell>
          <cell r="GB292" t="e">
            <v>#N/A</v>
          </cell>
          <cell r="GC292" t="e">
            <v>#N/A</v>
          </cell>
          <cell r="GD292" t="e">
            <v>#N/A</v>
          </cell>
          <cell r="GE292">
            <v>0</v>
          </cell>
          <cell r="GF292">
            <v>0</v>
          </cell>
          <cell r="GG292">
            <v>7.7938078685524112E-3</v>
          </cell>
          <cell r="GH292">
            <v>0</v>
          </cell>
          <cell r="GI292">
            <v>0.48319990912312805</v>
          </cell>
          <cell r="GJ292">
            <v>0</v>
          </cell>
          <cell r="GK292">
            <v>8.4437921322795317E-2</v>
          </cell>
          <cell r="GL292">
            <v>4.4548299713544086</v>
          </cell>
          <cell r="GM292">
            <v>3.2483083879783723</v>
          </cell>
          <cell r="GN292">
            <v>3.4515862129872001</v>
          </cell>
          <cell r="GO292">
            <v>0</v>
          </cell>
          <cell r="GP292">
            <v>0.62435556289797911</v>
          </cell>
          <cell r="GQ292" t="e">
            <v>#N/A</v>
          </cell>
          <cell r="GR292" t="e">
            <v>#N/A</v>
          </cell>
          <cell r="GS292" t="e">
            <v>#N/A</v>
          </cell>
          <cell r="GT292" t="e">
            <v>#N/A</v>
          </cell>
          <cell r="GU292" t="e">
            <v>#N/A</v>
          </cell>
          <cell r="GV292">
            <v>0</v>
          </cell>
          <cell r="GW292">
            <v>1.3104490340532546</v>
          </cell>
          <cell r="GX292">
            <v>0</v>
          </cell>
          <cell r="GY292">
            <v>0</v>
          </cell>
          <cell r="GZ292">
            <v>3.2483083879783687</v>
          </cell>
          <cell r="HA292">
            <v>1.1994273115461005</v>
          </cell>
          <cell r="HB292">
            <v>0</v>
          </cell>
          <cell r="HC292">
            <v>0</v>
          </cell>
          <cell r="HD292">
            <v>0</v>
          </cell>
          <cell r="HE292">
            <v>0</v>
          </cell>
          <cell r="HF292">
            <v>0</v>
          </cell>
          <cell r="HG292">
            <v>0</v>
          </cell>
          <cell r="HH292">
            <v>0</v>
          </cell>
          <cell r="HI292" t="e">
            <v>#N/A</v>
          </cell>
          <cell r="HJ292" t="e">
            <v>#N/A</v>
          </cell>
          <cell r="HK292" t="e">
            <v>#N/A</v>
          </cell>
          <cell r="HL292" t="e">
            <v>#N/A</v>
          </cell>
          <cell r="HM292" t="e">
            <v>#N/A</v>
          </cell>
          <cell r="HN292" t="e">
            <v>#N/A</v>
          </cell>
          <cell r="HO292">
            <v>83.64908369492187</v>
          </cell>
          <cell r="HP292">
            <v>83.403541598416055</v>
          </cell>
          <cell r="HQ292">
            <v>10.401081048789701</v>
          </cell>
          <cell r="HR292">
            <v>73.248002646132207</v>
          </cell>
          <cell r="HS292">
            <v>14.864388119131799</v>
          </cell>
          <cell r="HT292">
            <v>0</v>
          </cell>
          <cell r="HU292">
            <v>0</v>
          </cell>
          <cell r="HV292">
            <v>3.3540153158537667</v>
          </cell>
          <cell r="HW292">
            <v>0</v>
          </cell>
          <cell r="HX292">
            <v>0</v>
          </cell>
          <cell r="HY292">
            <v>0</v>
          </cell>
          <cell r="HZ292">
            <v>0</v>
          </cell>
          <cell r="IA292">
            <v>0</v>
          </cell>
          <cell r="IB292">
            <v>0</v>
          </cell>
          <cell r="IC292">
            <v>0</v>
          </cell>
          <cell r="ID292">
            <v>0</v>
          </cell>
          <cell r="IE292">
            <v>0</v>
          </cell>
          <cell r="IF292">
            <v>0</v>
          </cell>
          <cell r="IG292">
            <v>5.2719234200309266E-2</v>
          </cell>
          <cell r="IH292">
            <v>0</v>
          </cell>
          <cell r="II292">
            <v>3.1701981697171374E-3</v>
          </cell>
          <cell r="IJ292">
            <v>0</v>
          </cell>
          <cell r="IK292">
            <v>0</v>
          </cell>
          <cell r="IL292">
            <v>7.4281441113676849E-2</v>
          </cell>
          <cell r="IM292">
            <v>0</v>
          </cell>
          <cell r="IN292">
            <v>3.1701981697171374E-3</v>
          </cell>
          <cell r="IO292">
            <v>0</v>
          </cell>
          <cell r="IP292">
            <v>3.3540153158537667</v>
          </cell>
          <cell r="IQ292">
            <v>0.1270006753139859</v>
          </cell>
          <cell r="IR292">
            <v>0</v>
          </cell>
          <cell r="IS292">
            <v>0</v>
          </cell>
          <cell r="IT292">
            <v>0</v>
          </cell>
          <cell r="IU292">
            <v>0</v>
          </cell>
          <cell r="IV292">
            <v>4.4548299713544086</v>
          </cell>
          <cell r="IW292">
            <v>4.4548299713544086</v>
          </cell>
          <cell r="IX292">
            <v>0</v>
          </cell>
          <cell r="IY292">
            <v>0</v>
          </cell>
          <cell r="IZ292">
            <v>0</v>
          </cell>
          <cell r="JA292">
            <v>3.2483083879783723</v>
          </cell>
          <cell r="JB292">
            <v>3.2483083879783723</v>
          </cell>
          <cell r="JC292">
            <v>0</v>
          </cell>
          <cell r="JD292">
            <v>0</v>
          </cell>
          <cell r="JE292">
            <v>0</v>
          </cell>
          <cell r="JF292">
            <v>0</v>
          </cell>
          <cell r="JG292">
            <v>0</v>
          </cell>
          <cell r="JH292">
            <v>5.2888088385244503E-5</v>
          </cell>
          <cell r="JI292">
            <v>0</v>
          </cell>
          <cell r="JJ292">
            <v>-3.2144225836638874E-7</v>
          </cell>
          <cell r="JK292">
            <v>5.1535059795679725</v>
          </cell>
          <cell r="JL292">
            <v>5.1535585462141</v>
          </cell>
          <cell r="JM292">
            <v>0</v>
          </cell>
          <cell r="JN292">
            <v>0</v>
          </cell>
          <cell r="JO292">
            <v>0</v>
          </cell>
          <cell r="JP292">
            <v>2.7816916660343085</v>
          </cell>
          <cell r="JQ292">
            <v>2.7816916660343085</v>
          </cell>
          <cell r="JR292">
            <v>0</v>
          </cell>
          <cell r="JS292">
            <v>0</v>
          </cell>
          <cell r="JT292">
            <v>0</v>
          </cell>
          <cell r="JU292">
            <v>0.10465419908628248</v>
          </cell>
          <cell r="JV292">
            <v>0.10465419908628248</v>
          </cell>
          <cell r="JW292">
            <v>6.6496678180744322</v>
          </cell>
          <cell r="JX292">
            <v>51.439960896464967</v>
          </cell>
          <cell r="JY292">
            <v>64.172206917603035</v>
          </cell>
          <cell r="JZ292">
            <v>70.821874735677468</v>
          </cell>
          <cell r="KA292">
            <v>19.381913839212501</v>
          </cell>
          <cell r="KB292">
            <v>1683827.1400000001</v>
          </cell>
          <cell r="KC292">
            <v>44.996000000000002</v>
          </cell>
          <cell r="KD292">
            <v>679.93200000000002</v>
          </cell>
          <cell r="KE292">
            <v>8386.09</v>
          </cell>
          <cell r="KF292">
            <v>62.51</v>
          </cell>
          <cell r="KG292">
            <v>0.59447464827739305</v>
          </cell>
          <cell r="KH292">
            <v>0</v>
          </cell>
          <cell r="KI292">
            <v>0</v>
          </cell>
          <cell r="KJ292">
            <v>0</v>
          </cell>
          <cell r="KK292">
            <v>0</v>
          </cell>
          <cell r="KL292">
            <v>0</v>
          </cell>
          <cell r="KM292">
            <v>0</v>
          </cell>
          <cell r="KN292">
            <v>167.73</v>
          </cell>
          <cell r="KO292">
            <v>0</v>
          </cell>
          <cell r="KP292">
            <v>0</v>
          </cell>
          <cell r="KQ292">
            <v>92.038743169398899</v>
          </cell>
          <cell r="KR292">
            <v>4.89450819672133</v>
          </cell>
          <cell r="KS292">
            <v>39.715355191256798</v>
          </cell>
          <cell r="KT292">
            <v>9.0900000000000105</v>
          </cell>
          <cell r="KU292">
            <v>39.0953278688525</v>
          </cell>
          <cell r="KV292">
            <v>26.31</v>
          </cell>
          <cell r="KW292">
            <v>0</v>
          </cell>
          <cell r="KX292">
            <v>109</v>
          </cell>
          <cell r="KY292">
            <v>724928</v>
          </cell>
          <cell r="KZ292">
            <v>8448.6</v>
          </cell>
          <cell r="LA292">
            <v>63.932961826915061</v>
          </cell>
          <cell r="LB292">
            <v>242.2253278688525</v>
          </cell>
          <cell r="LC292">
            <v>378.87393442622954</v>
          </cell>
          <cell r="LD292">
            <v>3.8253369598405862</v>
          </cell>
          <cell r="LE292">
            <v>1.2901545818242075E-2</v>
          </cell>
          <cell r="LF292">
            <v>109</v>
          </cell>
          <cell r="LG292">
            <v>85.804511990152207</v>
          </cell>
          <cell r="LH292">
            <v>2224.4003507153352</v>
          </cell>
          <cell r="LI292" t="str">
            <v>Historical (£m)</v>
          </cell>
          <cell r="LJ292" t="str">
            <v>PR14 (£m)</v>
          </cell>
        </row>
        <row r="293">
          <cell r="A293" t="str">
            <v>SSC17</v>
          </cell>
          <cell r="B293" t="str">
            <v>SSC</v>
          </cell>
          <cell r="C293" t="str">
            <v>2016-17</v>
          </cell>
          <cell r="D293" t="str">
            <v>SSC</v>
          </cell>
          <cell r="E293" t="str">
            <v>SSC17</v>
          </cell>
          <cell r="F293">
            <v>1.0263438654082888</v>
          </cell>
          <cell r="G293">
            <v>2.056793106278211</v>
          </cell>
          <cell r="H293">
            <v>0</v>
          </cell>
          <cell r="I293">
            <v>3.2944611735740663</v>
          </cell>
          <cell r="J293">
            <v>1.8474189577349198E-2</v>
          </cell>
          <cell r="K293">
            <v>0</v>
          </cell>
          <cell r="L293">
            <v>0</v>
          </cell>
          <cell r="M293">
            <v>2.3714235075910883</v>
          </cell>
          <cell r="N293">
            <v>0.17037308165777595</v>
          </cell>
          <cell r="O293">
            <v>7.9115250586784907</v>
          </cell>
          <cell r="P293">
            <v>2.6684940500615508E-2</v>
          </cell>
          <cell r="Q293">
            <v>7.9382099991791062</v>
          </cell>
          <cell r="R293">
            <v>0</v>
          </cell>
          <cell r="S293">
            <v>1.4279978211749815</v>
          </cell>
          <cell r="T293">
            <v>0</v>
          </cell>
          <cell r="U293">
            <v>1.5043025662521881</v>
          </cell>
          <cell r="V293">
            <v>0</v>
          </cell>
          <cell r="W293">
            <v>2.9323003874271594</v>
          </cell>
          <cell r="X293">
            <v>2.5658596635207219E-4</v>
          </cell>
          <cell r="Y293">
            <v>2.932556973393512</v>
          </cell>
          <cell r="Z293">
            <v>0</v>
          </cell>
          <cell r="AA293">
            <v>0</v>
          </cell>
          <cell r="AB293">
            <v>0</v>
          </cell>
          <cell r="AC293">
            <v>0</v>
          </cell>
          <cell r="AD293">
            <v>10.870766972572557</v>
          </cell>
          <cell r="AE293">
            <v>0</v>
          </cell>
          <cell r="AF293">
            <v>0</v>
          </cell>
          <cell r="AG293">
            <v>10.870766972572557</v>
          </cell>
          <cell r="AH293">
            <v>-0.24221715223635615</v>
          </cell>
          <cell r="AI293">
            <v>10.6285498203362</v>
          </cell>
          <cell r="AJ293">
            <v>0.89394550677061957</v>
          </cell>
          <cell r="AK293">
            <v>0</v>
          </cell>
          <cell r="AL293">
            <v>-1.0263438654082887E-3</v>
          </cell>
          <cell r="AM293">
            <v>0</v>
          </cell>
          <cell r="AN293">
            <v>0</v>
          </cell>
          <cell r="AO293">
            <v>0</v>
          </cell>
          <cell r="AP293">
            <v>0.29590743618798426</v>
          </cell>
          <cell r="AQ293">
            <v>0.25966499794829706</v>
          </cell>
          <cell r="AR293">
            <v>1.4484915970414916</v>
          </cell>
          <cell r="AS293">
            <v>-1.0263438654082887E-3</v>
          </cell>
          <cell r="AT293">
            <v>1.4474652531760834</v>
          </cell>
          <cell r="AU293">
            <v>0</v>
          </cell>
          <cell r="AV293">
            <v>0</v>
          </cell>
          <cell r="AW293">
            <v>0</v>
          </cell>
          <cell r="AX293">
            <v>0</v>
          </cell>
          <cell r="AY293">
            <v>0</v>
          </cell>
          <cell r="AZ293">
            <v>0</v>
          </cell>
          <cell r="BA293">
            <v>0</v>
          </cell>
          <cell r="BB293">
            <v>0</v>
          </cell>
          <cell r="BC293">
            <v>0</v>
          </cell>
          <cell r="BD293">
            <v>0</v>
          </cell>
          <cell r="BE293">
            <v>0</v>
          </cell>
          <cell r="BF293">
            <v>0</v>
          </cell>
          <cell r="BG293">
            <v>1.4474652531760834</v>
          </cell>
          <cell r="BH293">
            <v>0</v>
          </cell>
          <cell r="BI293">
            <v>0</v>
          </cell>
          <cell r="BJ293">
            <v>1.4474652531760834</v>
          </cell>
          <cell r="BK293">
            <v>0</v>
          </cell>
          <cell r="BL293">
            <v>1.4474652531760834</v>
          </cell>
          <cell r="BM293">
            <v>0.40848485843249899</v>
          </cell>
          <cell r="BN293">
            <v>0</v>
          </cell>
          <cell r="BO293">
            <v>6.4557029134181362E-2</v>
          </cell>
          <cell r="BP293">
            <v>1.0263438654082888E-2</v>
          </cell>
          <cell r="BQ293">
            <v>0</v>
          </cell>
          <cell r="BR293">
            <v>0</v>
          </cell>
          <cell r="BS293">
            <v>6.3923304553435338</v>
          </cell>
          <cell r="BT293">
            <v>0.4474859253180139</v>
          </cell>
          <cell r="BU293">
            <v>7.3231217068823105</v>
          </cell>
          <cell r="BV293">
            <v>0.60759556832170691</v>
          </cell>
          <cell r="BW293">
            <v>7.9307172752040183</v>
          </cell>
          <cell r="BX293">
            <v>0</v>
          </cell>
          <cell r="BY293">
            <v>2.9032555250493424</v>
          </cell>
          <cell r="BZ293">
            <v>0</v>
          </cell>
          <cell r="CA293">
            <v>5.4778842589634564</v>
          </cell>
          <cell r="CB293">
            <v>0</v>
          </cell>
          <cell r="CC293">
            <v>8.381139784012797</v>
          </cell>
          <cell r="CD293">
            <v>0</v>
          </cell>
          <cell r="CE293">
            <v>8.381139784012797</v>
          </cell>
          <cell r="CF293">
            <v>0.70352061158965928</v>
          </cell>
          <cell r="CG293">
            <v>0</v>
          </cell>
          <cell r="CH293">
            <v>0</v>
          </cell>
          <cell r="CI293">
            <v>0.70352061158965928</v>
          </cell>
          <cell r="CJ293">
            <v>15.608336447627075</v>
          </cell>
          <cell r="CK293">
            <v>0</v>
          </cell>
          <cell r="CL293">
            <v>0</v>
          </cell>
          <cell r="CM293">
            <v>15.608336447627075</v>
          </cell>
          <cell r="CN293">
            <v>0</v>
          </cell>
          <cell r="CO293">
            <v>15.608336447627075</v>
          </cell>
          <cell r="CP293">
            <v>8.0260090274928189</v>
          </cell>
          <cell r="CQ293">
            <v>0</v>
          </cell>
          <cell r="CR293">
            <v>3.4793057037340994E-2</v>
          </cell>
          <cell r="CS293">
            <v>0</v>
          </cell>
          <cell r="CT293">
            <v>8.9659721188773069</v>
          </cell>
          <cell r="CU293">
            <v>0</v>
          </cell>
          <cell r="CV293">
            <v>18.538811861426343</v>
          </cell>
          <cell r="CW293">
            <v>4.65446942962659</v>
          </cell>
          <cell r="CX293">
            <v>40.220055494460397</v>
          </cell>
          <cell r="CY293">
            <v>1.0899771850636029</v>
          </cell>
          <cell r="CZ293">
            <v>41.310032679523999</v>
          </cell>
          <cell r="DA293">
            <v>0</v>
          </cell>
          <cell r="DB293">
            <v>11.235481484487226</v>
          </cell>
          <cell r="DC293">
            <v>8.9118878378860984</v>
          </cell>
          <cell r="DD293">
            <v>4.7471832210305598</v>
          </cell>
          <cell r="DE293">
            <v>0.28794795584735328</v>
          </cell>
          <cell r="DF293">
            <v>25.18250049925123</v>
          </cell>
          <cell r="DG293">
            <v>-2.0526877308165779E-4</v>
          </cell>
          <cell r="DH293">
            <v>25.182295230478143</v>
          </cell>
          <cell r="DI293">
            <v>6.3037271584456294</v>
          </cell>
          <cell r="DJ293">
            <v>0</v>
          </cell>
          <cell r="DK293">
            <v>0</v>
          </cell>
          <cell r="DL293">
            <v>6.3037271584456294</v>
          </cell>
          <cell r="DM293">
            <v>60.188600751556521</v>
          </cell>
          <cell r="DN293">
            <v>0</v>
          </cell>
          <cell r="DO293">
            <v>0</v>
          </cell>
          <cell r="DP293">
            <v>60.188600751556521</v>
          </cell>
          <cell r="DQ293">
            <v>0</v>
          </cell>
          <cell r="DR293">
            <v>60.188600751556521</v>
          </cell>
          <cell r="DS293">
            <v>9.3284393926959375</v>
          </cell>
          <cell r="DT293">
            <v>0</v>
          </cell>
          <cell r="DU293">
            <v>9.832374230611407E-2</v>
          </cell>
          <cell r="DV293">
            <v>1.0263438654082888E-2</v>
          </cell>
          <cell r="DW293">
            <v>8.9659721188773069</v>
          </cell>
          <cell r="DX293">
            <v>0</v>
          </cell>
          <cell r="DY293">
            <v>25.227049752957861</v>
          </cell>
          <cell r="DZ293">
            <v>5.361620352892901</v>
          </cell>
          <cell r="EA293">
            <v>48.991668798384197</v>
          </cell>
          <cell r="EB293">
            <v>1.6965464095199014</v>
          </cell>
          <cell r="EC293">
            <v>50.688215207904101</v>
          </cell>
          <cell r="ED293">
            <v>0</v>
          </cell>
          <cell r="EE293">
            <v>14.13873700953657</v>
          </cell>
          <cell r="EF293">
            <v>8.9118878378860984</v>
          </cell>
          <cell r="EG293">
            <v>10.225067479994015</v>
          </cell>
          <cell r="EH293">
            <v>0.28794795584735328</v>
          </cell>
          <cell r="EI293">
            <v>33.563640283264029</v>
          </cell>
          <cell r="EJ293">
            <v>-2.0526877308165779E-4</v>
          </cell>
          <cell r="EK293">
            <v>33.563435014490942</v>
          </cell>
          <cell r="EL293">
            <v>7.0072477700352893</v>
          </cell>
          <cell r="EM293">
            <v>0</v>
          </cell>
          <cell r="EN293">
            <v>0</v>
          </cell>
          <cell r="EO293">
            <v>7.0072477700352893</v>
          </cell>
          <cell r="EP293">
            <v>77.24440245235968</v>
          </cell>
          <cell r="EQ293">
            <v>0</v>
          </cell>
          <cell r="ER293">
            <v>0</v>
          </cell>
          <cell r="ES293">
            <v>77.24440245235968</v>
          </cell>
          <cell r="ET293">
            <v>0</v>
          </cell>
          <cell r="EU293">
            <v>77.24440245235968</v>
          </cell>
          <cell r="EV293">
            <v>11.385232498974148</v>
          </cell>
          <cell r="EW293">
            <v>0</v>
          </cell>
          <cell r="EX293">
            <v>3.3927849158801804</v>
          </cell>
          <cell r="EY293">
            <v>2.8737628231431982E-2</v>
          </cell>
          <cell r="EZ293">
            <v>8.9659721188773069</v>
          </cell>
          <cell r="FA293">
            <v>0</v>
          </cell>
          <cell r="FB293">
            <v>27.598473260548865</v>
          </cell>
          <cell r="FC293">
            <v>5.5319934345506763</v>
          </cell>
          <cell r="FD293">
            <v>56.903193857062611</v>
          </cell>
          <cell r="FE293">
            <v>1.723231350020517</v>
          </cell>
          <cell r="FF293">
            <v>58.62642520708313</v>
          </cell>
          <cell r="FG293">
            <v>0</v>
          </cell>
          <cell r="FH293">
            <v>15.56673483071153</v>
          </cell>
          <cell r="FI293">
            <v>8.9118878378860984</v>
          </cell>
          <cell r="FJ293">
            <v>11.729370046246203</v>
          </cell>
          <cell r="FK293">
            <v>0.28794795584735328</v>
          </cell>
          <cell r="FL293">
            <v>36.495940670691176</v>
          </cell>
          <cell r="FM293">
            <v>5.1317193270414338E-5</v>
          </cell>
          <cell r="FN293">
            <v>36.495991987884445</v>
          </cell>
          <cell r="FO293">
            <v>7.0072477700352893</v>
          </cell>
          <cell r="FP293">
            <v>0</v>
          </cell>
          <cell r="FQ293">
            <v>0</v>
          </cell>
          <cell r="FR293">
            <v>7.0072477700352893</v>
          </cell>
          <cell r="FS293">
            <v>88.11516942493239</v>
          </cell>
          <cell r="FT293">
            <v>0</v>
          </cell>
          <cell r="FU293">
            <v>0</v>
          </cell>
          <cell r="FV293">
            <v>88.11516942493239</v>
          </cell>
          <cell r="FW293">
            <v>-0.24221715223635615</v>
          </cell>
          <cell r="FX293">
            <v>87.87295227269604</v>
          </cell>
          <cell r="FY293">
            <v>1.5521738566580083</v>
          </cell>
          <cell r="FZ293">
            <v>0</v>
          </cell>
          <cell r="GA293">
            <v>0.71533237590740828</v>
          </cell>
          <cell r="GB293" t="e">
            <v>#N/A</v>
          </cell>
          <cell r="GC293" t="e">
            <v>#N/A</v>
          </cell>
          <cell r="GD293" t="e">
            <v>#N/A</v>
          </cell>
          <cell r="GE293">
            <v>0</v>
          </cell>
          <cell r="GF293">
            <v>0</v>
          </cell>
          <cell r="GG293">
            <v>3.8770279979888772E-2</v>
          </cell>
          <cell r="GH293">
            <v>0</v>
          </cell>
          <cell r="GI293">
            <v>0.5039508594513552</v>
          </cell>
          <cell r="GJ293">
            <v>0</v>
          </cell>
          <cell r="GK293">
            <v>8.400557946177746E-2</v>
          </cell>
          <cell r="GL293">
            <v>6.0556056027687308</v>
          </cell>
          <cell r="GM293">
            <v>3.3633793974878161</v>
          </cell>
          <cell r="GN293">
            <v>6.1305259552502918</v>
          </cell>
          <cell r="GO293">
            <v>0.48082807814412376</v>
          </cell>
          <cell r="GP293">
            <v>0.88420672376028242</v>
          </cell>
          <cell r="GQ293" t="e">
            <v>#N/A</v>
          </cell>
          <cell r="GR293" t="e">
            <v>#N/A</v>
          </cell>
          <cell r="GS293" t="e">
            <v>#N/A</v>
          </cell>
          <cell r="GT293" t="e">
            <v>#N/A</v>
          </cell>
          <cell r="GU293" t="e">
            <v>#N/A</v>
          </cell>
          <cell r="GV293">
            <v>0</v>
          </cell>
          <cell r="GW293">
            <v>1.3683774987959862</v>
          </cell>
          <cell r="GX293">
            <v>0</v>
          </cell>
          <cell r="GY293">
            <v>0</v>
          </cell>
          <cell r="GZ293">
            <v>3.363379397487817</v>
          </cell>
          <cell r="HA293">
            <v>1.3044290348579219</v>
          </cell>
          <cell r="HB293">
            <v>0</v>
          </cell>
          <cell r="HC293">
            <v>0</v>
          </cell>
          <cell r="HD293">
            <v>0</v>
          </cell>
          <cell r="HE293">
            <v>0</v>
          </cell>
          <cell r="HF293">
            <v>0</v>
          </cell>
          <cell r="HG293">
            <v>0</v>
          </cell>
          <cell r="HH293">
            <v>0</v>
          </cell>
          <cell r="HI293" t="e">
            <v>#N/A</v>
          </cell>
          <cell r="HJ293" t="e">
            <v>#N/A</v>
          </cell>
          <cell r="HK293" t="e">
            <v>#N/A</v>
          </cell>
          <cell r="HL293" t="e">
            <v>#N/A</v>
          </cell>
          <cell r="HM293" t="e">
            <v>#N/A</v>
          </cell>
          <cell r="HN293" t="e">
            <v>#N/A</v>
          </cell>
          <cell r="HO293">
            <v>88.11516942493239</v>
          </cell>
          <cell r="HP293">
            <v>87.87295227269604</v>
          </cell>
          <cell r="HQ293">
            <v>10.870766972572557</v>
          </cell>
          <cell r="HR293">
            <v>77.24440245235968</v>
          </cell>
          <cell r="HS293">
            <v>20.929411385865574</v>
          </cell>
          <cell r="HT293">
            <v>0</v>
          </cell>
          <cell r="HU293">
            <v>0</v>
          </cell>
          <cell r="HV293">
            <v>3.2944611735740663</v>
          </cell>
          <cell r="HW293">
            <v>0</v>
          </cell>
          <cell r="HX293">
            <v>0</v>
          </cell>
          <cell r="HY293">
            <v>0</v>
          </cell>
          <cell r="HZ293">
            <v>0</v>
          </cell>
          <cell r="IA293">
            <v>0</v>
          </cell>
          <cell r="IB293">
            <v>-1.0263438654082887E-3</v>
          </cell>
          <cell r="IC293">
            <v>0</v>
          </cell>
          <cell r="ID293">
            <v>0</v>
          </cell>
          <cell r="IE293">
            <v>0</v>
          </cell>
          <cell r="IF293">
            <v>0</v>
          </cell>
          <cell r="IG293">
            <v>6.4557029134181362E-2</v>
          </cell>
          <cell r="IH293">
            <v>0</v>
          </cell>
          <cell r="II293">
            <v>4.275132736971686E-2</v>
          </cell>
          <cell r="IJ293">
            <v>0</v>
          </cell>
          <cell r="IK293">
            <v>0</v>
          </cell>
          <cell r="IL293">
            <v>3.4793057037340994E-2</v>
          </cell>
          <cell r="IM293">
            <v>0</v>
          </cell>
          <cell r="IN293">
            <v>4.275132736971686E-2</v>
          </cell>
          <cell r="IO293">
            <v>0</v>
          </cell>
          <cell r="IP293">
            <v>3.2944611735740663</v>
          </cell>
          <cell r="IQ293">
            <v>9.832374230611407E-2</v>
          </cell>
          <cell r="IR293">
            <v>0</v>
          </cell>
          <cell r="IS293">
            <v>0</v>
          </cell>
          <cell r="IT293">
            <v>0</v>
          </cell>
          <cell r="IU293">
            <v>0</v>
          </cell>
          <cell r="IV293">
            <v>6.0556056027687308</v>
          </cell>
          <cell r="IW293">
            <v>6.0556056027687308</v>
          </cell>
          <cell r="IX293">
            <v>0</v>
          </cell>
          <cell r="IY293">
            <v>0</v>
          </cell>
          <cell r="IZ293">
            <v>0</v>
          </cell>
          <cell r="JA293">
            <v>3.3633793974878161</v>
          </cell>
          <cell r="JB293">
            <v>3.3633793974878161</v>
          </cell>
          <cell r="JC293">
            <v>0</v>
          </cell>
          <cell r="JD293">
            <v>0</v>
          </cell>
          <cell r="JE293">
            <v>0</v>
          </cell>
          <cell r="JF293">
            <v>0</v>
          </cell>
          <cell r="JG293">
            <v>0</v>
          </cell>
          <cell r="JH293">
            <v>5.2888088385244503E-5</v>
          </cell>
          <cell r="JI293">
            <v>0</v>
          </cell>
          <cell r="JJ293">
            <v>-3.2144225836638874E-7</v>
          </cell>
          <cell r="JK293">
            <v>5.1535059795679725</v>
          </cell>
          <cell r="JL293">
            <v>5.1535585462141</v>
          </cell>
          <cell r="JM293">
            <v>0</v>
          </cell>
          <cell r="JN293">
            <v>0</v>
          </cell>
          <cell r="JO293">
            <v>0</v>
          </cell>
          <cell r="JP293">
            <v>2.7816916660343085</v>
          </cell>
          <cell r="JQ293">
            <v>2.7816916660343085</v>
          </cell>
          <cell r="JR293">
            <v>0</v>
          </cell>
          <cell r="JS293">
            <v>0</v>
          </cell>
          <cell r="JT293">
            <v>0</v>
          </cell>
          <cell r="JU293">
            <v>0.10465419908628248</v>
          </cell>
          <cell r="JV293">
            <v>0.10465419908628248</v>
          </cell>
          <cell r="JW293">
            <v>5.8746886246216299</v>
          </cell>
          <cell r="JX293">
            <v>54.590334308512517</v>
          </cell>
          <cell r="JY293">
            <v>65.494521528950486</v>
          </cell>
          <cell r="JZ293">
            <v>71.369210153572112</v>
          </cell>
          <cell r="KA293">
            <v>16.778875845059595</v>
          </cell>
          <cell r="KB293">
            <v>1694846.875</v>
          </cell>
          <cell r="KC293">
            <v>47.018000000000001</v>
          </cell>
          <cell r="KD293">
            <v>681.83</v>
          </cell>
          <cell r="KE293">
            <v>8433.1</v>
          </cell>
          <cell r="KF293">
            <v>64.5</v>
          </cell>
          <cell r="KG293">
            <v>0.55059534288229195</v>
          </cell>
          <cell r="KH293">
            <v>0</v>
          </cell>
          <cell r="KI293">
            <v>0</v>
          </cell>
          <cell r="KJ293">
            <v>0</v>
          </cell>
          <cell r="KK293">
            <v>0</v>
          </cell>
          <cell r="KL293">
            <v>0</v>
          </cell>
          <cell r="KM293">
            <v>0</v>
          </cell>
          <cell r="KN293">
            <v>120.58</v>
          </cell>
          <cell r="KO293">
            <v>65.12</v>
          </cell>
          <cell r="KP293">
            <v>0</v>
          </cell>
          <cell r="KQ293">
            <v>70.64</v>
          </cell>
          <cell r="KR293">
            <v>4.84</v>
          </cell>
          <cell r="KS293">
            <v>38.44</v>
          </cell>
          <cell r="KT293">
            <v>8.6999999999999993</v>
          </cell>
          <cell r="KU293">
            <v>36.391753424657601</v>
          </cell>
          <cell r="KV293">
            <v>30.72</v>
          </cell>
          <cell r="KW293">
            <v>0</v>
          </cell>
          <cell r="KX293">
            <v>110</v>
          </cell>
          <cell r="KY293">
            <v>728848.00000000012</v>
          </cell>
          <cell r="KZ293">
            <v>8497.6</v>
          </cell>
          <cell r="LA293">
            <v>69.656269358989704</v>
          </cell>
          <cell r="LB293">
            <v>261.51175342465757</v>
          </cell>
          <cell r="LC293">
            <v>375.43175342465759</v>
          </cell>
          <cell r="LD293">
            <v>4.236026262073862</v>
          </cell>
          <cell r="LE293">
            <v>1.2944831481830163E-2</v>
          </cell>
          <cell r="LF293">
            <v>110</v>
          </cell>
          <cell r="LG293">
            <v>85.771041235172291</v>
          </cell>
          <cell r="LH293">
            <v>2241.8403460017589</v>
          </cell>
          <cell r="LI293" t="str">
            <v>Historical (£m)</v>
          </cell>
          <cell r="LJ293" t="str">
            <v>PR14 (£m)</v>
          </cell>
        </row>
        <row r="294">
          <cell r="A294" t="str">
            <v>SSC18</v>
          </cell>
          <cell r="B294" t="str">
            <v>SSC</v>
          </cell>
          <cell r="C294" t="str">
            <v>2017-18</v>
          </cell>
          <cell r="D294" t="str">
            <v>SSC</v>
          </cell>
          <cell r="E294" t="str">
            <v>SSC18</v>
          </cell>
          <cell r="F294">
            <v>1</v>
          </cell>
          <cell r="G294">
            <v>2.0233938515473402</v>
          </cell>
          <cell r="H294">
            <v>0</v>
          </cell>
          <cell r="I294">
            <v>2.8536147199999999</v>
          </cell>
          <cell r="J294">
            <v>1.1996554574568901E-2</v>
          </cell>
          <cell r="K294">
            <v>0</v>
          </cell>
          <cell r="L294">
            <v>-4.0400000000000001E-4</v>
          </cell>
          <cell r="M294">
            <v>1.3670436440274401</v>
          </cell>
          <cell r="N294">
            <v>0.161626108000573</v>
          </cell>
          <cell r="O294">
            <v>6.4172708781499201</v>
          </cell>
          <cell r="P294">
            <v>5.7719679848787899E-3</v>
          </cell>
          <cell r="Q294">
            <v>6.4230428461348001</v>
          </cell>
          <cell r="R294">
            <v>0</v>
          </cell>
          <cell r="S294">
            <v>2.4135974028529001</v>
          </cell>
          <cell r="T294">
            <v>0.37738366000000001</v>
          </cell>
          <cell r="U294">
            <v>1.0400583789576601</v>
          </cell>
          <cell r="V294">
            <v>0</v>
          </cell>
          <cell r="W294">
            <v>3.83103944181057</v>
          </cell>
          <cell r="X294">
            <v>0</v>
          </cell>
          <cell r="Y294">
            <v>3.83103944181057</v>
          </cell>
          <cell r="Z294">
            <v>0</v>
          </cell>
          <cell r="AA294">
            <v>0</v>
          </cell>
          <cell r="AB294">
            <v>0</v>
          </cell>
          <cell r="AC294">
            <v>0</v>
          </cell>
          <cell r="AD294">
            <v>10.254082287945399</v>
          </cell>
          <cell r="AE294">
            <v>0</v>
          </cell>
          <cell r="AF294">
            <v>0</v>
          </cell>
          <cell r="AG294">
            <v>10.254082287945399</v>
          </cell>
          <cell r="AH294">
            <v>0</v>
          </cell>
          <cell r="AI294">
            <v>10.254082287945399</v>
          </cell>
          <cell r="AJ294">
            <v>0.98467940474051696</v>
          </cell>
          <cell r="AK294">
            <v>0</v>
          </cell>
          <cell r="AL294">
            <v>0</v>
          </cell>
          <cell r="AM294">
            <v>0</v>
          </cell>
          <cell r="AN294">
            <v>0</v>
          </cell>
          <cell r="AO294">
            <v>0</v>
          </cell>
          <cell r="AP294">
            <v>0.300411639640843</v>
          </cell>
          <cell r="AQ294">
            <v>0.18332903977439699</v>
          </cell>
          <cell r="AR294">
            <v>1.46842008415576</v>
          </cell>
          <cell r="AS294">
            <v>2.1853485258261501E-3</v>
          </cell>
          <cell r="AT294">
            <v>1.4706054326815801</v>
          </cell>
          <cell r="AU294">
            <v>0</v>
          </cell>
          <cell r="AV294">
            <v>0</v>
          </cell>
          <cell r="AW294">
            <v>0</v>
          </cell>
          <cell r="AX294">
            <v>0</v>
          </cell>
          <cell r="AY294">
            <v>0</v>
          </cell>
          <cell r="AZ294">
            <v>0</v>
          </cell>
          <cell r="BA294">
            <v>0</v>
          </cell>
          <cell r="BB294">
            <v>0</v>
          </cell>
          <cell r="BC294">
            <v>0</v>
          </cell>
          <cell r="BD294">
            <v>0</v>
          </cell>
          <cell r="BE294">
            <v>0</v>
          </cell>
          <cell r="BF294">
            <v>0</v>
          </cell>
          <cell r="BG294">
            <v>1.4706054326815801</v>
          </cell>
          <cell r="BH294">
            <v>0</v>
          </cell>
          <cell r="BI294">
            <v>0</v>
          </cell>
          <cell r="BJ294">
            <v>1.4706054326815801</v>
          </cell>
          <cell r="BK294">
            <v>0</v>
          </cell>
          <cell r="BL294">
            <v>1.4706054326815801</v>
          </cell>
          <cell r="BM294">
            <v>0.84162820992498499</v>
          </cell>
          <cell r="BN294">
            <v>0</v>
          </cell>
          <cell r="BO294">
            <v>0.21705516145453899</v>
          </cell>
          <cell r="BP294">
            <v>2.45794154254311E-2</v>
          </cell>
          <cell r="BQ294">
            <v>0</v>
          </cell>
          <cell r="BR294">
            <v>-4.0400000000000001E-4</v>
          </cell>
          <cell r="BS294">
            <v>4.7982693361386497</v>
          </cell>
          <cell r="BT294">
            <v>0.39616734358622302</v>
          </cell>
          <cell r="BU294">
            <v>6.2772954665298304</v>
          </cell>
          <cell r="BV294">
            <v>0.54471072056083403</v>
          </cell>
          <cell r="BW294">
            <v>6.8220061870906701</v>
          </cell>
          <cell r="BX294">
            <v>0</v>
          </cell>
          <cell r="BY294">
            <v>3.3000390082920199</v>
          </cell>
          <cell r="BZ294">
            <v>0</v>
          </cell>
          <cell r="CA294">
            <v>9.1459500640105897</v>
          </cell>
          <cell r="CB294">
            <v>0</v>
          </cell>
          <cell r="CC294">
            <v>12.4459890723026</v>
          </cell>
          <cell r="CD294">
            <v>0</v>
          </cell>
          <cell r="CE294">
            <v>12.4459890723026</v>
          </cell>
          <cell r="CF294">
            <v>3.5699618701362299</v>
          </cell>
          <cell r="CG294">
            <v>0</v>
          </cell>
          <cell r="CH294">
            <v>3.5699618701362299</v>
          </cell>
          <cell r="CI294">
            <v>3.5699618701362299</v>
          </cell>
          <cell r="CJ294">
            <v>15.698033389257001</v>
          </cell>
          <cell r="CK294">
            <v>0</v>
          </cell>
          <cell r="CL294">
            <v>0</v>
          </cell>
          <cell r="CM294">
            <v>15.698033389257001</v>
          </cell>
          <cell r="CN294">
            <v>0</v>
          </cell>
          <cell r="CO294">
            <v>15.698033389257001</v>
          </cell>
          <cell r="CP294">
            <v>8.6530903873145899</v>
          </cell>
          <cell r="CQ294">
            <v>0</v>
          </cell>
          <cell r="CR294">
            <v>0</v>
          </cell>
          <cell r="CS294">
            <v>0</v>
          </cell>
          <cell r="CT294">
            <v>14.570528635000001</v>
          </cell>
          <cell r="CU294">
            <v>1.084604688</v>
          </cell>
          <cell r="CV294">
            <v>21.134787709509599</v>
          </cell>
          <cell r="CW294">
            <v>4.7274043257360896</v>
          </cell>
          <cell r="CX294">
            <v>50.170415745560298</v>
          </cell>
          <cell r="CY294">
            <v>0.85852937906449001</v>
          </cell>
          <cell r="CZ294">
            <v>51.028945124624798</v>
          </cell>
          <cell r="DA294">
            <v>0</v>
          </cell>
          <cell r="DB294">
            <v>13.4306066038551</v>
          </cell>
          <cell r="DC294">
            <v>10.479105332</v>
          </cell>
          <cell r="DD294">
            <v>3.9982971170317598</v>
          </cell>
          <cell r="DE294">
            <v>0.97045106000000003</v>
          </cell>
          <cell r="DF294">
            <v>28.878460112886899</v>
          </cell>
          <cell r="DG294">
            <v>0</v>
          </cell>
          <cell r="DH294">
            <v>28.878460112886899</v>
          </cell>
          <cell r="DI294">
            <v>12.05934834</v>
          </cell>
          <cell r="DJ294">
            <v>9.3317418401362193</v>
          </cell>
          <cell r="DK294">
            <v>2.7276064998637799</v>
          </cell>
          <cell r="DL294">
            <v>12.05934834</v>
          </cell>
          <cell r="DM294">
            <v>67.848056897511597</v>
          </cell>
          <cell r="DN294">
            <v>0</v>
          </cell>
          <cell r="DO294">
            <v>0</v>
          </cell>
          <cell r="DP294">
            <v>67.848056897511597</v>
          </cell>
          <cell r="DQ294">
            <v>0</v>
          </cell>
          <cell r="DR294">
            <v>67.848056897511597</v>
          </cell>
          <cell r="DS294">
            <v>10.479398001980092</v>
          </cell>
          <cell r="DT294">
            <v>0</v>
          </cell>
          <cell r="DU294">
            <v>0.21705516145453899</v>
          </cell>
          <cell r="DV294">
            <v>2.45794154254311E-2</v>
          </cell>
          <cell r="DW294">
            <v>14.570528635000001</v>
          </cell>
          <cell r="DX294">
            <v>1.0842006879999999</v>
          </cell>
          <cell r="DY294">
            <v>26.23346868528909</v>
          </cell>
          <cell r="DZ294">
            <v>5.30690070909671</v>
          </cell>
          <cell r="EA294">
            <v>57.916131296245887</v>
          </cell>
          <cell r="EB294">
            <v>1.4054254481511501</v>
          </cell>
          <cell r="EC294">
            <v>59.32155674439705</v>
          </cell>
          <cell r="ED294">
            <v>0</v>
          </cell>
          <cell r="EE294">
            <v>16.730645612147121</v>
          </cell>
          <cell r="EF294">
            <v>10.479105332</v>
          </cell>
          <cell r="EG294">
            <v>13.144247181042349</v>
          </cell>
          <cell r="EH294">
            <v>0.97045106000000003</v>
          </cell>
          <cell r="EI294">
            <v>41.324449185189501</v>
          </cell>
          <cell r="EJ294">
            <v>0</v>
          </cell>
          <cell r="EK294">
            <v>41.324449185189501</v>
          </cell>
          <cell r="EL294">
            <v>15.629310210136229</v>
          </cell>
          <cell r="EM294">
            <v>9.3317418401362193</v>
          </cell>
          <cell r="EN294">
            <v>6.2975683700000094</v>
          </cell>
          <cell r="EO294">
            <v>15.629310210136229</v>
          </cell>
          <cell r="EP294">
            <v>85.016695719450183</v>
          </cell>
          <cell r="EQ294">
            <v>0</v>
          </cell>
          <cell r="ER294">
            <v>0</v>
          </cell>
          <cell r="ES294">
            <v>85.016695719450183</v>
          </cell>
          <cell r="ET294">
            <v>0</v>
          </cell>
          <cell r="EU294">
            <v>85.016695719450183</v>
          </cell>
          <cell r="EV294">
            <v>12.5027918535274</v>
          </cell>
          <cell r="EW294">
            <v>0</v>
          </cell>
          <cell r="EX294">
            <v>3.0706698814545401</v>
          </cell>
          <cell r="EY294">
            <v>3.6575969999999999E-2</v>
          </cell>
          <cell r="EZ294">
            <v>14.570528635000001</v>
          </cell>
          <cell r="FA294">
            <v>1.0837966880000001</v>
          </cell>
          <cell r="FB294">
            <v>27.600512329316501</v>
          </cell>
          <cell r="FC294">
            <v>5.46852681709729</v>
          </cell>
          <cell r="FD294">
            <v>64.3334021743958</v>
          </cell>
          <cell r="FE294">
            <v>1.4111974161360299</v>
          </cell>
          <cell r="FF294">
            <v>65.744599590531806</v>
          </cell>
          <cell r="FG294">
            <v>0</v>
          </cell>
          <cell r="FH294">
            <v>19.144243015000001</v>
          </cell>
          <cell r="FI294">
            <v>10.856488991999999</v>
          </cell>
          <cell r="FJ294">
            <v>14.18430556</v>
          </cell>
          <cell r="FK294">
            <v>0.97045106000000003</v>
          </cell>
          <cell r="FL294">
            <v>45.155488626999997</v>
          </cell>
          <cell r="FM294">
            <v>0</v>
          </cell>
          <cell r="FN294">
            <v>45.155488626999997</v>
          </cell>
          <cell r="FO294">
            <v>15.6293102101362</v>
          </cell>
          <cell r="FP294">
            <v>9.3317418401362193</v>
          </cell>
          <cell r="FQ294">
            <v>6.2975683699999996</v>
          </cell>
          <cell r="FR294">
            <v>15.629310210136218</v>
          </cell>
          <cell r="FS294">
            <v>95.270778007395606</v>
          </cell>
          <cell r="FT294">
            <v>0</v>
          </cell>
          <cell r="FU294">
            <v>0</v>
          </cell>
          <cell r="FV294">
            <v>95.270778007395606</v>
          </cell>
          <cell r="FW294">
            <v>0</v>
          </cell>
          <cell r="FX294">
            <v>95.270778007395606</v>
          </cell>
          <cell r="FY294">
            <v>6.4247613033333302</v>
          </cell>
          <cell r="FZ294">
            <v>0</v>
          </cell>
          <cell r="GA294">
            <v>0.84722156000000004</v>
          </cell>
          <cell r="GB294" t="e">
            <v>#N/A</v>
          </cell>
          <cell r="GC294">
            <v>0</v>
          </cell>
          <cell r="GD294">
            <v>0</v>
          </cell>
          <cell r="GE294">
            <v>0.28106322</v>
          </cell>
          <cell r="GF294">
            <v>0</v>
          </cell>
          <cell r="GG294">
            <v>0.14170741000000001</v>
          </cell>
          <cell r="GH294">
            <v>0</v>
          </cell>
          <cell r="GI294">
            <v>0</v>
          </cell>
          <cell r="GJ294">
            <v>8.9639999999999997E-3</v>
          </cell>
          <cell r="GK294">
            <v>6.5045420000000007E-2</v>
          </cell>
          <cell r="GL294">
            <v>8.1801302119999999</v>
          </cell>
          <cell r="GM294">
            <v>3.9685457100000101</v>
          </cell>
          <cell r="GN294">
            <v>9.4065671799999997</v>
          </cell>
          <cell r="GO294">
            <v>0.48077535999999998</v>
          </cell>
          <cell r="GP294">
            <v>0.70535473000000004</v>
          </cell>
          <cell r="GQ294">
            <v>0</v>
          </cell>
          <cell r="GR294">
            <v>0</v>
          </cell>
          <cell r="GS294">
            <v>0</v>
          </cell>
          <cell r="GT294" t="e">
            <v>#N/A</v>
          </cell>
          <cell r="GU294">
            <v>0.01</v>
          </cell>
          <cell r="GV294">
            <v>0</v>
          </cell>
          <cell r="GW294">
            <v>1.75527659000002</v>
          </cell>
          <cell r="GX294">
            <v>1.03987E-3</v>
          </cell>
          <cell r="GY294">
            <v>0</v>
          </cell>
          <cell r="GZ294">
            <v>0.15955435000000001</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t="e">
            <v>#N/A</v>
          </cell>
          <cell r="HO294">
            <v>95.270778007395606</v>
          </cell>
          <cell r="HP294">
            <v>95.270778007395606</v>
          </cell>
          <cell r="HQ294">
            <v>10.254082287945399</v>
          </cell>
          <cell r="HR294">
            <v>85.016695719450183</v>
          </cell>
          <cell r="HS294">
            <v>26.011245612</v>
          </cell>
          <cell r="HT294">
            <v>0</v>
          </cell>
          <cell r="HU294">
            <v>0</v>
          </cell>
          <cell r="HV294">
            <v>2.78829576335951</v>
          </cell>
          <cell r="HW294">
            <v>6.5357069198740195E-2</v>
          </cell>
          <cell r="HX294">
            <v>0</v>
          </cell>
          <cell r="HY294">
            <v>0</v>
          </cell>
          <cell r="HZ294">
            <v>0</v>
          </cell>
          <cell r="IA294">
            <v>0</v>
          </cell>
          <cell r="IB294">
            <v>0</v>
          </cell>
          <cell r="IC294">
            <v>0</v>
          </cell>
          <cell r="ID294">
            <v>0</v>
          </cell>
          <cell r="IE294">
            <v>0</v>
          </cell>
          <cell r="IF294">
            <v>0.178109578265188</v>
          </cell>
          <cell r="IG294">
            <v>3.9355582472238901E-2</v>
          </cell>
          <cell r="IH294">
            <v>0</v>
          </cell>
          <cell r="II294">
            <v>0.11503167</v>
          </cell>
          <cell r="IJ294">
            <v>0</v>
          </cell>
          <cell r="IK294">
            <v>-2.3558412573167599E-4</v>
          </cell>
          <cell r="IL294">
            <v>7.1400830470271694E-5</v>
          </cell>
          <cell r="IM294">
            <v>0</v>
          </cell>
          <cell r="IN294">
            <v>0.11503167</v>
          </cell>
          <cell r="IO294">
            <v>0</v>
          </cell>
          <cell r="IP294">
            <v>2.9661697574989598</v>
          </cell>
          <cell r="IQ294">
            <v>0.104784052501449</v>
          </cell>
          <cell r="IR294">
            <v>0</v>
          </cell>
          <cell r="IS294">
            <v>4.2310470708195602E-4</v>
          </cell>
          <cell r="IT294">
            <v>0</v>
          </cell>
          <cell r="IU294">
            <v>-2.5715380669311099E-6</v>
          </cell>
          <cell r="IV294">
            <v>8.1797096788309798</v>
          </cell>
          <cell r="IW294">
            <v>8.1801302119999999</v>
          </cell>
          <cell r="IX294">
            <v>0</v>
          </cell>
          <cell r="IY294">
            <v>0</v>
          </cell>
          <cell r="IZ294">
            <v>0</v>
          </cell>
          <cell r="JA294">
            <v>3.9685457100000101</v>
          </cell>
          <cell r="JB294">
            <v>3.9685457100000101</v>
          </cell>
          <cell r="JC294">
            <v>0</v>
          </cell>
          <cell r="JD294">
            <v>0</v>
          </cell>
          <cell r="JE294">
            <v>0</v>
          </cell>
          <cell r="JF294">
            <v>0.28106322</v>
          </cell>
          <cell r="JG294">
            <v>0.28106322</v>
          </cell>
          <cell r="JH294">
            <v>5.2888088385244503E-5</v>
          </cell>
          <cell r="JI294">
            <v>0</v>
          </cell>
          <cell r="JJ294">
            <v>-3.2144225836638874E-7</v>
          </cell>
          <cell r="JK294">
            <v>5.1535059795679725</v>
          </cell>
          <cell r="JL294">
            <v>5.1535585462141</v>
          </cell>
          <cell r="JM294">
            <v>0</v>
          </cell>
          <cell r="JN294">
            <v>0</v>
          </cell>
          <cell r="JO294">
            <v>0</v>
          </cell>
          <cell r="JP294">
            <v>2.7816916660343085</v>
          </cell>
          <cell r="JQ294">
            <v>2.7816916660343085</v>
          </cell>
          <cell r="JR294">
            <v>0</v>
          </cell>
          <cell r="JS294">
            <v>0</v>
          </cell>
          <cell r="JT294">
            <v>0</v>
          </cell>
          <cell r="JU294">
            <v>0.10465419908628248</v>
          </cell>
          <cell r="JV294">
            <v>0.10465419908628248</v>
          </cell>
          <cell r="JW294">
            <v>5.8160505577093309</v>
          </cell>
          <cell r="JX294">
            <v>64.763143659176947</v>
          </cell>
          <cell r="JY294">
            <v>75.012344101801261</v>
          </cell>
          <cell r="JZ294">
            <v>80.828394659510593</v>
          </cell>
          <cell r="KA294">
            <v>16.065251000333646</v>
          </cell>
          <cell r="KB294">
            <v>1705574.4350000001</v>
          </cell>
          <cell r="KC294">
            <v>42.627000000000002</v>
          </cell>
          <cell r="KD294">
            <v>693.23099999999999</v>
          </cell>
          <cell r="KE294">
            <v>8490.91</v>
          </cell>
          <cell r="KF294">
            <v>0</v>
          </cell>
          <cell r="KG294">
            <v>0.47215358098483601</v>
          </cell>
          <cell r="KH294">
            <v>0</v>
          </cell>
          <cell r="KI294">
            <v>0</v>
          </cell>
          <cell r="KJ294">
            <v>0</v>
          </cell>
          <cell r="KK294">
            <v>0</v>
          </cell>
          <cell r="KL294">
            <v>0</v>
          </cell>
          <cell r="KM294">
            <v>0</v>
          </cell>
          <cell r="KN294">
            <v>0</v>
          </cell>
          <cell r="KO294">
            <v>202.822</v>
          </cell>
          <cell r="KP294">
            <v>0</v>
          </cell>
          <cell r="KQ294">
            <v>18.291</v>
          </cell>
          <cell r="KR294">
            <v>4.7220000000000004</v>
          </cell>
          <cell r="KS294">
            <v>85.486999999999995</v>
          </cell>
          <cell r="KT294">
            <v>9.923</v>
          </cell>
          <cell r="KU294">
            <v>39.435000000000002</v>
          </cell>
          <cell r="KV294">
            <v>28.77</v>
          </cell>
          <cell r="KW294">
            <v>0</v>
          </cell>
          <cell r="KX294">
            <v>112</v>
          </cell>
          <cell r="KY294">
            <v>735858</v>
          </cell>
          <cell r="KZ294">
            <v>8490.91</v>
          </cell>
          <cell r="LA294">
            <v>72.1401977147259</v>
          </cell>
          <cell r="LB294">
            <v>280.95</v>
          </cell>
          <cell r="LC294">
            <v>389.45</v>
          </cell>
          <cell r="LD294">
            <v>4.9059314417768656</v>
          </cell>
          <cell r="LE294">
            <v>1.3190576746190927E-2</v>
          </cell>
          <cell r="LF294">
            <v>112</v>
          </cell>
          <cell r="LG294">
            <v>86.664209136594309</v>
          </cell>
          <cell r="LH294">
            <v>2257.0216006051942</v>
          </cell>
          <cell r="LI294" t="str">
            <v>Historical (£m)</v>
          </cell>
          <cell r="LJ294" t="str">
            <v>PR14 (£m)</v>
          </cell>
        </row>
        <row r="295">
          <cell r="A295" t="str">
            <v>SSC19</v>
          </cell>
          <cell r="B295" t="str">
            <v>SSC</v>
          </cell>
          <cell r="C295" t="str">
            <v>2018-19</v>
          </cell>
          <cell r="D295" t="str">
            <v>SSC</v>
          </cell>
          <cell r="E295" t="str">
            <v>SSC19</v>
          </cell>
          <cell r="F295">
            <v>0.97917319135609127</v>
          </cell>
          <cell r="G295">
            <v>2.4459746320075162</v>
          </cell>
          <cell r="H295">
            <v>0</v>
          </cell>
          <cell r="I295">
            <v>3.0099783902286243</v>
          </cell>
          <cell r="J295">
            <v>9.7917319135609124E-3</v>
          </cell>
          <cell r="K295">
            <v>0</v>
          </cell>
          <cell r="L295">
            <v>0</v>
          </cell>
          <cell r="M295">
            <v>1.6410942687128089</v>
          </cell>
          <cell r="N295">
            <v>0.16743861572189161</v>
          </cell>
          <cell r="O295">
            <v>7.2742776385844019</v>
          </cell>
          <cell r="P295">
            <v>7.8333855308487296E-3</v>
          </cell>
          <cell r="Q295">
            <v>7.2821110241152507</v>
          </cell>
          <cell r="R295">
            <v>0</v>
          </cell>
          <cell r="S295">
            <v>2.4381412464766674</v>
          </cell>
          <cell r="T295">
            <v>0.47685734419041642</v>
          </cell>
          <cell r="U295">
            <v>0.97329815220795468</v>
          </cell>
          <cell r="V295">
            <v>0</v>
          </cell>
          <cell r="W295">
            <v>3.8882967428750383</v>
          </cell>
          <cell r="X295">
            <v>0</v>
          </cell>
          <cell r="Y295">
            <v>3.8882967428750383</v>
          </cell>
          <cell r="Z295">
            <v>0</v>
          </cell>
          <cell r="AA295">
            <v>0</v>
          </cell>
          <cell r="AB295">
            <v>0</v>
          </cell>
          <cell r="AC295">
            <v>0</v>
          </cell>
          <cell r="AD295">
            <v>11.170407766990289</v>
          </cell>
          <cell r="AE295">
            <v>0</v>
          </cell>
          <cell r="AF295">
            <v>0</v>
          </cell>
          <cell r="AG295">
            <v>11.170407766990289</v>
          </cell>
          <cell r="AH295">
            <v>-0.1126049170059505</v>
          </cell>
          <cell r="AI295">
            <v>11.057802849984338</v>
          </cell>
          <cell r="AJ295">
            <v>1.1182157845286562</v>
          </cell>
          <cell r="AK295">
            <v>0</v>
          </cell>
          <cell r="AL295">
            <v>0</v>
          </cell>
          <cell r="AM295">
            <v>0</v>
          </cell>
          <cell r="AN295">
            <v>0</v>
          </cell>
          <cell r="AO295">
            <v>0</v>
          </cell>
          <cell r="AP295">
            <v>0.27221014719699338</v>
          </cell>
          <cell r="AQ295">
            <v>0.19583463827121828</v>
          </cell>
          <cell r="AR295">
            <v>1.5862605699968679</v>
          </cell>
          <cell r="AS295">
            <v>2.9375195740682738E-3</v>
          </cell>
          <cell r="AT295">
            <v>1.5891980895709361</v>
          </cell>
          <cell r="AU295">
            <v>0</v>
          </cell>
          <cell r="AV295">
            <v>0</v>
          </cell>
          <cell r="AW295">
            <v>0</v>
          </cell>
          <cell r="AX295">
            <v>0</v>
          </cell>
          <cell r="AY295">
            <v>0</v>
          </cell>
          <cell r="AZ295">
            <v>0</v>
          </cell>
          <cell r="BA295">
            <v>0</v>
          </cell>
          <cell r="BB295">
            <v>0</v>
          </cell>
          <cell r="BC295">
            <v>0</v>
          </cell>
          <cell r="BD295">
            <v>0</v>
          </cell>
          <cell r="BE295">
            <v>0</v>
          </cell>
          <cell r="BF295">
            <v>0</v>
          </cell>
          <cell r="BG295">
            <v>1.5891980895709361</v>
          </cell>
          <cell r="BH295">
            <v>0</v>
          </cell>
          <cell r="BI295">
            <v>0</v>
          </cell>
          <cell r="BJ295">
            <v>1.5891980895709361</v>
          </cell>
          <cell r="BK295">
            <v>5.1896179141872834E-2</v>
          </cell>
          <cell r="BL295">
            <v>1.6410942687128089</v>
          </cell>
          <cell r="BM295">
            <v>0.85775571562793596</v>
          </cell>
          <cell r="BN295">
            <v>0</v>
          </cell>
          <cell r="BO295">
            <v>0.10966739743188222</v>
          </cell>
          <cell r="BP295">
            <v>2.9375195740682737E-2</v>
          </cell>
          <cell r="BQ295">
            <v>0</v>
          </cell>
          <cell r="BR295">
            <v>0</v>
          </cell>
          <cell r="BS295">
            <v>6.1638952395865942</v>
          </cell>
          <cell r="BT295">
            <v>0.41321108675227047</v>
          </cell>
          <cell r="BU295">
            <v>7.5739046351393666</v>
          </cell>
          <cell r="BV295">
            <v>0.67465032884434684</v>
          </cell>
          <cell r="BW295">
            <v>8.2485549639837128</v>
          </cell>
          <cell r="BX295">
            <v>0</v>
          </cell>
          <cell r="BY295">
            <v>2.9032485123708103</v>
          </cell>
          <cell r="BZ295">
            <v>0</v>
          </cell>
          <cell r="CA295">
            <v>4.3230496398371434</v>
          </cell>
          <cell r="CB295">
            <v>0</v>
          </cell>
          <cell r="CC295">
            <v>7.2262981522079537</v>
          </cell>
          <cell r="CD295">
            <v>0</v>
          </cell>
          <cell r="CE295">
            <v>7.2262981522079537</v>
          </cell>
          <cell r="CF295">
            <v>2.6437676166614468</v>
          </cell>
          <cell r="CG295">
            <v>0</v>
          </cell>
          <cell r="CH295">
            <v>2.6437676166614468</v>
          </cell>
          <cell r="CI295">
            <v>2.6437676166614468</v>
          </cell>
          <cell r="CJ295">
            <v>12.83108549953022</v>
          </cell>
          <cell r="CK295">
            <v>0</v>
          </cell>
          <cell r="CL295">
            <v>0</v>
          </cell>
          <cell r="CM295">
            <v>12.83108549953022</v>
          </cell>
          <cell r="CN295">
            <v>0.18995959912308172</v>
          </cell>
          <cell r="CO295">
            <v>13.021045098653302</v>
          </cell>
          <cell r="CP295">
            <v>9.7525649859066696</v>
          </cell>
          <cell r="CQ295">
            <v>0</v>
          </cell>
          <cell r="CR295">
            <v>0</v>
          </cell>
          <cell r="CS295">
            <v>0</v>
          </cell>
          <cell r="CT295">
            <v>13.604632320701532</v>
          </cell>
          <cell r="CU295">
            <v>0.48273238333855301</v>
          </cell>
          <cell r="CV295">
            <v>17.958036329470712</v>
          </cell>
          <cell r="CW295">
            <v>4.489509082367678</v>
          </cell>
          <cell r="CX295">
            <v>46.287475101785148</v>
          </cell>
          <cell r="CY295">
            <v>1.3982593172564983</v>
          </cell>
          <cell r="CZ295">
            <v>47.685734419041644</v>
          </cell>
          <cell r="DA295">
            <v>0</v>
          </cell>
          <cell r="DB295">
            <v>15.509124177889129</v>
          </cell>
          <cell r="DC295">
            <v>9.6752103037895374</v>
          </cell>
          <cell r="DD295">
            <v>4.1614860632633874</v>
          </cell>
          <cell r="DE295">
            <v>1.3865092389602252</v>
          </cell>
          <cell r="DF295">
            <v>30.73232978390228</v>
          </cell>
          <cell r="DG295">
            <v>0</v>
          </cell>
          <cell r="DH295">
            <v>30.73232978390228</v>
          </cell>
          <cell r="DI295">
            <v>10.178505324146569</v>
          </cell>
          <cell r="DJ295">
            <v>6.1019135765737538</v>
          </cell>
          <cell r="DK295">
            <v>10.178505324146569</v>
          </cell>
          <cell r="DL295">
            <v>16.280418900720321</v>
          </cell>
          <cell r="DM295">
            <v>68.239558878797354</v>
          </cell>
          <cell r="DN295">
            <v>0</v>
          </cell>
          <cell r="DO295">
            <v>0</v>
          </cell>
          <cell r="DP295">
            <v>68.239558878797354</v>
          </cell>
          <cell r="DQ295">
            <v>0.83131803946132143</v>
          </cell>
          <cell r="DR295">
            <v>69.070876918258691</v>
          </cell>
          <cell r="DS295">
            <v>11.728536486063263</v>
          </cell>
          <cell r="DT295">
            <v>0</v>
          </cell>
          <cell r="DU295">
            <v>0.10966739743188222</v>
          </cell>
          <cell r="DV295">
            <v>2.9375195740682737E-2</v>
          </cell>
          <cell r="DW295">
            <v>13.604632320701532</v>
          </cell>
          <cell r="DX295">
            <v>0.48273238333855301</v>
          </cell>
          <cell r="DY295">
            <v>24.394141716254303</v>
          </cell>
          <cell r="DZ295">
            <v>5.0985548073911673</v>
          </cell>
          <cell r="EA295">
            <v>55.447640306921379</v>
          </cell>
          <cell r="EB295">
            <v>2.0758471656749138</v>
          </cell>
          <cell r="EC295">
            <v>57.523487472596294</v>
          </cell>
          <cell r="ED295">
            <v>0</v>
          </cell>
          <cell r="EE295">
            <v>18.412372690259943</v>
          </cell>
          <cell r="EF295">
            <v>9.6752103037895374</v>
          </cell>
          <cell r="EG295">
            <v>8.48453570310053</v>
          </cell>
          <cell r="EH295">
            <v>1.3865092389602252</v>
          </cell>
          <cell r="EI295">
            <v>37.958627936110233</v>
          </cell>
          <cell r="EJ295">
            <v>0</v>
          </cell>
          <cell r="EK295">
            <v>37.958627936110233</v>
          </cell>
          <cell r="EL295">
            <v>12.822272940808014</v>
          </cell>
          <cell r="EM295">
            <v>6.1019135765737538</v>
          </cell>
          <cell r="EN295">
            <v>12.822272940808014</v>
          </cell>
          <cell r="EO295">
            <v>18.924186517381766</v>
          </cell>
          <cell r="EP295">
            <v>82.659842467898514</v>
          </cell>
          <cell r="EQ295">
            <v>0</v>
          </cell>
          <cell r="ER295">
            <v>0</v>
          </cell>
          <cell r="ES295">
            <v>82.659842467898514</v>
          </cell>
          <cell r="ET295">
            <v>1.0731738177262762</v>
          </cell>
          <cell r="EU295">
            <v>83.733016285624799</v>
          </cell>
          <cell r="EV295">
            <v>14.174511118070779</v>
          </cell>
          <cell r="EW295">
            <v>0</v>
          </cell>
          <cell r="EX295">
            <v>3.1196457876605068</v>
          </cell>
          <cell r="EY295">
            <v>3.916692765424365E-2</v>
          </cell>
          <cell r="EZ295">
            <v>13.604632320701532</v>
          </cell>
          <cell r="FA295">
            <v>0.48273238333855301</v>
          </cell>
          <cell r="FB295">
            <v>26.035235984967109</v>
          </cell>
          <cell r="FC295">
            <v>5.2659934231130592</v>
          </cell>
          <cell r="FD295">
            <v>62.72191794550578</v>
          </cell>
          <cell r="FE295">
            <v>2.0836805512057621</v>
          </cell>
          <cell r="FF295">
            <v>64.805598496711539</v>
          </cell>
          <cell r="FG295">
            <v>0</v>
          </cell>
          <cell r="FH295">
            <v>20.850513936736608</v>
          </cell>
          <cell r="FI295">
            <v>10.152067647979955</v>
          </cell>
          <cell r="FJ295">
            <v>9.4578338553084862</v>
          </cell>
          <cell r="FK295">
            <v>1.3865092389602252</v>
          </cell>
          <cell r="FL295">
            <v>41.846924678985275</v>
          </cell>
          <cell r="FM295">
            <v>0</v>
          </cell>
          <cell r="FN295">
            <v>41.846924678985275</v>
          </cell>
          <cell r="FO295">
            <v>12.822272940808016</v>
          </cell>
          <cell r="FP295">
            <v>6.1019135765737538</v>
          </cell>
          <cell r="FQ295">
            <v>12.822272940808016</v>
          </cell>
          <cell r="FR295">
            <v>18.92418651738177</v>
          </cell>
          <cell r="FS295">
            <v>93.830250234888794</v>
          </cell>
          <cell r="FT295">
            <v>0</v>
          </cell>
          <cell r="FU295">
            <v>0</v>
          </cell>
          <cell r="FV295">
            <v>93.830250234888794</v>
          </cell>
          <cell r="FW295">
            <v>0.96056890072032552</v>
          </cell>
          <cell r="FX295">
            <v>94.790819135609127</v>
          </cell>
          <cell r="FY295">
            <v>4.2128767269656944</v>
          </cell>
          <cell r="FZ295">
            <v>0</v>
          </cell>
          <cell r="GA295">
            <v>0.73242154713435625</v>
          </cell>
          <cell r="GB295" t="e">
            <v>#N/A</v>
          </cell>
          <cell r="GC295">
            <v>0</v>
          </cell>
          <cell r="GD295">
            <v>0</v>
          </cell>
          <cell r="GE295">
            <v>0.55617037269025982</v>
          </cell>
          <cell r="GF295">
            <v>2.0562637018477919E-2</v>
          </cell>
          <cell r="GG295">
            <v>7.8333855308487299E-2</v>
          </cell>
          <cell r="GH295">
            <v>0</v>
          </cell>
          <cell r="GI295">
            <v>0</v>
          </cell>
          <cell r="GJ295">
            <v>0</v>
          </cell>
          <cell r="GK295">
            <v>0.21737644848105225</v>
          </cell>
          <cell r="GL295">
            <v>6.4586263701847777</v>
          </cell>
          <cell r="GM295">
            <v>4.4523005010961469</v>
          </cell>
          <cell r="GN295">
            <v>5.0114083933604752</v>
          </cell>
          <cell r="GO295">
            <v>0</v>
          </cell>
          <cell r="GP295">
            <v>0.84992233009708718</v>
          </cell>
          <cell r="GQ295">
            <v>0</v>
          </cell>
          <cell r="GR295">
            <v>0</v>
          </cell>
          <cell r="GS295">
            <v>0</v>
          </cell>
          <cell r="GT295" t="e">
            <v>#N/A</v>
          </cell>
          <cell r="GU295">
            <v>0</v>
          </cell>
          <cell r="GV295">
            <v>0</v>
          </cell>
          <cell r="GW295">
            <v>2.617329940494832</v>
          </cell>
          <cell r="GX295">
            <v>1.9583463827121824E-3</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t="e">
            <v>#N/A</v>
          </cell>
          <cell r="HO295">
            <v>93.830250234888794</v>
          </cell>
          <cell r="HP295">
            <v>94.790819135609127</v>
          </cell>
          <cell r="HQ295">
            <v>11.170407766990289</v>
          </cell>
          <cell r="HR295">
            <v>83.733016285624799</v>
          </cell>
          <cell r="HS295">
            <v>20.996410742248667</v>
          </cell>
          <cell r="HT295">
            <v>0</v>
          </cell>
          <cell r="HU295">
            <v>0</v>
          </cell>
          <cell r="HV295">
            <v>2.7788935170685871</v>
          </cell>
          <cell r="HW295">
            <v>0</v>
          </cell>
          <cell r="HX295">
            <v>0</v>
          </cell>
          <cell r="HY295">
            <v>0</v>
          </cell>
          <cell r="HZ295">
            <v>0</v>
          </cell>
          <cell r="IA295">
            <v>0</v>
          </cell>
          <cell r="IB295">
            <v>0</v>
          </cell>
          <cell r="IC295">
            <v>0</v>
          </cell>
          <cell r="ID295">
            <v>0</v>
          </cell>
          <cell r="IE295">
            <v>0</v>
          </cell>
          <cell r="IF295">
            <v>6.7156420842227296E-2</v>
          </cell>
          <cell r="IG295">
            <v>4.2149397121928091E-2</v>
          </cell>
          <cell r="IH295">
            <v>0</v>
          </cell>
          <cell r="II295">
            <v>0.14883432508612587</v>
          </cell>
          <cell r="IJ295">
            <v>0</v>
          </cell>
          <cell r="IK295">
            <v>2.4977166402499512E-5</v>
          </cell>
          <cell r="IL295">
            <v>1.5676423675894603E-5</v>
          </cell>
          <cell r="IM295">
            <v>0</v>
          </cell>
          <cell r="IN295">
            <v>0.14883432508612587</v>
          </cell>
          <cell r="IO295">
            <v>0</v>
          </cell>
          <cell r="IP295">
            <v>2.8460749150772187</v>
          </cell>
          <cell r="IQ295">
            <v>4.21650735456039E-2</v>
          </cell>
          <cell r="IR295">
            <v>0</v>
          </cell>
          <cell r="IS295">
            <v>0</v>
          </cell>
          <cell r="IT295">
            <v>0</v>
          </cell>
          <cell r="IU295">
            <v>0</v>
          </cell>
          <cell r="IV295">
            <v>6.4586263701847777</v>
          </cell>
          <cell r="IW295">
            <v>6.4586263701847777</v>
          </cell>
          <cell r="IX295">
            <v>0</v>
          </cell>
          <cell r="IY295">
            <v>0</v>
          </cell>
          <cell r="IZ295">
            <v>0</v>
          </cell>
          <cell r="JA295">
            <v>4.4523005010961469</v>
          </cell>
          <cell r="JB295">
            <v>4.4523005010961469</v>
          </cell>
          <cell r="JC295">
            <v>0</v>
          </cell>
          <cell r="JD295">
            <v>0</v>
          </cell>
          <cell r="JE295">
            <v>0</v>
          </cell>
          <cell r="JF295">
            <v>0.55617037269025982</v>
          </cell>
          <cell r="JG295">
            <v>0.55617037269025982</v>
          </cell>
          <cell r="JH295">
            <v>5.2888088385244503E-5</v>
          </cell>
          <cell r="JI295">
            <v>0</v>
          </cell>
          <cell r="JJ295">
            <v>-3.2144225836638874E-7</v>
          </cell>
          <cell r="JK295">
            <v>5.1535059795679725</v>
          </cell>
          <cell r="JL295">
            <v>5.1535585462141</v>
          </cell>
          <cell r="JM295">
            <v>0</v>
          </cell>
          <cell r="JN295">
            <v>0</v>
          </cell>
          <cell r="JO295">
            <v>0</v>
          </cell>
          <cell r="JP295">
            <v>2.7816916660343085</v>
          </cell>
          <cell r="JQ295">
            <v>2.7816916660343085</v>
          </cell>
          <cell r="JR295">
            <v>0</v>
          </cell>
          <cell r="JS295">
            <v>0</v>
          </cell>
          <cell r="JT295">
            <v>0</v>
          </cell>
          <cell r="JU295">
            <v>0.10465419908628248</v>
          </cell>
          <cell r="JV295">
            <v>0.10465419908628248</v>
          </cell>
          <cell r="JW295">
            <v>6.5350018791105535</v>
          </cell>
          <cell r="JX295">
            <v>64.412476389225958</v>
          </cell>
          <cell r="JY295">
            <v>75.757176984277635</v>
          </cell>
          <cell r="JZ295">
            <v>82.292178863388187</v>
          </cell>
          <cell r="KA295">
            <v>17.879702474162229</v>
          </cell>
          <cell r="KB295">
            <v>1715849.5699999998</v>
          </cell>
          <cell r="KC295">
            <v>45.295000000000002</v>
          </cell>
          <cell r="KD295">
            <v>691.81899999999996</v>
          </cell>
          <cell r="KE295">
            <v>8529.8700000000008</v>
          </cell>
          <cell r="KF295">
            <v>0</v>
          </cell>
          <cell r="KG295">
            <v>0.54882313063181098</v>
          </cell>
          <cell r="KH295">
            <v>0</v>
          </cell>
          <cell r="KI295">
            <v>0</v>
          </cell>
          <cell r="KJ295">
            <v>0</v>
          </cell>
          <cell r="KK295">
            <v>0</v>
          </cell>
          <cell r="KL295">
            <v>0</v>
          </cell>
          <cell r="KM295">
            <v>0</v>
          </cell>
          <cell r="KN295">
            <v>0</v>
          </cell>
          <cell r="KO295">
            <v>230.59</v>
          </cell>
          <cell r="KP295">
            <v>0</v>
          </cell>
          <cell r="KQ295">
            <v>72.919150684931495</v>
          </cell>
          <cell r="KR295">
            <v>2.79</v>
          </cell>
          <cell r="KS295">
            <v>19.28</v>
          </cell>
          <cell r="KT295">
            <v>4.1743287671232698</v>
          </cell>
          <cell r="KU295">
            <v>78.524575342465695</v>
          </cell>
          <cell r="KV295">
            <v>37.1250684931507</v>
          </cell>
          <cell r="KW295">
            <v>0</v>
          </cell>
          <cell r="KX295">
            <v>113</v>
          </cell>
          <cell r="KY295">
            <v>737113.99999999988</v>
          </cell>
          <cell r="KZ295">
            <v>8529.8700000000008</v>
          </cell>
          <cell r="LA295">
            <v>78.673443063491703</v>
          </cell>
          <cell r="LB295">
            <v>350.4139726027397</v>
          </cell>
          <cell r="LC295">
            <v>445.40312328767118</v>
          </cell>
          <cell r="LD295">
            <v>4.8314653420936695</v>
          </cell>
          <cell r="LE295">
            <v>1.3247564148105422E-2</v>
          </cell>
          <cell r="LF295">
            <v>113</v>
          </cell>
          <cell r="LG295">
            <v>86.415619464306005</v>
          </cell>
          <cell r="LH295">
            <v>2268.3950619459029</v>
          </cell>
          <cell r="LI295" t="str">
            <v>Historical (£m)</v>
          </cell>
          <cell r="LJ295" t="str">
            <v>PR14 (£m)</v>
          </cell>
        </row>
        <row r="296">
          <cell r="A296" t="str">
            <v>SSC19BP</v>
          </cell>
          <cell r="B296" t="str">
            <v>SSC</v>
          </cell>
          <cell r="C296" t="str">
            <v>BP2018-19</v>
          </cell>
          <cell r="D296" t="str">
            <v>SSC</v>
          </cell>
          <cell r="E296" t="str">
            <v>SSC19BP</v>
          </cell>
          <cell r="F296">
            <v>0.97917319135609127</v>
          </cell>
          <cell r="G296">
            <v>2.2810534282841131</v>
          </cell>
          <cell r="H296">
            <v>0</v>
          </cell>
          <cell r="I296">
            <v>2.7941830322831187</v>
          </cell>
          <cell r="J296">
            <v>1.2033799312981893E-2</v>
          </cell>
          <cell r="K296">
            <v>0</v>
          </cell>
          <cell r="L296">
            <v>0</v>
          </cell>
          <cell r="M296">
            <v>1.2730010698894527</v>
          </cell>
          <cell r="N296">
            <v>0.15594894719673946</v>
          </cell>
          <cell r="O296">
            <v>6.5162202769664042</v>
          </cell>
          <cell r="P296">
            <v>6.1665734467453706E-3</v>
          </cell>
          <cell r="Q296">
            <v>6.522386850413155</v>
          </cell>
          <cell r="R296">
            <v>0</v>
          </cell>
          <cell r="S296">
            <v>0.71771633393830236</v>
          </cell>
          <cell r="T296">
            <v>0.44062805361102403</v>
          </cell>
          <cell r="U296">
            <v>1.023966448167867</v>
          </cell>
          <cell r="V296">
            <v>0</v>
          </cell>
          <cell r="W296">
            <v>2.1823108357171934</v>
          </cell>
          <cell r="X296">
            <v>0</v>
          </cell>
          <cell r="Y296">
            <v>2.1823108357171934</v>
          </cell>
          <cell r="Z296">
            <v>0</v>
          </cell>
          <cell r="AA296">
            <v>0</v>
          </cell>
          <cell r="AB296">
            <v>0</v>
          </cell>
          <cell r="AC296">
            <v>0</v>
          </cell>
          <cell r="AD296">
            <v>8.7046976861303484</v>
          </cell>
          <cell r="AE296">
            <v>0</v>
          </cell>
          <cell r="AF296">
            <v>0</v>
          </cell>
          <cell r="AG296">
            <v>8.7046976861303484</v>
          </cell>
          <cell r="AH296">
            <v>0</v>
          </cell>
          <cell r="AI296">
            <v>8.7046976861303484</v>
          </cell>
          <cell r="AJ296">
            <v>1.1100687739198514</v>
          </cell>
          <cell r="AK296">
            <v>0</v>
          </cell>
          <cell r="AL296">
            <v>0</v>
          </cell>
          <cell r="AM296">
            <v>0</v>
          </cell>
          <cell r="AN296">
            <v>0</v>
          </cell>
          <cell r="AO296">
            <v>0</v>
          </cell>
          <cell r="AP296">
            <v>0.29876047967352043</v>
          </cell>
          <cell r="AQ296">
            <v>0.17688955761593436</v>
          </cell>
          <cell r="AR296">
            <v>1.5857188112093012</v>
          </cell>
          <cell r="AS296">
            <v>2.3959779001003537E-3</v>
          </cell>
          <cell r="AT296">
            <v>1.5881147891094021</v>
          </cell>
          <cell r="AU296">
            <v>0</v>
          </cell>
          <cell r="AV296">
            <v>0</v>
          </cell>
          <cell r="AW296">
            <v>0</v>
          </cell>
          <cell r="AX296">
            <v>0</v>
          </cell>
          <cell r="AY296">
            <v>0</v>
          </cell>
          <cell r="AZ296">
            <v>0</v>
          </cell>
          <cell r="BA296">
            <v>0</v>
          </cell>
          <cell r="BB296">
            <v>0</v>
          </cell>
          <cell r="BC296">
            <v>0</v>
          </cell>
          <cell r="BD296">
            <v>0</v>
          </cell>
          <cell r="BE296">
            <v>0</v>
          </cell>
          <cell r="BF296">
            <v>0</v>
          </cell>
          <cell r="BG296">
            <v>1.5881147891094021</v>
          </cell>
          <cell r="BH296">
            <v>0</v>
          </cell>
          <cell r="BI296">
            <v>0</v>
          </cell>
          <cell r="BJ296">
            <v>1.5881147891094021</v>
          </cell>
          <cell r="BK296">
            <v>0</v>
          </cell>
          <cell r="BL296">
            <v>1.5881147891094021</v>
          </cell>
          <cell r="BM296">
            <v>0.94880139727708779</v>
          </cell>
          <cell r="BN296">
            <v>0</v>
          </cell>
          <cell r="BO296">
            <v>0.19584364135707522</v>
          </cell>
          <cell r="BP296">
            <v>2.4655725160211518E-2</v>
          </cell>
          <cell r="BQ296">
            <v>0</v>
          </cell>
          <cell r="BR296">
            <v>0</v>
          </cell>
          <cell r="BS296">
            <v>4.7332980585036211</v>
          </cell>
          <cell r="BT296">
            <v>0.38225185838034048</v>
          </cell>
          <cell r="BU296">
            <v>6.28485068067834</v>
          </cell>
          <cell r="BV296">
            <v>0.56422769512890636</v>
          </cell>
          <cell r="BW296">
            <v>6.8490783758072444</v>
          </cell>
          <cell r="BX296">
            <v>0</v>
          </cell>
          <cell r="BY296">
            <v>4.4039263687566548</v>
          </cell>
          <cell r="BZ296">
            <v>0</v>
          </cell>
          <cell r="CA296">
            <v>6.1657475023457549</v>
          </cell>
          <cell r="CB296">
            <v>0</v>
          </cell>
          <cell r="CC296">
            <v>10.56967387110241</v>
          </cell>
          <cell r="CD296">
            <v>0</v>
          </cell>
          <cell r="CE296">
            <v>10.56967387110241</v>
          </cell>
          <cell r="CF296">
            <v>3.3106226607091109</v>
          </cell>
          <cell r="CG296">
            <v>0</v>
          </cell>
          <cell r="CH296">
            <v>3.3106226607091109</v>
          </cell>
          <cell r="CI296">
            <v>3.3106226607091109</v>
          </cell>
          <cell r="CJ296">
            <v>14.108129586200562</v>
          </cell>
          <cell r="CK296">
            <v>0</v>
          </cell>
          <cell r="CL296">
            <v>0</v>
          </cell>
          <cell r="CM296">
            <v>14.108129586200562</v>
          </cell>
          <cell r="CN296">
            <v>0</v>
          </cell>
          <cell r="CO296">
            <v>14.108129586200562</v>
          </cell>
          <cell r="CP296">
            <v>9.7549774988900122</v>
          </cell>
          <cell r="CQ296">
            <v>0</v>
          </cell>
          <cell r="CR296">
            <v>0</v>
          </cell>
          <cell r="CS296">
            <v>0</v>
          </cell>
          <cell r="CT296">
            <v>13.652807416506418</v>
          </cell>
          <cell r="CU296">
            <v>0.97104494740212943</v>
          </cell>
          <cell r="CV296">
            <v>20.065989372487138</v>
          </cell>
          <cell r="CW296">
            <v>4.5613529688486034</v>
          </cell>
          <cell r="CX296">
            <v>49.006172204134302</v>
          </cell>
          <cell r="CY296">
            <v>0.87814775763162189</v>
          </cell>
          <cell r="CZ296">
            <v>49.884319961765939</v>
          </cell>
          <cell r="DA296">
            <v>0</v>
          </cell>
          <cell r="DB296">
            <v>13.948596243180258</v>
          </cell>
          <cell r="DC296">
            <v>5.5735635117632309</v>
          </cell>
          <cell r="DD296">
            <v>4.8237766854783892</v>
          </cell>
          <cell r="DE296">
            <v>2.2131800441215153</v>
          </cell>
          <cell r="DF296">
            <v>26.559116484543395</v>
          </cell>
          <cell r="DG296">
            <v>0</v>
          </cell>
          <cell r="DH296">
            <v>26.559116484543395</v>
          </cell>
          <cell r="DI296">
            <v>5.7860930137801434</v>
          </cell>
          <cell r="DJ296">
            <v>6.1019135765737538</v>
          </cell>
          <cell r="DK296">
            <v>2.6775608257830874</v>
          </cell>
          <cell r="DL296">
            <v>8.7794744023568416</v>
          </cell>
          <cell r="DM296">
            <v>67.663962043952395</v>
          </cell>
          <cell r="DN296">
            <v>0</v>
          </cell>
          <cell r="DO296">
            <v>0</v>
          </cell>
          <cell r="DP296">
            <v>67.663962043952395</v>
          </cell>
          <cell r="DQ296">
            <v>0</v>
          </cell>
          <cell r="DR296">
            <v>67.663962043952395</v>
          </cell>
          <cell r="DS296">
            <v>11.813847670086952</v>
          </cell>
          <cell r="DT296">
            <v>0</v>
          </cell>
          <cell r="DU296">
            <v>0.19584364135707522</v>
          </cell>
          <cell r="DV296">
            <v>2.4655725160211518E-2</v>
          </cell>
          <cell r="DW296">
            <v>13.652807416506418</v>
          </cell>
          <cell r="DX296">
            <v>0.97104494740212943</v>
          </cell>
          <cell r="DY296">
            <v>25.098047910664281</v>
          </cell>
          <cell r="DZ296">
            <v>5.1204943848448785</v>
          </cell>
          <cell r="EA296">
            <v>56.876741696021945</v>
          </cell>
          <cell r="EB296">
            <v>1.4447714306606285</v>
          </cell>
          <cell r="EC296">
            <v>58.321513126682582</v>
          </cell>
          <cell r="ED296">
            <v>0</v>
          </cell>
          <cell r="EE296">
            <v>18.352522611936912</v>
          </cell>
          <cell r="EF296">
            <v>5.5735635117632309</v>
          </cell>
          <cell r="EG296">
            <v>10.989524187824145</v>
          </cell>
          <cell r="EH296">
            <v>2.2131800441215153</v>
          </cell>
          <cell r="EI296">
            <v>37.128790355645805</v>
          </cell>
          <cell r="EJ296">
            <v>0</v>
          </cell>
          <cell r="EK296">
            <v>37.128790355645805</v>
          </cell>
          <cell r="EL296">
            <v>9.0967156744892534</v>
          </cell>
          <cell r="EM296">
            <v>6.1019135765737538</v>
          </cell>
          <cell r="EN296">
            <v>5.9881834864921988</v>
          </cell>
          <cell r="EO296">
            <v>12.090097063065954</v>
          </cell>
          <cell r="EP296">
            <v>83.360206419262354</v>
          </cell>
          <cell r="EQ296">
            <v>0</v>
          </cell>
          <cell r="ER296">
            <v>0</v>
          </cell>
          <cell r="ES296">
            <v>83.360206419262354</v>
          </cell>
          <cell r="ET296">
            <v>0</v>
          </cell>
          <cell r="EU296">
            <v>83.360206419262354</v>
          </cell>
          <cell r="EV296">
            <v>14.094901098371036</v>
          </cell>
          <cell r="EW296">
            <v>0</v>
          </cell>
          <cell r="EX296">
            <v>2.9900266736401968</v>
          </cell>
          <cell r="EY296">
            <v>3.6689524473193409E-2</v>
          </cell>
          <cell r="EZ296">
            <v>13.652807416506418</v>
          </cell>
          <cell r="FA296">
            <v>0.97104494740212943</v>
          </cell>
          <cell r="FB296">
            <v>26.37104898055372</v>
          </cell>
          <cell r="FC296">
            <v>5.2764433320416178</v>
          </cell>
          <cell r="FD296">
            <v>63.392961972988374</v>
          </cell>
          <cell r="FE296">
            <v>1.4509380041073756</v>
          </cell>
          <cell r="FF296">
            <v>64.843899977095703</v>
          </cell>
          <cell r="FG296">
            <v>0</v>
          </cell>
          <cell r="FH296">
            <v>19.070238945875218</v>
          </cell>
          <cell r="FI296">
            <v>6.0141915653742553</v>
          </cell>
          <cell r="FJ296">
            <v>12.013490635992012</v>
          </cell>
          <cell r="FK296">
            <v>2.2131800441215153</v>
          </cell>
          <cell r="FL296">
            <v>39.311101191362994</v>
          </cell>
          <cell r="FM296">
            <v>0</v>
          </cell>
          <cell r="FN296">
            <v>39.311101191362994</v>
          </cell>
          <cell r="FO296">
            <v>9.0967156744892534</v>
          </cell>
          <cell r="FP296">
            <v>6.1019135765737538</v>
          </cell>
          <cell r="FQ296">
            <v>5.9881834864921988</v>
          </cell>
          <cell r="FR296">
            <v>12.090097063065953</v>
          </cell>
          <cell r="FS296">
            <v>92.064904105392756</v>
          </cell>
          <cell r="FT296">
            <v>0</v>
          </cell>
          <cell r="FU296">
            <v>0</v>
          </cell>
          <cell r="FV296">
            <v>92.064904105392756</v>
          </cell>
          <cell r="FW296">
            <v>0</v>
          </cell>
          <cell r="FX296">
            <v>92.064904105392756</v>
          </cell>
          <cell r="FY296">
            <v>4.2128767269656944</v>
          </cell>
          <cell r="FZ296">
            <v>0</v>
          </cell>
          <cell r="GA296">
            <v>1.0242112414657059</v>
          </cell>
          <cell r="GB296" t="e">
            <v>#N/A</v>
          </cell>
          <cell r="GC296">
            <v>0</v>
          </cell>
          <cell r="GD296">
            <v>0</v>
          </cell>
          <cell r="GE296">
            <v>9.7917319135609138E-2</v>
          </cell>
          <cell r="GF296">
            <v>0</v>
          </cell>
          <cell r="GG296">
            <v>0.26081844628875661</v>
          </cell>
          <cell r="GH296">
            <v>0</v>
          </cell>
          <cell r="GI296">
            <v>0</v>
          </cell>
          <cell r="GJ296">
            <v>0</v>
          </cell>
          <cell r="GK296">
            <v>0.11064660979016597</v>
          </cell>
          <cell r="GL296">
            <v>4.3174095630880043</v>
          </cell>
          <cell r="GM296">
            <v>3.1255208268086436</v>
          </cell>
          <cell r="GN296">
            <v>6.8195162431921377</v>
          </cell>
          <cell r="GO296">
            <v>0.14198011274663322</v>
          </cell>
          <cell r="GP296">
            <v>1.0038613004478545</v>
          </cell>
          <cell r="GQ296">
            <v>0</v>
          </cell>
          <cell r="GR296">
            <v>0</v>
          </cell>
          <cell r="GS296">
            <v>0</v>
          </cell>
          <cell r="GT296" t="e">
            <v>#N/A</v>
          </cell>
          <cell r="GU296">
            <v>0</v>
          </cell>
          <cell r="GV296">
            <v>0</v>
          </cell>
          <cell r="GW296">
            <v>3.3389805825242713</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t="e">
            <v>#N/A</v>
          </cell>
          <cell r="HO296">
            <v>92.064904105392756</v>
          </cell>
          <cell r="HP296">
            <v>92.064904105392756</v>
          </cell>
          <cell r="HQ296">
            <v>8.7046976861303484</v>
          </cell>
          <cell r="HR296">
            <v>83.360206419262354</v>
          </cell>
          <cell r="HS296">
            <v>20.240862245487783</v>
          </cell>
          <cell r="HT296">
            <v>0</v>
          </cell>
          <cell r="HU296">
            <v>0</v>
          </cell>
          <cell r="HV296">
            <v>2.7354473740278897</v>
          </cell>
          <cell r="HW296">
            <v>5.8970108494694362E-2</v>
          </cell>
          <cell r="HX296">
            <v>0</v>
          </cell>
          <cell r="HY296">
            <v>0</v>
          </cell>
          <cell r="HZ296">
            <v>0</v>
          </cell>
          <cell r="IA296">
            <v>0</v>
          </cell>
          <cell r="IB296">
            <v>0</v>
          </cell>
          <cell r="IC296">
            <v>0</v>
          </cell>
          <cell r="ID296">
            <v>0</v>
          </cell>
          <cell r="IE296">
            <v>0</v>
          </cell>
          <cell r="IF296">
            <v>0.1604884954616663</v>
          </cell>
          <cell r="IG296">
            <v>3.5509593632521062E-2</v>
          </cell>
          <cell r="IH296">
            <v>0</v>
          </cell>
          <cell r="II296">
            <v>0.1728240682743501</v>
          </cell>
          <cell r="IJ296">
            <v>0</v>
          </cell>
          <cell r="IK296">
            <v>-4.6374533444760042E-4</v>
          </cell>
          <cell r="IL296">
            <v>3.3102924240228042E-4</v>
          </cell>
          <cell r="IM296">
            <v>0</v>
          </cell>
          <cell r="IN296">
            <v>0.1728240682743501</v>
          </cell>
          <cell r="IO296">
            <v>0</v>
          </cell>
          <cell r="IP296">
            <v>2.8954721241551096</v>
          </cell>
          <cell r="IQ296">
            <v>9.4810731369617665E-2</v>
          </cell>
          <cell r="IR296">
            <v>0</v>
          </cell>
          <cell r="IS296">
            <v>-2.4479329783888673E-4</v>
          </cell>
          <cell r="IT296">
            <v>0</v>
          </cell>
          <cell r="IU296">
            <v>0</v>
          </cell>
          <cell r="IV296">
            <v>4.3176543563858436</v>
          </cell>
          <cell r="IW296">
            <v>4.3174095630880043</v>
          </cell>
          <cell r="IX296">
            <v>0</v>
          </cell>
          <cell r="IY296">
            <v>0</v>
          </cell>
          <cell r="IZ296">
            <v>0</v>
          </cell>
          <cell r="JA296">
            <v>3.1255208268086436</v>
          </cell>
          <cell r="JB296">
            <v>3.1255208268086436</v>
          </cell>
          <cell r="JC296">
            <v>0</v>
          </cell>
          <cell r="JD296">
            <v>0</v>
          </cell>
          <cell r="JE296">
            <v>0</v>
          </cell>
          <cell r="JF296">
            <v>9.7917319135609138E-2</v>
          </cell>
          <cell r="JG296">
            <v>9.7917319135609138E-2</v>
          </cell>
          <cell r="JH296">
            <v>-2.4479329783888673E-4</v>
          </cell>
          <cell r="JI296">
            <v>0</v>
          </cell>
          <cell r="JJ296">
            <v>0</v>
          </cell>
          <cell r="JK296">
            <v>4.3176543563858436</v>
          </cell>
          <cell r="JL296">
            <v>4.3174095630880043</v>
          </cell>
          <cell r="JM296">
            <v>0</v>
          </cell>
          <cell r="JN296">
            <v>0</v>
          </cell>
          <cell r="JO296">
            <v>0</v>
          </cell>
          <cell r="JP296">
            <v>3.1255208268086436</v>
          </cell>
          <cell r="JQ296">
            <v>3.1255208268086436</v>
          </cell>
          <cell r="JR296">
            <v>0</v>
          </cell>
          <cell r="JS296">
            <v>0</v>
          </cell>
          <cell r="JT296">
            <v>0</v>
          </cell>
          <cell r="JU296">
            <v>9.7917319135609138E-2</v>
          </cell>
          <cell r="JV296">
            <v>9.7917319135609138E-2</v>
          </cell>
          <cell r="JW296">
            <v>4.2835598381270108</v>
          </cell>
          <cell r="JX296">
            <v>61.548807185555994</v>
          </cell>
          <cell r="JY296">
            <v>73.068317988846914</v>
          </cell>
          <cell r="JZ296">
            <v>77.351877826973919</v>
          </cell>
          <cell r="KA296">
            <v>15.803070641417925</v>
          </cell>
          <cell r="KB296">
            <v>1715849.5699999998</v>
          </cell>
          <cell r="KC296">
            <v>43.073</v>
          </cell>
          <cell r="KD296">
            <v>701.77070179257703</v>
          </cell>
          <cell r="KE296">
            <v>8570.81</v>
          </cell>
          <cell r="KF296">
            <v>0</v>
          </cell>
          <cell r="KG296">
            <v>0.57780678851174905</v>
          </cell>
          <cell r="KH296">
            <v>0</v>
          </cell>
          <cell r="KI296">
            <v>0</v>
          </cell>
          <cell r="KJ296">
            <v>0</v>
          </cell>
          <cell r="KK296">
            <v>0</v>
          </cell>
          <cell r="KL296">
            <v>0</v>
          </cell>
          <cell r="KM296">
            <v>0</v>
          </cell>
          <cell r="KN296">
            <v>0</v>
          </cell>
          <cell r="KO296">
            <v>159.80712883174499</v>
          </cell>
          <cell r="KP296">
            <v>0</v>
          </cell>
          <cell r="KQ296">
            <v>16.7968043946018</v>
          </cell>
          <cell r="KR296">
            <v>4.7438108744117198</v>
          </cell>
          <cell r="KS296">
            <v>90.309358776224997</v>
          </cell>
          <cell r="KT296">
            <v>10.2782568945587</v>
          </cell>
          <cell r="KU296">
            <v>68.149538757470097</v>
          </cell>
          <cell r="KV296">
            <v>28.431677491756201</v>
          </cell>
          <cell r="KW296">
            <v>0</v>
          </cell>
          <cell r="KX296">
            <v>115</v>
          </cell>
          <cell r="KY296">
            <v>744843.70179257705</v>
          </cell>
          <cell r="KZ296">
            <v>8570.81</v>
          </cell>
          <cell r="LA296">
            <v>70.450442297379993</v>
          </cell>
          <cell r="LB296">
            <v>266.66660197553</v>
          </cell>
          <cell r="LC296">
            <v>378.51657602076847</v>
          </cell>
          <cell r="LD296">
            <v>4.7778781071914365</v>
          </cell>
          <cell r="LE296">
            <v>1.3417634972657194E-2</v>
          </cell>
          <cell r="LF296">
            <v>115</v>
          </cell>
          <cell r="LG296">
            <v>86.904703498569802</v>
          </cell>
          <cell r="LH296">
            <v>2268.3950619459029</v>
          </cell>
          <cell r="LI296" t="e">
            <v>#N/A</v>
          </cell>
          <cell r="LJ296" t="e">
            <v>#N/A</v>
          </cell>
        </row>
        <row r="297">
          <cell r="A297" t="str">
            <v>SSC20BP</v>
          </cell>
          <cell r="B297" t="str">
            <v>SSC</v>
          </cell>
          <cell r="C297" t="str">
            <v>BP2019-20</v>
          </cell>
          <cell r="D297" t="str">
            <v>SSC</v>
          </cell>
          <cell r="E297" t="str">
            <v>SSC20BP</v>
          </cell>
          <cell r="F297">
            <v>0.96281468935252923</v>
          </cell>
          <cell r="G297">
            <v>2.4076650386031777</v>
          </cell>
          <cell r="H297">
            <v>0</v>
          </cell>
          <cell r="I297">
            <v>2.7475021701686044</v>
          </cell>
          <cell r="J297">
            <v>1.2067413687264454E-2</v>
          </cell>
          <cell r="K297">
            <v>0</v>
          </cell>
          <cell r="L297">
            <v>0</v>
          </cell>
          <cell r="M297">
            <v>1.2194111677014268</v>
          </cell>
          <cell r="N297">
            <v>0.15069351508768214</v>
          </cell>
          <cell r="O297">
            <v>6.5373393052481541</v>
          </cell>
          <cell r="P297">
            <v>6.4483322068965452E-3</v>
          </cell>
          <cell r="Q297">
            <v>6.5437876374550568</v>
          </cell>
          <cell r="R297">
            <v>0</v>
          </cell>
          <cell r="S297">
            <v>0.84901993722040803</v>
          </cell>
          <cell r="T297">
            <v>0</v>
          </cell>
          <cell r="U297">
            <v>0.5090647740597688</v>
          </cell>
          <cell r="V297">
            <v>0</v>
          </cell>
          <cell r="W297">
            <v>1.3580847112801808</v>
          </cell>
          <cell r="X297">
            <v>0</v>
          </cell>
          <cell r="Y297">
            <v>1.3580847112801808</v>
          </cell>
          <cell r="Z297">
            <v>0</v>
          </cell>
          <cell r="AA297">
            <v>0</v>
          </cell>
          <cell r="AB297">
            <v>0</v>
          </cell>
          <cell r="AC297">
            <v>0</v>
          </cell>
          <cell r="AD297">
            <v>7.9018723487352283</v>
          </cell>
          <cell r="AE297">
            <v>0</v>
          </cell>
          <cell r="AF297">
            <v>0</v>
          </cell>
          <cell r="AG297">
            <v>7.9018723487352283</v>
          </cell>
          <cell r="AH297">
            <v>0</v>
          </cell>
          <cell r="AI297">
            <v>7.9018723487352283</v>
          </cell>
          <cell r="AJ297">
            <v>1.1716839878767573</v>
          </cell>
          <cell r="AK297">
            <v>0</v>
          </cell>
          <cell r="AL297">
            <v>0</v>
          </cell>
          <cell r="AM297">
            <v>0</v>
          </cell>
          <cell r="AN297">
            <v>0</v>
          </cell>
          <cell r="AO297">
            <v>0</v>
          </cell>
          <cell r="AP297">
            <v>0.27862215357705533</v>
          </cell>
          <cell r="AQ297">
            <v>0.1709284333020962</v>
          </cell>
          <cell r="AR297">
            <v>1.621234574755908</v>
          </cell>
          <cell r="AS297">
            <v>2.5168046020329366E-3</v>
          </cell>
          <cell r="AT297">
            <v>1.6237513793579479</v>
          </cell>
          <cell r="AU297">
            <v>0</v>
          </cell>
          <cell r="AV297">
            <v>0</v>
          </cell>
          <cell r="AW297">
            <v>0</v>
          </cell>
          <cell r="AX297">
            <v>0</v>
          </cell>
          <cell r="AY297">
            <v>0</v>
          </cell>
          <cell r="AZ297">
            <v>0</v>
          </cell>
          <cell r="BA297">
            <v>0</v>
          </cell>
          <cell r="BB297">
            <v>0</v>
          </cell>
          <cell r="BC297">
            <v>0</v>
          </cell>
          <cell r="BD297">
            <v>0</v>
          </cell>
          <cell r="BE297">
            <v>0</v>
          </cell>
          <cell r="BF297">
            <v>0</v>
          </cell>
          <cell r="BG297">
            <v>1.6237513793579479</v>
          </cell>
          <cell r="BH297">
            <v>0</v>
          </cell>
          <cell r="BI297">
            <v>0</v>
          </cell>
          <cell r="BJ297">
            <v>1.6237513793579479</v>
          </cell>
          <cell r="BK297">
            <v>0</v>
          </cell>
          <cell r="BL297">
            <v>1.6237513793579479</v>
          </cell>
          <cell r="BM297">
            <v>1.0014653424932283</v>
          </cell>
          <cell r="BN297">
            <v>0</v>
          </cell>
          <cell r="BO297">
            <v>0.21800088698158387</v>
          </cell>
          <cell r="BP297">
            <v>2.4724596740349103E-2</v>
          </cell>
          <cell r="BQ297">
            <v>0</v>
          </cell>
          <cell r="BR297">
            <v>0</v>
          </cell>
          <cell r="BS297">
            <v>4.6276754301574874</v>
          </cell>
          <cell r="BT297">
            <v>0.3693700869648221</v>
          </cell>
          <cell r="BU297">
            <v>6.2412363433374756</v>
          </cell>
          <cell r="BV297">
            <v>0.55894369842131375</v>
          </cell>
          <cell r="BW297">
            <v>6.8001800417587832</v>
          </cell>
          <cell r="BX297">
            <v>0</v>
          </cell>
          <cell r="BY297">
            <v>11.008888664081208</v>
          </cell>
          <cell r="BZ297">
            <v>0</v>
          </cell>
          <cell r="CA297">
            <v>3.1463975230827956</v>
          </cell>
          <cell r="CB297">
            <v>0</v>
          </cell>
          <cell r="CC297">
            <v>14.155286187164069</v>
          </cell>
          <cell r="CD297">
            <v>0</v>
          </cell>
          <cell r="CE297">
            <v>14.155286187164069</v>
          </cell>
          <cell r="CF297">
            <v>1.0175940048760344</v>
          </cell>
          <cell r="CG297">
            <v>0</v>
          </cell>
          <cell r="CH297">
            <v>1.0175940048760344</v>
          </cell>
          <cell r="CI297">
            <v>1.0175940048760344</v>
          </cell>
          <cell r="CJ297">
            <v>19.937872224046789</v>
          </cell>
          <cell r="CK297">
            <v>0</v>
          </cell>
          <cell r="CL297">
            <v>0</v>
          </cell>
          <cell r="CM297">
            <v>19.937872224046789</v>
          </cell>
          <cell r="CN297">
            <v>0</v>
          </cell>
          <cell r="CO297">
            <v>19.937872224046789</v>
          </cell>
          <cell r="CP297">
            <v>10.296434965184037</v>
          </cell>
          <cell r="CQ297">
            <v>0</v>
          </cell>
          <cell r="CR297">
            <v>0</v>
          </cell>
          <cell r="CS297">
            <v>0</v>
          </cell>
          <cell r="CT297">
            <v>14.564580607898995</v>
          </cell>
          <cell r="CU297">
            <v>0.65952806220648252</v>
          </cell>
          <cell r="CV297">
            <v>19.610371672727659</v>
          </cell>
          <cell r="CW297">
            <v>4.40763676053722</v>
          </cell>
          <cell r="CX297">
            <v>49.538552068554488</v>
          </cell>
          <cell r="CY297">
            <v>0.87526805172041622</v>
          </cell>
          <cell r="CZ297">
            <v>50.413820120274856</v>
          </cell>
          <cell r="DA297">
            <v>0</v>
          </cell>
          <cell r="DB297">
            <v>9.8410460622644162</v>
          </cell>
          <cell r="DC297">
            <v>4.4017442818138433</v>
          </cell>
          <cell r="DD297">
            <v>5.9008817281095691</v>
          </cell>
          <cell r="DE297">
            <v>2.1636890848810535</v>
          </cell>
          <cell r="DF297">
            <v>22.307361157068932</v>
          </cell>
          <cell r="DG297">
            <v>0</v>
          </cell>
          <cell r="DH297">
            <v>22.307361157068932</v>
          </cell>
          <cell r="DI297">
            <v>3.260936870976626</v>
          </cell>
          <cell r="DJ297">
            <v>5.0052403033335908</v>
          </cell>
          <cell r="DK297">
            <v>4.8697690313169142</v>
          </cell>
          <cell r="DL297">
            <v>9.875009334650505</v>
          </cell>
          <cell r="DM297">
            <v>62.846171942693275</v>
          </cell>
          <cell r="DN297">
            <v>0</v>
          </cell>
          <cell r="DO297">
            <v>0</v>
          </cell>
          <cell r="DP297">
            <v>62.846171942693275</v>
          </cell>
          <cell r="DQ297">
            <v>0</v>
          </cell>
          <cell r="DR297">
            <v>62.846171942693275</v>
          </cell>
          <cell r="DS297">
            <v>12.469584295554023</v>
          </cell>
          <cell r="DT297">
            <v>0</v>
          </cell>
          <cell r="DU297">
            <v>0.21800088698158387</v>
          </cell>
          <cell r="DV297">
            <v>2.4724596740349103E-2</v>
          </cell>
          <cell r="DW297">
            <v>14.564580607898995</v>
          </cell>
          <cell r="DX297">
            <v>0.65952806220648252</v>
          </cell>
          <cell r="DY297">
            <v>24.516669256462205</v>
          </cell>
          <cell r="DZ297">
            <v>4.9479352808041384</v>
          </cell>
          <cell r="EA297">
            <v>57.401022986647867</v>
          </cell>
          <cell r="EB297">
            <v>1.4367285547437629</v>
          </cell>
          <cell r="EC297">
            <v>58.837751541391583</v>
          </cell>
          <cell r="ED297">
            <v>0</v>
          </cell>
          <cell r="EE297">
            <v>20.849934726345623</v>
          </cell>
          <cell r="EF297">
            <v>4.4017442818138433</v>
          </cell>
          <cell r="EG297">
            <v>9.0472792511923643</v>
          </cell>
          <cell r="EH297">
            <v>2.1636890848810535</v>
          </cell>
          <cell r="EI297">
            <v>36.462647344232998</v>
          </cell>
          <cell r="EJ297">
            <v>0</v>
          </cell>
          <cell r="EK297">
            <v>36.462647344232998</v>
          </cell>
          <cell r="EL297">
            <v>4.2785308758526606</v>
          </cell>
          <cell r="EM297">
            <v>5.0052403033335908</v>
          </cell>
          <cell r="EN297">
            <v>5.8873630361929488</v>
          </cell>
          <cell r="EO297">
            <v>10.89260333952654</v>
          </cell>
          <cell r="EP297">
            <v>84.407795546098015</v>
          </cell>
          <cell r="EQ297">
            <v>0</v>
          </cell>
          <cell r="ER297">
            <v>0</v>
          </cell>
          <cell r="ES297">
            <v>84.407795546098015</v>
          </cell>
          <cell r="ET297">
            <v>0</v>
          </cell>
          <cell r="EU297">
            <v>84.407795546098015</v>
          </cell>
          <cell r="EV297">
            <v>14.877249334157229</v>
          </cell>
          <cell r="EW297">
            <v>0</v>
          </cell>
          <cell r="EX297">
            <v>2.9655030571501917</v>
          </cell>
          <cell r="EY297">
            <v>3.6792010427613556E-2</v>
          </cell>
          <cell r="EZ297">
            <v>14.564580607898995</v>
          </cell>
          <cell r="FA297">
            <v>0.65952806220648252</v>
          </cell>
          <cell r="FB297">
            <v>25.736080424163717</v>
          </cell>
          <cell r="FC297">
            <v>5.0986287958918233</v>
          </cell>
          <cell r="FD297">
            <v>63.938362291896006</v>
          </cell>
          <cell r="FE297">
            <v>1.4431768869506612</v>
          </cell>
          <cell r="FF297">
            <v>65.381539178846637</v>
          </cell>
          <cell r="FG297">
            <v>0</v>
          </cell>
          <cell r="FH297">
            <v>21.698954663566099</v>
          </cell>
          <cell r="FI297">
            <v>4.4017442818138433</v>
          </cell>
          <cell r="FJ297">
            <v>9.5563440252521374</v>
          </cell>
          <cell r="FK297">
            <v>2.1636890848810535</v>
          </cell>
          <cell r="FL297">
            <v>37.820732055513133</v>
          </cell>
          <cell r="FM297">
            <v>0</v>
          </cell>
          <cell r="FN297">
            <v>37.820732055513133</v>
          </cell>
          <cell r="FO297">
            <v>4.2785308758526606</v>
          </cell>
          <cell r="FP297">
            <v>5.0052403033335908</v>
          </cell>
          <cell r="FQ297">
            <v>5.8873630361929488</v>
          </cell>
          <cell r="FR297">
            <v>10.89260333952654</v>
          </cell>
          <cell r="FS297">
            <v>92.309667894833282</v>
          </cell>
          <cell r="FT297">
            <v>0</v>
          </cell>
          <cell r="FU297">
            <v>0</v>
          </cell>
          <cell r="FV297">
            <v>92.309667894833282</v>
          </cell>
          <cell r="FW297">
            <v>0</v>
          </cell>
          <cell r="FX297">
            <v>92.309667894833282</v>
          </cell>
          <cell r="FY297">
            <v>0.66992049274019561</v>
          </cell>
          <cell r="FZ297">
            <v>0</v>
          </cell>
          <cell r="GA297">
            <v>0</v>
          </cell>
          <cell r="GB297" t="e">
            <v>#N/A</v>
          </cell>
          <cell r="GC297">
            <v>0</v>
          </cell>
          <cell r="GD297">
            <v>0</v>
          </cell>
          <cell r="GE297">
            <v>0.2351189895594922</v>
          </cell>
          <cell r="GF297">
            <v>0</v>
          </cell>
          <cell r="GG297">
            <v>0.24576223600045696</v>
          </cell>
          <cell r="GH297">
            <v>0</v>
          </cell>
          <cell r="GI297">
            <v>2.4287577970770267E-2</v>
          </cell>
          <cell r="GJ297">
            <v>0</v>
          </cell>
          <cell r="GK297">
            <v>0.11804327870888121</v>
          </cell>
          <cell r="GL297">
            <v>3.7020854345991996</v>
          </cell>
          <cell r="GM297">
            <v>2.279589874082979</v>
          </cell>
          <cell r="GN297">
            <v>4.8396412750544435</v>
          </cell>
          <cell r="GO297">
            <v>0.26414602530757786</v>
          </cell>
          <cell r="GP297">
            <v>0.48477719608899844</v>
          </cell>
          <cell r="GQ297">
            <v>0</v>
          </cell>
          <cell r="GR297">
            <v>0</v>
          </cell>
          <cell r="GS297">
            <v>0</v>
          </cell>
          <cell r="GT297" t="e">
            <v>#N/A</v>
          </cell>
          <cell r="GU297">
            <v>0</v>
          </cell>
          <cell r="GV297">
            <v>0</v>
          </cell>
          <cell r="GW297">
            <v>3.6380551470933722</v>
          </cell>
          <cell r="GX297">
            <v>0.29027035748085472</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t="e">
            <v>#N/A</v>
          </cell>
          <cell r="HO297">
            <v>92.309667894833282</v>
          </cell>
          <cell r="HP297">
            <v>92.309667894833282</v>
          </cell>
          <cell r="HQ297">
            <v>7.9018723487352283</v>
          </cell>
          <cell r="HR297">
            <v>84.407795546098015</v>
          </cell>
          <cell r="HS297">
            <v>16.121777391947035</v>
          </cell>
          <cell r="HT297">
            <v>0</v>
          </cell>
          <cell r="HU297">
            <v>0</v>
          </cell>
          <cell r="HV297">
            <v>2.6827001023507386</v>
          </cell>
          <cell r="HW297">
            <v>6.5641834823754006E-2</v>
          </cell>
          <cell r="HX297">
            <v>0</v>
          </cell>
          <cell r="HY297">
            <v>0</v>
          </cell>
          <cell r="HZ297">
            <v>0</v>
          </cell>
          <cell r="IA297">
            <v>0</v>
          </cell>
          <cell r="IB297">
            <v>0</v>
          </cell>
          <cell r="IC297">
            <v>0</v>
          </cell>
          <cell r="ID297">
            <v>0</v>
          </cell>
          <cell r="IE297">
            <v>0</v>
          </cell>
          <cell r="IF297">
            <v>0.17843114533317586</v>
          </cell>
          <cell r="IG297">
            <v>3.9527057680320943E-2</v>
          </cell>
          <cell r="IH297">
            <v>0</v>
          </cell>
          <cell r="II297">
            <v>0.24455493109554244</v>
          </cell>
          <cell r="IJ297">
            <v>0</v>
          </cell>
          <cell r="IK297">
            <v>4.2806758034671038E-4</v>
          </cell>
          <cell r="IL297">
            <v>2.2829714927876382E-5</v>
          </cell>
          <cell r="IM297">
            <v>0</v>
          </cell>
          <cell r="IN297">
            <v>0.24455493109554244</v>
          </cell>
          <cell r="IO297">
            <v>0</v>
          </cell>
          <cell r="IP297">
            <v>2.8615593152642651</v>
          </cell>
          <cell r="IQ297">
            <v>0.10519172221900266</v>
          </cell>
          <cell r="IR297">
            <v>0</v>
          </cell>
          <cell r="IS297">
            <v>0</v>
          </cell>
          <cell r="IT297">
            <v>0</v>
          </cell>
          <cell r="IU297">
            <v>0</v>
          </cell>
          <cell r="IV297">
            <v>3.7020854345991996</v>
          </cell>
          <cell r="IW297">
            <v>3.7020854345991996</v>
          </cell>
          <cell r="IX297">
            <v>0</v>
          </cell>
          <cell r="IY297">
            <v>0</v>
          </cell>
          <cell r="IZ297">
            <v>0</v>
          </cell>
          <cell r="JA297">
            <v>2.279589874082979</v>
          </cell>
          <cell r="JB297">
            <v>2.279589874082979</v>
          </cell>
          <cell r="JC297">
            <v>0</v>
          </cell>
          <cell r="JD297">
            <v>0</v>
          </cell>
          <cell r="JE297">
            <v>0</v>
          </cell>
          <cell r="JF297">
            <v>0.2351189895594922</v>
          </cell>
          <cell r="JG297">
            <v>0.2351189895594922</v>
          </cell>
          <cell r="JH297">
            <v>0</v>
          </cell>
          <cell r="JI297">
            <v>0</v>
          </cell>
          <cell r="JJ297">
            <v>0</v>
          </cell>
          <cell r="JK297">
            <v>3.7020854345991996</v>
          </cell>
          <cell r="JL297">
            <v>3.7020854345991996</v>
          </cell>
          <cell r="JM297">
            <v>0</v>
          </cell>
          <cell r="JN297">
            <v>0</v>
          </cell>
          <cell r="JO297">
            <v>0</v>
          </cell>
          <cell r="JP297">
            <v>2.279589874082979</v>
          </cell>
          <cell r="JQ297">
            <v>2.279589874082979</v>
          </cell>
          <cell r="JR297">
            <v>0</v>
          </cell>
          <cell r="JS297">
            <v>0</v>
          </cell>
          <cell r="JT297">
            <v>0</v>
          </cell>
          <cell r="JU297">
            <v>0.2351189895594922</v>
          </cell>
          <cell r="JV297">
            <v>0.2351189895594922</v>
          </cell>
          <cell r="JW297">
            <v>4.4881635572122773</v>
          </cell>
          <cell r="JX297">
            <v>60.274280244687525</v>
          </cell>
          <cell r="JY297">
            <v>78.387340419613793</v>
          </cell>
          <cell r="JZ297">
            <v>82.875503976826067</v>
          </cell>
          <cell r="KA297">
            <v>22.601223732138543</v>
          </cell>
          <cell r="KB297" t="str">
            <v/>
          </cell>
          <cell r="KC297">
            <v>43.519010922226997</v>
          </cell>
          <cell r="KD297">
            <v>710.42873877555598</v>
          </cell>
          <cell r="KE297">
            <v>8651.91</v>
          </cell>
          <cell r="KF297">
            <v>0</v>
          </cell>
          <cell r="KG297">
            <v>0.57780678851174905</v>
          </cell>
          <cell r="KH297">
            <v>0</v>
          </cell>
          <cell r="KI297">
            <v>0</v>
          </cell>
          <cell r="KJ297">
            <v>0</v>
          </cell>
          <cell r="KK297">
            <v>0</v>
          </cell>
          <cell r="KL297">
            <v>0</v>
          </cell>
          <cell r="KM297">
            <v>0</v>
          </cell>
          <cell r="KN297">
            <v>0</v>
          </cell>
          <cell r="KO297">
            <v>160.974629454808</v>
          </cell>
          <cell r="KP297">
            <v>0</v>
          </cell>
          <cell r="KQ297">
            <v>16.919516564825599</v>
          </cell>
          <cell r="KR297">
            <v>4.7784676647067403</v>
          </cell>
          <cell r="KS297">
            <v>72.054362709212398</v>
          </cell>
          <cell r="KT297">
            <v>10.3533466068646</v>
          </cell>
          <cell r="KU297">
            <v>87.562185693708699</v>
          </cell>
          <cell r="KV297">
            <v>28.639390385599199</v>
          </cell>
          <cell r="KW297">
            <v>0</v>
          </cell>
          <cell r="KX297">
            <v>116</v>
          </cell>
          <cell r="KY297">
            <v>753947.74969778303</v>
          </cell>
          <cell r="KZ297">
            <v>8651.91</v>
          </cell>
          <cell r="LA297">
            <v>75.411277806518356</v>
          </cell>
          <cell r="LB297">
            <v>287.52955214098051</v>
          </cell>
          <cell r="LC297">
            <v>381.28189907972524</v>
          </cell>
          <cell r="LD297">
            <v>4.8770948173742017</v>
          </cell>
          <cell r="LE297">
            <v>1.3407444136612609E-2</v>
          </cell>
          <cell r="LF297">
            <v>116</v>
          </cell>
          <cell r="LG297">
            <v>87.142347724119077</v>
          </cell>
          <cell r="LH297" t="str">
            <v/>
          </cell>
          <cell r="LI297" t="e">
            <v>#N/A</v>
          </cell>
          <cell r="LJ297" t="e">
            <v>#N/A</v>
          </cell>
        </row>
        <row r="298">
          <cell r="A298" t="str">
            <v>SSC20</v>
          </cell>
          <cell r="B298" t="str">
            <v>SSC</v>
          </cell>
          <cell r="C298" t="str">
            <v>2019-20</v>
          </cell>
          <cell r="D298" t="str">
            <v>SSC</v>
          </cell>
          <cell r="E298" t="str">
            <v>SSC20</v>
          </cell>
          <cell r="F298">
            <v>0.96281468935252923</v>
          </cell>
          <cell r="G298">
            <v>2.1942546770344142</v>
          </cell>
          <cell r="H298">
            <v>0</v>
          </cell>
          <cell r="I298">
            <v>2.9625807991377324</v>
          </cell>
          <cell r="J298">
            <v>2.8884440680575878E-3</v>
          </cell>
          <cell r="K298">
            <v>0</v>
          </cell>
          <cell r="L298">
            <v>0</v>
          </cell>
          <cell r="M298">
            <v>1.5019909153899456</v>
          </cell>
          <cell r="N298">
            <v>0.1482734621602895</v>
          </cell>
          <cell r="O298">
            <v>6.80998829779044</v>
          </cell>
          <cell r="P298">
            <v>8.6653322041727616E-3</v>
          </cell>
          <cell r="Q298">
            <v>6.8186536299946114</v>
          </cell>
          <cell r="R298">
            <v>0</v>
          </cell>
          <cell r="S298">
            <v>1.4211144814843331</v>
          </cell>
          <cell r="T298">
            <v>0.41978720455770274</v>
          </cell>
          <cell r="U298">
            <v>0.87904981137885918</v>
          </cell>
          <cell r="V298">
            <v>0</v>
          </cell>
          <cell r="W298">
            <v>2.7199514974208951</v>
          </cell>
          <cell r="X298">
            <v>0</v>
          </cell>
          <cell r="Y298">
            <v>2.7199514974208951</v>
          </cell>
          <cell r="Z298">
            <v>0</v>
          </cell>
          <cell r="AA298">
            <v>0</v>
          </cell>
          <cell r="AB298">
            <v>0</v>
          </cell>
          <cell r="AC298">
            <v>0</v>
          </cell>
          <cell r="AD298">
            <v>9.5386051274155079</v>
          </cell>
          <cell r="AE298">
            <v>0</v>
          </cell>
          <cell r="AF298">
            <v>0</v>
          </cell>
          <cell r="AG298">
            <v>9.5386051274155079</v>
          </cell>
          <cell r="AH298">
            <v>-0.22722426668719689</v>
          </cell>
          <cell r="AI298">
            <v>9.3113808607283097</v>
          </cell>
          <cell r="AJ298">
            <v>0.88578951420432694</v>
          </cell>
          <cell r="AK298">
            <v>0</v>
          </cell>
          <cell r="AL298">
            <v>0</v>
          </cell>
          <cell r="AM298">
            <v>0</v>
          </cell>
          <cell r="AN298">
            <v>0</v>
          </cell>
          <cell r="AO298">
            <v>0</v>
          </cell>
          <cell r="AP298">
            <v>0.3003981830779891</v>
          </cell>
          <cell r="AQ298">
            <v>0.18293479097698057</v>
          </cell>
          <cell r="AR298">
            <v>1.3691224882592965</v>
          </cell>
          <cell r="AS298">
            <v>1.9256293787050585E-3</v>
          </cell>
          <cell r="AT298">
            <v>1.3710481176380016</v>
          </cell>
          <cell r="AU298">
            <v>0</v>
          </cell>
          <cell r="AV298">
            <v>0</v>
          </cell>
          <cell r="AW298">
            <v>0</v>
          </cell>
          <cell r="AX298">
            <v>0</v>
          </cell>
          <cell r="AY298">
            <v>0</v>
          </cell>
          <cell r="AZ298">
            <v>0</v>
          </cell>
          <cell r="BA298">
            <v>0</v>
          </cell>
          <cell r="BB298">
            <v>0</v>
          </cell>
          <cell r="BC298">
            <v>0</v>
          </cell>
          <cell r="BD298">
            <v>0</v>
          </cell>
          <cell r="BE298">
            <v>0</v>
          </cell>
          <cell r="BF298">
            <v>0</v>
          </cell>
          <cell r="BG298">
            <v>1.3710481176380016</v>
          </cell>
          <cell r="BH298">
            <v>0</v>
          </cell>
          <cell r="BI298">
            <v>0</v>
          </cell>
          <cell r="BJ298">
            <v>1.3710481176380016</v>
          </cell>
          <cell r="BK298">
            <v>0</v>
          </cell>
          <cell r="BL298">
            <v>1.3710481176380016</v>
          </cell>
          <cell r="BM298">
            <v>1.0927946724151207</v>
          </cell>
          <cell r="BN298">
            <v>0</v>
          </cell>
          <cell r="BO298">
            <v>0.20315389945338366</v>
          </cell>
          <cell r="BP298">
            <v>1.059096158287782E-2</v>
          </cell>
          <cell r="BQ298">
            <v>0</v>
          </cell>
          <cell r="BR298">
            <v>0</v>
          </cell>
          <cell r="BS298">
            <v>6.3988664254369088</v>
          </cell>
          <cell r="BT298">
            <v>0.35816706443914087</v>
          </cell>
          <cell r="BU298">
            <v>8.0635730233274323</v>
          </cell>
          <cell r="BV298">
            <v>0.64412302717684211</v>
          </cell>
          <cell r="BW298">
            <v>8.7076960505042749</v>
          </cell>
          <cell r="BX298">
            <v>0</v>
          </cell>
          <cell r="BY298">
            <v>1.8399388713526834</v>
          </cell>
          <cell r="BZ298">
            <v>0</v>
          </cell>
          <cell r="CA298">
            <v>3.2254292093309731</v>
          </cell>
          <cell r="CB298">
            <v>0</v>
          </cell>
          <cell r="CC298">
            <v>5.0653680806836565</v>
          </cell>
          <cell r="CD298">
            <v>0</v>
          </cell>
          <cell r="CE298">
            <v>5.0653680806836565</v>
          </cell>
          <cell r="CF298">
            <v>2.9028862883978759</v>
          </cell>
          <cell r="CG298">
            <v>0</v>
          </cell>
          <cell r="CH298">
            <v>2.9028862883978759</v>
          </cell>
          <cell r="CI298">
            <v>2.9028862883978759</v>
          </cell>
          <cell r="CJ298">
            <v>10.870177842790055</v>
          </cell>
          <cell r="CK298">
            <v>0</v>
          </cell>
          <cell r="CL298">
            <v>0</v>
          </cell>
          <cell r="CM298">
            <v>10.870177842790055</v>
          </cell>
          <cell r="CN298">
            <v>0</v>
          </cell>
          <cell r="CO298">
            <v>10.870177842790055</v>
          </cell>
          <cell r="CP298">
            <v>9.3624100392639953</v>
          </cell>
          <cell r="CQ298">
            <v>0</v>
          </cell>
          <cell r="CR298">
            <v>0</v>
          </cell>
          <cell r="CS298">
            <v>0</v>
          </cell>
          <cell r="CT298">
            <v>11.013637231503582</v>
          </cell>
          <cell r="CU298">
            <v>0</v>
          </cell>
          <cell r="CV298">
            <v>18.901015166679503</v>
          </cell>
          <cell r="CW298">
            <v>4.1997976749557324</v>
          </cell>
          <cell r="CX298">
            <v>43.476860112402811</v>
          </cell>
          <cell r="CY298">
            <v>1.3161676803449074</v>
          </cell>
          <cell r="CZ298">
            <v>44.793027792747722</v>
          </cell>
          <cell r="DA298">
            <v>0</v>
          </cell>
          <cell r="DB298">
            <v>18.561141581338056</v>
          </cell>
          <cell r="DC298">
            <v>12.147218340134577</v>
          </cell>
          <cell r="DD298">
            <v>3.5479721302640703</v>
          </cell>
          <cell r="DE298">
            <v>0.76062360458849809</v>
          </cell>
          <cell r="DF298">
            <v>35.016955656325209</v>
          </cell>
          <cell r="DG298">
            <v>0</v>
          </cell>
          <cell r="DH298">
            <v>35.016955656325209</v>
          </cell>
          <cell r="DI298">
            <v>8.3119792131803845</v>
          </cell>
          <cell r="DJ298">
            <v>0</v>
          </cell>
          <cell r="DK298">
            <v>8.3119792131803845</v>
          </cell>
          <cell r="DL298">
            <v>8.3119792131803845</v>
          </cell>
          <cell r="DM298">
            <v>71.498004235892537</v>
          </cell>
          <cell r="DN298">
            <v>0</v>
          </cell>
          <cell r="DO298">
            <v>0</v>
          </cell>
          <cell r="DP298">
            <v>71.498004235892537</v>
          </cell>
          <cell r="DQ298">
            <v>0</v>
          </cell>
          <cell r="DR298">
            <v>71.498004235892537</v>
          </cell>
          <cell r="DS298">
            <v>11.340994225883442</v>
          </cell>
          <cell r="DT298">
            <v>0</v>
          </cell>
          <cell r="DU298">
            <v>0.20315389945338366</v>
          </cell>
          <cell r="DV298">
            <v>1.059096158287782E-2</v>
          </cell>
          <cell r="DW298">
            <v>11.013637231503582</v>
          </cell>
          <cell r="DX298">
            <v>0</v>
          </cell>
          <cell r="DY298">
            <v>25.600279775194398</v>
          </cell>
          <cell r="DZ298">
            <v>4.7408995303718546</v>
          </cell>
          <cell r="EA298">
            <v>52.90955562398954</v>
          </cell>
          <cell r="EB298">
            <v>1.9622163369004548</v>
          </cell>
          <cell r="EC298">
            <v>54.871771960889994</v>
          </cell>
          <cell r="ED298">
            <v>0</v>
          </cell>
          <cell r="EE298">
            <v>20.401080452690742</v>
          </cell>
          <cell r="EF298">
            <v>12.147218340134577</v>
          </cell>
          <cell r="EG298">
            <v>6.7734013395950434</v>
          </cell>
          <cell r="EH298">
            <v>0.76062360458849809</v>
          </cell>
          <cell r="EI298">
            <v>40.082323737008863</v>
          </cell>
          <cell r="EJ298">
            <v>0</v>
          </cell>
          <cell r="EK298">
            <v>40.082323737008863</v>
          </cell>
          <cell r="EL298">
            <v>11.214865501578259</v>
          </cell>
          <cell r="EM298" t="e">
            <v>#VALUE!</v>
          </cell>
          <cell r="EN298">
            <v>11.214865501578259</v>
          </cell>
          <cell r="EO298">
            <v>11.214865501578259</v>
          </cell>
          <cell r="EP298">
            <v>83.739230196320591</v>
          </cell>
          <cell r="EQ298">
            <v>0</v>
          </cell>
          <cell r="ER298">
            <v>0</v>
          </cell>
          <cell r="ES298">
            <v>83.739230196320591</v>
          </cell>
          <cell r="ET298">
            <v>0</v>
          </cell>
          <cell r="EU298">
            <v>83.739230196320591</v>
          </cell>
          <cell r="EV298">
            <v>13.535248902917855</v>
          </cell>
          <cell r="EW298">
            <v>0</v>
          </cell>
          <cell r="EX298">
            <v>3.1657346985911161</v>
          </cell>
          <cell r="EY298">
            <v>1.347940565093541E-2</v>
          </cell>
          <cell r="EZ298">
            <v>11.013637231503582</v>
          </cell>
          <cell r="FA298">
            <v>0</v>
          </cell>
          <cell r="FB298">
            <v>27.102270690584348</v>
          </cell>
          <cell r="FC298">
            <v>4.8891729925321439</v>
          </cell>
          <cell r="FD298">
            <v>59.71954392177998</v>
          </cell>
          <cell r="FE298">
            <v>1.9708816691046276</v>
          </cell>
          <cell r="FF298">
            <v>61.690425590884601</v>
          </cell>
          <cell r="FG298">
            <v>0</v>
          </cell>
          <cell r="FH298">
            <v>21.822194934175073</v>
          </cell>
          <cell r="FI298">
            <v>12.567005544692281</v>
          </cell>
          <cell r="FJ298">
            <v>7.6524511509739028</v>
          </cell>
          <cell r="FK298">
            <v>0.76062360458849809</v>
          </cell>
          <cell r="FL298">
            <v>42.802275234429757</v>
          </cell>
          <cell r="FM298">
            <v>0</v>
          </cell>
          <cell r="FN298">
            <v>42.802275234429757</v>
          </cell>
          <cell r="FO298">
            <v>11.214865501578259</v>
          </cell>
          <cell r="FP298">
            <v>0</v>
          </cell>
          <cell r="FQ298">
            <v>11.214865501578259</v>
          </cell>
          <cell r="FR298">
            <v>11.214865501578259</v>
          </cell>
          <cell r="FS298">
            <v>93.277835323736113</v>
          </cell>
          <cell r="FT298">
            <v>0</v>
          </cell>
          <cell r="FU298">
            <v>0</v>
          </cell>
          <cell r="FV298">
            <v>93.277835323736113</v>
          </cell>
          <cell r="FW298">
            <v>-0.22722426668719689</v>
          </cell>
          <cell r="FX298">
            <v>93.050611057048911</v>
          </cell>
          <cell r="FY298">
            <v>0.60033363180085608</v>
          </cell>
          <cell r="FZ298">
            <v>0.57474581646316114</v>
          </cell>
          <cell r="GA298">
            <v>0.45202797493941888</v>
          </cell>
          <cell r="GB298" t="e">
            <v>#N/A</v>
          </cell>
          <cell r="GC298">
            <v>0</v>
          </cell>
          <cell r="GD298">
            <v>0</v>
          </cell>
          <cell r="GE298">
            <v>6.0909800919986608E-2</v>
          </cell>
          <cell r="GF298">
            <v>0.75643972598662113</v>
          </cell>
          <cell r="GG298">
            <v>0.19414453377552388</v>
          </cell>
          <cell r="GH298">
            <v>0</v>
          </cell>
          <cell r="GI298">
            <v>0</v>
          </cell>
          <cell r="GJ298">
            <v>0</v>
          </cell>
          <cell r="GK298">
            <v>0.15924598918589267</v>
          </cell>
          <cell r="GL298">
            <v>9.007506222973479</v>
          </cell>
          <cell r="GM298">
            <v>4.0180346868341639</v>
          </cell>
          <cell r="GN298">
            <v>3.272491391486684</v>
          </cell>
          <cell r="GO298">
            <v>0</v>
          </cell>
          <cell r="GP298">
            <v>0.58058542475207731</v>
          </cell>
          <cell r="GQ298">
            <v>0</v>
          </cell>
          <cell r="GR298">
            <v>0</v>
          </cell>
          <cell r="GS298">
            <v>0</v>
          </cell>
          <cell r="GT298" t="e">
            <v>#N/A</v>
          </cell>
          <cell r="GU298">
            <v>0</v>
          </cell>
          <cell r="GV298">
            <v>0</v>
          </cell>
          <cell r="GW298">
            <v>2.4779985923999446</v>
          </cell>
          <cell r="GX298">
            <v>3.4773773782172823E-4</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t="e">
            <v>#N/A</v>
          </cell>
          <cell r="HO298">
            <v>93.277835323736113</v>
          </cell>
          <cell r="HP298">
            <v>93.050611057048911</v>
          </cell>
          <cell r="HQ298">
            <v>9.5386051274155079</v>
          </cell>
          <cell r="HR298">
            <v>83.739230196320591</v>
          </cell>
          <cell r="HS298">
            <v>20.97973208099161</v>
          </cell>
          <cell r="HT298">
            <v>0</v>
          </cell>
          <cell r="HU298">
            <v>0</v>
          </cell>
          <cell r="HV298">
            <v>2.7353565324505356</v>
          </cell>
          <cell r="HW298">
            <v>0</v>
          </cell>
          <cell r="HX298">
            <v>0</v>
          </cell>
          <cell r="HY298">
            <v>0</v>
          </cell>
          <cell r="HZ298">
            <v>0</v>
          </cell>
          <cell r="IA298">
            <v>0</v>
          </cell>
          <cell r="IB298">
            <v>0</v>
          </cell>
          <cell r="IC298">
            <v>0</v>
          </cell>
          <cell r="ID298">
            <v>0</v>
          </cell>
          <cell r="IE298">
            <v>0</v>
          </cell>
          <cell r="IF298">
            <v>9.53186542459004E-2</v>
          </cell>
          <cell r="IG298">
            <v>0.10783524520748328</v>
          </cell>
          <cell r="IH298">
            <v>0</v>
          </cell>
          <cell r="II298">
            <v>0.20700515821079379</v>
          </cell>
          <cell r="IJ298">
            <v>0</v>
          </cell>
          <cell r="IK298">
            <v>0</v>
          </cell>
          <cell r="IL298">
            <v>0</v>
          </cell>
          <cell r="IM298">
            <v>0</v>
          </cell>
          <cell r="IN298">
            <v>0.20700515821079379</v>
          </cell>
          <cell r="IO298">
            <v>0</v>
          </cell>
          <cell r="IP298">
            <v>2.8306751866964359</v>
          </cell>
          <cell r="IQ298">
            <v>0.10783524520748328</v>
          </cell>
          <cell r="IR298">
            <v>0</v>
          </cell>
          <cell r="IS298">
            <v>0</v>
          </cell>
          <cell r="IT298">
            <v>0</v>
          </cell>
          <cell r="IU298">
            <v>0</v>
          </cell>
          <cell r="IV298">
            <v>9.007506222973479</v>
          </cell>
          <cell r="IW298">
            <v>9.007506222973479</v>
          </cell>
          <cell r="IX298">
            <v>0</v>
          </cell>
          <cell r="IY298">
            <v>0</v>
          </cell>
          <cell r="IZ298">
            <v>0</v>
          </cell>
          <cell r="JA298">
            <v>4.0180346868341639</v>
          </cell>
          <cell r="JB298">
            <v>4.0180346868341639</v>
          </cell>
          <cell r="JC298">
            <v>0</v>
          </cell>
          <cell r="JD298">
            <v>0</v>
          </cell>
          <cell r="JE298">
            <v>0</v>
          </cell>
          <cell r="JF298">
            <v>6.0909800919986608E-2</v>
          </cell>
          <cell r="JG298">
            <v>6.0909800919986608E-2</v>
          </cell>
          <cell r="JH298">
            <v>0</v>
          </cell>
          <cell r="JI298">
            <v>0</v>
          </cell>
          <cell r="JJ298">
            <v>0</v>
          </cell>
          <cell r="JK298">
            <v>9.007506222973479</v>
          </cell>
          <cell r="JL298">
            <v>9.007506222973479</v>
          </cell>
          <cell r="JM298">
            <v>0</v>
          </cell>
          <cell r="JN298">
            <v>0</v>
          </cell>
          <cell r="JO298">
            <v>0</v>
          </cell>
          <cell r="JP298">
            <v>4.0180346868341639</v>
          </cell>
          <cell r="JQ298">
            <v>4.0180346868341639</v>
          </cell>
          <cell r="JR298">
            <v>0</v>
          </cell>
          <cell r="JS298">
            <v>0</v>
          </cell>
          <cell r="JT298">
            <v>0</v>
          </cell>
          <cell r="JU298">
            <v>6.0909800919986608E-2</v>
          </cell>
          <cell r="JV298">
            <v>6.0909800919986608E-2</v>
          </cell>
          <cell r="JW298">
            <v>5.1202485179767496</v>
          </cell>
          <cell r="JX298">
            <v>69.542570123037976</v>
          </cell>
          <cell r="JY298">
            <v>80.070948751107863</v>
          </cell>
          <cell r="JZ298">
            <v>85.191197269084611</v>
          </cell>
          <cell r="KA298">
            <v>15.648627146046636</v>
          </cell>
          <cell r="KB298">
            <v>1724152.0699999998</v>
          </cell>
          <cell r="KC298">
            <v>42.649000000000001</v>
          </cell>
          <cell r="KD298">
            <v>699.99099999999999</v>
          </cell>
          <cell r="KE298">
            <v>8579.5</v>
          </cell>
          <cell r="KF298">
            <v>0</v>
          </cell>
          <cell r="KG298">
            <v>0.56170289538108398</v>
          </cell>
          <cell r="KH298">
            <v>0</v>
          </cell>
          <cell r="KI298">
            <v>0</v>
          </cell>
          <cell r="KJ298">
            <v>0</v>
          </cell>
          <cell r="KK298">
            <v>0</v>
          </cell>
          <cell r="KL298">
            <v>0</v>
          </cell>
          <cell r="KM298">
            <v>0</v>
          </cell>
          <cell r="KN298">
            <v>0</v>
          </cell>
          <cell r="KO298">
            <v>225.64</v>
          </cell>
          <cell r="KP298">
            <v>0</v>
          </cell>
          <cell r="KQ298">
            <v>73.25</v>
          </cell>
          <cell r="KR298">
            <v>0.38</v>
          </cell>
          <cell r="KS298">
            <v>9.36</v>
          </cell>
          <cell r="KT298">
            <v>3.23</v>
          </cell>
          <cell r="KU298">
            <v>80.06</v>
          </cell>
          <cell r="KV298">
            <v>48.99</v>
          </cell>
          <cell r="KW298">
            <v>0</v>
          </cell>
          <cell r="KX298">
            <v>113</v>
          </cell>
          <cell r="KY298">
            <v>742640</v>
          </cell>
          <cell r="KZ298">
            <v>8579.5</v>
          </cell>
          <cell r="LA298">
            <v>81.177564582341049</v>
          </cell>
          <cell r="LB298">
            <v>357.91999999999996</v>
          </cell>
          <cell r="LC298">
            <v>440.91</v>
          </cell>
          <cell r="LD298">
            <v>4.9059672041913309</v>
          </cell>
          <cell r="LE298">
            <v>1.3170930706917652E-2</v>
          </cell>
          <cell r="LF298">
            <v>113</v>
          </cell>
          <cell r="LG298">
            <v>86.559822833498458</v>
          </cell>
          <cell r="LH298">
            <v>2269.8881860461415</v>
          </cell>
          <cell r="LI298" t="str">
            <v>N/A</v>
          </cell>
          <cell r="LJ298" t="str">
            <v>PR14 (£m)</v>
          </cell>
        </row>
        <row r="299">
          <cell r="A299" t="str">
            <v>SSC21</v>
          </cell>
          <cell r="B299" t="str">
            <v>SSC</v>
          </cell>
          <cell r="C299" t="str">
            <v>2020-21</v>
          </cell>
          <cell r="D299" t="str">
            <v>SSC</v>
          </cell>
          <cell r="E299" t="str">
            <v>SSC21</v>
          </cell>
          <cell r="F299">
            <v>1</v>
          </cell>
          <cell r="G299">
            <v>1.9935056791919801</v>
          </cell>
          <cell r="H299">
            <v>0</v>
          </cell>
          <cell r="I299">
            <v>3.1273785063509099</v>
          </cell>
          <cell r="J299">
            <v>1.1979200242371301E-2</v>
          </cell>
          <cell r="K299">
            <v>0</v>
          </cell>
          <cell r="L299">
            <v>0</v>
          </cell>
          <cell r="M299">
            <v>1.6625167213671199</v>
          </cell>
          <cell r="N299">
            <v>0.15043807573665599</v>
          </cell>
          <cell r="O299">
            <v>6.9458181828890302</v>
          </cell>
          <cell r="P299">
            <v>6.2710698512684097E-3</v>
          </cell>
          <cell r="Q299">
            <v>6.9520892527402998</v>
          </cell>
          <cell r="R299">
            <v>0</v>
          </cell>
          <cell r="S299">
            <v>1.28735879298814</v>
          </cell>
          <cell r="T299">
            <v>0</v>
          </cell>
          <cell r="U299">
            <v>4.3118887003088799</v>
          </cell>
          <cell r="V299">
            <v>0</v>
          </cell>
          <cell r="W299">
            <v>5.5992474932970202</v>
          </cell>
          <cell r="X299">
            <v>0</v>
          </cell>
          <cell r="Y299">
            <v>5.5992474932970202</v>
          </cell>
          <cell r="Z299">
            <v>0</v>
          </cell>
          <cell r="AA299">
            <v>0</v>
          </cell>
          <cell r="AB299">
            <v>0</v>
          </cell>
          <cell r="AC299">
            <v>0</v>
          </cell>
          <cell r="AD299">
            <v>12.5513367460373</v>
          </cell>
          <cell r="AE299">
            <v>0</v>
          </cell>
          <cell r="AF299">
            <v>0</v>
          </cell>
          <cell r="AG299">
            <v>12.5513367460373</v>
          </cell>
          <cell r="AH299">
            <v>0</v>
          </cell>
          <cell r="AI299">
            <v>12.5513367460373</v>
          </cell>
          <cell r="AJ299">
            <v>0.84199998199016401</v>
          </cell>
          <cell r="AK299">
            <v>0</v>
          </cell>
          <cell r="AL299">
            <v>0</v>
          </cell>
          <cell r="AM299">
            <v>0</v>
          </cell>
          <cell r="AN299">
            <v>0</v>
          </cell>
          <cell r="AO299">
            <v>0</v>
          </cell>
          <cell r="AP299">
            <v>0.37761897054125498</v>
          </cell>
          <cell r="AQ299">
            <v>0.17050622061337201</v>
          </cell>
          <cell r="AR299">
            <v>1.3901251731447899</v>
          </cell>
          <cell r="AS299">
            <v>2.44761853994778E-3</v>
          </cell>
          <cell r="AT299">
            <v>1.3925727916847399</v>
          </cell>
          <cell r="AU299">
            <v>0</v>
          </cell>
          <cell r="AV299">
            <v>3.8671647536402502E-2</v>
          </cell>
          <cell r="AW299">
            <v>0</v>
          </cell>
          <cell r="AX299">
            <v>0</v>
          </cell>
          <cell r="AY299">
            <v>0</v>
          </cell>
          <cell r="AZ299">
            <v>3.8671647536402502E-2</v>
          </cell>
          <cell r="BA299">
            <v>0</v>
          </cell>
          <cell r="BB299">
            <v>3.8671647536402502E-2</v>
          </cell>
          <cell r="BC299">
            <v>1.32297741571903E-2</v>
          </cell>
          <cell r="BD299">
            <v>0</v>
          </cell>
          <cell r="BE299">
            <v>1.32297741571903E-2</v>
          </cell>
          <cell r="BF299">
            <v>1.32297741571903E-2</v>
          </cell>
          <cell r="BG299">
            <v>1.41801466506395</v>
          </cell>
          <cell r="BH299">
            <v>0</v>
          </cell>
          <cell r="BI299">
            <v>0</v>
          </cell>
          <cell r="BJ299">
            <v>1.41801466506395</v>
          </cell>
          <cell r="BK299">
            <v>0</v>
          </cell>
          <cell r="BL299">
            <v>1.41801466506395</v>
          </cell>
          <cell r="BM299">
            <v>0.37868666558181702</v>
          </cell>
          <cell r="BN299">
            <v>0</v>
          </cell>
          <cell r="BO299">
            <v>6.6777039962165496E-2</v>
          </cell>
          <cell r="BP299">
            <v>2.4543858604690098E-2</v>
          </cell>
          <cell r="BQ299">
            <v>0</v>
          </cell>
          <cell r="BR299">
            <v>0</v>
          </cell>
          <cell r="BS299">
            <v>6.7511095158905396</v>
          </cell>
          <cell r="BT299">
            <v>0.37111968912193499</v>
          </cell>
          <cell r="BU299">
            <v>7.5922367691611399</v>
          </cell>
          <cell r="BV299">
            <v>0.54357853523389399</v>
          </cell>
          <cell r="BW299">
            <v>8.1358153043950399</v>
          </cell>
          <cell r="BX299">
            <v>0</v>
          </cell>
          <cell r="BY299">
            <v>2.4363137947933602</v>
          </cell>
          <cell r="BZ299">
            <v>0</v>
          </cell>
          <cell r="CA299">
            <v>22.773529699200399</v>
          </cell>
          <cell r="CB299">
            <v>0</v>
          </cell>
          <cell r="CC299">
            <v>25.209843493993802</v>
          </cell>
          <cell r="CD299">
            <v>0</v>
          </cell>
          <cell r="CE299">
            <v>25.209843493993802</v>
          </cell>
          <cell r="CF299">
            <v>3.7063721138836301</v>
          </cell>
          <cell r="CG299">
            <v>0</v>
          </cell>
          <cell r="CH299">
            <v>3.7063721138836301</v>
          </cell>
          <cell r="CI299">
            <v>3.7063721138836301</v>
          </cell>
          <cell r="CJ299">
            <v>29.639286684505201</v>
          </cell>
          <cell r="CK299">
            <v>0</v>
          </cell>
          <cell r="CL299">
            <v>0</v>
          </cell>
          <cell r="CM299">
            <v>29.639286684505201</v>
          </cell>
          <cell r="CN299">
            <v>0</v>
          </cell>
          <cell r="CO299">
            <v>29.639286684505201</v>
          </cell>
          <cell r="CP299">
            <v>8.3198220832441603</v>
          </cell>
          <cell r="CQ299">
            <v>0</v>
          </cell>
          <cell r="CR299">
            <v>3.7449904757906598E-2</v>
          </cell>
          <cell r="CS299">
            <v>0</v>
          </cell>
          <cell r="CT299">
            <v>20.283279132843099</v>
          </cell>
          <cell r="CU299">
            <v>0</v>
          </cell>
          <cell r="CV299">
            <v>18.284444134264898</v>
          </cell>
          <cell r="CW299">
            <v>4.3967510996228896</v>
          </cell>
          <cell r="CX299">
            <v>51.321746354733001</v>
          </cell>
          <cell r="CY299">
            <v>0.85120724472786202</v>
          </cell>
          <cell r="CZ299">
            <v>52.172953599460897</v>
          </cell>
          <cell r="DA299">
            <v>0</v>
          </cell>
          <cell r="DB299">
            <v>10.4952816063926</v>
          </cell>
          <cell r="DC299">
            <v>13.499458015009999</v>
          </cell>
          <cell r="DD299">
            <v>4.4207799183719096</v>
          </cell>
          <cell r="DE299">
            <v>3.1273150757727599</v>
          </cell>
          <cell r="DF299">
            <v>31.542834615547299</v>
          </cell>
          <cell r="DG299">
            <v>0</v>
          </cell>
          <cell r="DH299">
            <v>31.542834615547299</v>
          </cell>
          <cell r="DI299">
            <v>11.8874609177031</v>
          </cell>
          <cell r="DJ299">
            <v>4.7097995999597604</v>
          </cell>
          <cell r="DK299">
            <v>9.3565033539390807</v>
          </cell>
          <cell r="DL299">
            <v>14.066302953898841</v>
          </cell>
          <cell r="DM299">
            <v>69.649485261109305</v>
          </cell>
          <cell r="DN299">
            <v>0</v>
          </cell>
          <cell r="DO299">
            <v>0</v>
          </cell>
          <cell r="DP299">
            <v>69.649485261109305</v>
          </cell>
          <cell r="DQ299">
            <v>0</v>
          </cell>
          <cell r="DR299">
            <v>69.649485261109305</v>
          </cell>
          <cell r="DS299">
            <v>9.5405087308161409</v>
          </cell>
          <cell r="DT299">
            <v>0</v>
          </cell>
          <cell r="DU299">
            <v>0.1042269447200721</v>
          </cell>
          <cell r="DV299">
            <v>2.4543858604690098E-2</v>
          </cell>
          <cell r="DW299">
            <v>20.283279132843099</v>
          </cell>
          <cell r="DX299">
            <v>0</v>
          </cell>
          <cell r="DY299">
            <v>25.413172620696692</v>
          </cell>
          <cell r="DZ299">
            <v>4.9383770093581969</v>
          </cell>
          <cell r="EA299">
            <v>60.30410829703893</v>
          </cell>
          <cell r="EB299">
            <v>1.3972333985017038</v>
          </cell>
          <cell r="EC299">
            <v>61.701341695540677</v>
          </cell>
          <cell r="ED299">
            <v>0</v>
          </cell>
          <cell r="EE299">
            <v>12.970267048722363</v>
          </cell>
          <cell r="EF299">
            <v>13.499458015009999</v>
          </cell>
          <cell r="EG299">
            <v>27.194309617572308</v>
          </cell>
          <cell r="EH299">
            <v>3.1273150757727599</v>
          </cell>
          <cell r="EI299">
            <v>56.791349757077505</v>
          </cell>
          <cell r="EJ299">
            <v>0</v>
          </cell>
          <cell r="EK299">
            <v>56.791349757077505</v>
          </cell>
          <cell r="EL299">
            <v>15.60706280574392</v>
          </cell>
          <cell r="EM299">
            <v>4.7097995999597604</v>
          </cell>
          <cell r="EN299">
            <v>13.076105241979901</v>
          </cell>
          <cell r="EO299">
            <v>17.785904841939661</v>
          </cell>
          <cell r="EP299">
            <v>100.70678661067845</v>
          </cell>
          <cell r="EQ299">
            <v>0</v>
          </cell>
          <cell r="ER299">
            <v>0</v>
          </cell>
          <cell r="ES299">
            <v>100.70678661067845</v>
          </cell>
          <cell r="ET299">
            <v>0</v>
          </cell>
          <cell r="EU299">
            <v>100.70678661067845</v>
          </cell>
          <cell r="EV299">
            <v>11.534014410008099</v>
          </cell>
          <cell r="EW299">
            <v>0</v>
          </cell>
          <cell r="EX299">
            <v>3.2316054510709802</v>
          </cell>
          <cell r="EY299">
            <v>3.6523058847061397E-2</v>
          </cell>
          <cell r="EZ299">
            <v>20.283279132843099</v>
          </cell>
          <cell r="FA299">
            <v>0</v>
          </cell>
          <cell r="FB299">
            <v>27.0756893420638</v>
          </cell>
          <cell r="FC299">
            <v>5.0888150850948497</v>
          </cell>
          <cell r="FD299">
            <v>67.249926479928007</v>
          </cell>
          <cell r="FE299">
            <v>1.40350446835297</v>
          </cell>
          <cell r="FF299">
            <v>68.653430948280999</v>
          </cell>
          <cell r="FG299">
            <v>0</v>
          </cell>
          <cell r="FH299">
            <v>14.2576258417105</v>
          </cell>
          <cell r="FI299">
            <v>13.499458015009999</v>
          </cell>
          <cell r="FJ299">
            <v>31.5061983178812</v>
          </cell>
          <cell r="FK299">
            <v>3.1273150757727599</v>
          </cell>
          <cell r="FL299">
            <v>62.390597250374498</v>
          </cell>
          <cell r="FM299">
            <v>0</v>
          </cell>
          <cell r="FN299">
            <v>62.390597250374498</v>
          </cell>
          <cell r="FO299">
            <v>15.607062805743899</v>
          </cell>
          <cell r="FP299">
            <v>4.7097995999597604</v>
          </cell>
          <cell r="FQ299">
            <v>13.076105241979899</v>
          </cell>
          <cell r="FR299">
            <v>17.785904841939661</v>
          </cell>
          <cell r="FS299">
            <v>113.258123356716</v>
          </cell>
          <cell r="FT299">
            <v>0</v>
          </cell>
          <cell r="FU299">
            <v>0</v>
          </cell>
          <cell r="FV299">
            <v>113.258123356716</v>
          </cell>
          <cell r="FW299">
            <v>0</v>
          </cell>
          <cell r="FX299">
            <v>113.258123356716</v>
          </cell>
          <cell r="FY299">
            <v>0.507785875109799</v>
          </cell>
          <cell r="FZ299">
            <v>0</v>
          </cell>
          <cell r="GA299">
            <v>0.15468659014561001</v>
          </cell>
          <cell r="GB299" t="e">
            <v>#N/A</v>
          </cell>
          <cell r="GC299">
            <v>2.9146386892577199</v>
          </cell>
          <cell r="GD299">
            <v>0.12720936689606099</v>
          </cell>
          <cell r="GE299">
            <v>9.8714468711343303E-2</v>
          </cell>
          <cell r="GF299">
            <v>22.728752002053</v>
          </cell>
          <cell r="GG299">
            <v>0.70016035539591903</v>
          </cell>
          <cell r="GH299">
            <v>0</v>
          </cell>
          <cell r="GI299">
            <v>0</v>
          </cell>
          <cell r="GJ299">
            <v>0</v>
          </cell>
          <cell r="GK299">
            <v>1.9620772750048401</v>
          </cell>
          <cell r="GL299">
            <v>9.5813918396761402</v>
          </cell>
          <cell r="GM299">
            <v>5.1056751497402999</v>
          </cell>
          <cell r="GN299">
            <v>0.29207270639335597</v>
          </cell>
          <cell r="GO299">
            <v>1.29753554233982</v>
          </cell>
          <cell r="GP299">
            <v>0</v>
          </cell>
          <cell r="GQ299">
            <v>0</v>
          </cell>
          <cell r="GR299">
            <v>0.52512026654694</v>
          </cell>
          <cell r="GS299">
            <v>0.10990889299819701</v>
          </cell>
          <cell r="GT299" t="e">
            <v>#N/A</v>
          </cell>
          <cell r="GU299">
            <v>0</v>
          </cell>
          <cell r="GV299">
            <v>0</v>
          </cell>
          <cell r="GW299">
            <v>2.5350282635046999</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t="e">
            <v>#N/A</v>
          </cell>
          <cell r="HO299">
            <v>113.258123356716</v>
          </cell>
          <cell r="HP299">
            <v>113.258123356716</v>
          </cell>
          <cell r="HQ299">
            <v>12.5513367460373</v>
          </cell>
          <cell r="HR299">
            <v>100.70678661067845</v>
          </cell>
          <cell r="HS299">
            <v>48.132971408663998</v>
          </cell>
          <cell r="HT299">
            <v>0</v>
          </cell>
          <cell r="HU299">
            <v>0</v>
          </cell>
          <cell r="HV299">
            <v>3.0622165168800199</v>
          </cell>
          <cell r="HW299">
            <v>6.5161989470890497E-2</v>
          </cell>
          <cell r="HX299">
            <v>0</v>
          </cell>
          <cell r="HY299">
            <v>0</v>
          </cell>
          <cell r="HZ299">
            <v>0</v>
          </cell>
          <cell r="IA299">
            <v>0</v>
          </cell>
          <cell r="IB299">
            <v>0</v>
          </cell>
          <cell r="IC299">
            <v>0</v>
          </cell>
          <cell r="ID299">
            <v>0</v>
          </cell>
          <cell r="IE299">
            <v>0</v>
          </cell>
          <cell r="IF299">
            <v>2.7538927205325001E-2</v>
          </cell>
          <cell r="IG299">
            <v>3.9238112756840499E-2</v>
          </cell>
          <cell r="IH299">
            <v>0</v>
          </cell>
          <cell r="II299">
            <v>0.72429600000000005</v>
          </cell>
          <cell r="IJ299">
            <v>0</v>
          </cell>
          <cell r="IK299">
            <v>1.54443833023847E-2</v>
          </cell>
          <cell r="IL299">
            <v>2.2005521455521902E-2</v>
          </cell>
          <cell r="IM299">
            <v>0</v>
          </cell>
          <cell r="IN299">
            <v>0.72429600000000005</v>
          </cell>
          <cell r="IO299">
            <v>0</v>
          </cell>
          <cell r="IP299">
            <v>3.1051998273877301</v>
          </cell>
          <cell r="IQ299">
            <v>0.126405623683253</v>
          </cell>
          <cell r="IR299">
            <v>0</v>
          </cell>
          <cell r="IS299">
            <v>-1.7674935168798801E-5</v>
          </cell>
          <cell r="IT299">
            <v>0</v>
          </cell>
          <cell r="IU299">
            <v>0</v>
          </cell>
          <cell r="IV299">
            <v>9.5814095146113107</v>
          </cell>
          <cell r="IW299">
            <v>9.5813918396761402</v>
          </cell>
          <cell r="IX299">
            <v>0</v>
          </cell>
          <cell r="IY299">
            <v>0</v>
          </cell>
          <cell r="IZ299">
            <v>0</v>
          </cell>
          <cell r="JA299">
            <v>5.1056751497402999</v>
          </cell>
          <cell r="JB299">
            <v>5.1056751497402999</v>
          </cell>
          <cell r="JC299">
            <v>0</v>
          </cell>
          <cell r="JD299">
            <v>0</v>
          </cell>
          <cell r="JE299">
            <v>0</v>
          </cell>
          <cell r="JF299">
            <v>9.8714468711343303E-2</v>
          </cell>
          <cell r="JG299">
            <v>9.8714468711343303E-2</v>
          </cell>
          <cell r="JH299">
            <v>-1.7674935168798801E-5</v>
          </cell>
          <cell r="JI299">
            <v>0</v>
          </cell>
          <cell r="JJ299">
            <v>0</v>
          </cell>
          <cell r="JK299">
            <v>9.5814095146113107</v>
          </cell>
          <cell r="JL299">
            <v>9.5813918396761402</v>
          </cell>
          <cell r="JM299">
            <v>0</v>
          </cell>
          <cell r="JN299">
            <v>0</v>
          </cell>
          <cell r="JO299">
            <v>0</v>
          </cell>
          <cell r="JP299">
            <v>5.1056751497402999</v>
          </cell>
          <cell r="JQ299">
            <v>5.1056751497402999</v>
          </cell>
          <cell r="JR299">
            <v>0</v>
          </cell>
          <cell r="JS299">
            <v>0</v>
          </cell>
          <cell r="JT299">
            <v>0</v>
          </cell>
          <cell r="JU299">
            <v>9.8714468711343303E-2</v>
          </cell>
          <cell r="JV299">
            <v>9.8714468711343303E-2</v>
          </cell>
          <cell r="JW299">
            <v>4.9553427188544426</v>
          </cell>
          <cell r="JX299">
            <v>70.936544214697903</v>
          </cell>
          <cell r="JY299">
            <v>81.785488649636108</v>
          </cell>
          <cell r="JZ299">
            <v>86.740831368490547</v>
          </cell>
          <cell r="KA299">
            <v>15.804287153792643</v>
          </cell>
          <cell r="KB299" t="str">
            <v/>
          </cell>
          <cell r="KC299">
            <v>43.965021844453901</v>
          </cell>
          <cell r="KD299">
            <v>718.89244325805498</v>
          </cell>
          <cell r="KE299">
            <v>8731.07</v>
          </cell>
          <cell r="KF299">
            <v>0</v>
          </cell>
          <cell r="KG299">
            <v>0.57780678851174905</v>
          </cell>
          <cell r="KH299">
            <v>0</v>
          </cell>
          <cell r="KI299">
            <v>0</v>
          </cell>
          <cell r="KJ299">
            <v>0</v>
          </cell>
          <cell r="KK299">
            <v>0</v>
          </cell>
          <cell r="KL299">
            <v>0</v>
          </cell>
          <cell r="KM299">
            <v>0</v>
          </cell>
          <cell r="KN299">
            <v>0</v>
          </cell>
          <cell r="KO299">
            <v>159.81422332855999</v>
          </cell>
          <cell r="KP299">
            <v>0</v>
          </cell>
          <cell r="KQ299">
            <v>16.797550073947601</v>
          </cell>
          <cell r="KR299">
            <v>4.74402147171977</v>
          </cell>
          <cell r="KS299">
            <v>71.534949655156097</v>
          </cell>
          <cell r="KT299">
            <v>10.278713188726201</v>
          </cell>
          <cell r="KU299">
            <v>90.819318336862906</v>
          </cell>
          <cell r="KV299">
            <v>28.432939691051601</v>
          </cell>
          <cell r="KW299">
            <v>0</v>
          </cell>
          <cell r="KX299">
            <v>114</v>
          </cell>
          <cell r="KY299">
            <v>762857.4651025089</v>
          </cell>
          <cell r="KZ299">
            <v>8731.07</v>
          </cell>
          <cell r="LA299">
            <v>75.661287691455797</v>
          </cell>
          <cell r="LB299">
            <v>289.34519454520068</v>
          </cell>
          <cell r="LC299">
            <v>382.42171574602423</v>
          </cell>
          <cell r="LD299">
            <v>4.8783444760723933</v>
          </cell>
          <cell r="LE299">
            <v>1.3056818923682894E-2</v>
          </cell>
          <cell r="LF299">
            <v>114</v>
          </cell>
          <cell r="LG299">
            <v>87.37273496862457</v>
          </cell>
          <cell r="LH299" t="str">
            <v/>
          </cell>
          <cell r="LI299" t="str">
            <v>Business plans (£m)</v>
          </cell>
          <cell r="LJ299" t="str">
            <v>PR19 (£m)</v>
          </cell>
        </row>
        <row r="300">
          <cell r="A300" t="str">
            <v>SSC22</v>
          </cell>
          <cell r="B300" t="str">
            <v>SSC</v>
          </cell>
          <cell r="C300" t="str">
            <v>2021-22</v>
          </cell>
          <cell r="D300" t="str">
            <v>SSC</v>
          </cell>
          <cell r="E300" t="str">
            <v>SSC22</v>
          </cell>
          <cell r="F300">
            <v>1</v>
          </cell>
          <cell r="G300">
            <v>1.99984232216659</v>
          </cell>
          <cell r="H300">
            <v>0</v>
          </cell>
          <cell r="I300">
            <v>3.1273785063509099</v>
          </cell>
          <cell r="J300">
            <v>1.1979200242371301E-2</v>
          </cell>
          <cell r="K300">
            <v>0</v>
          </cell>
          <cell r="L300">
            <v>0</v>
          </cell>
          <cell r="M300">
            <v>1.65849018470832</v>
          </cell>
          <cell r="N300">
            <v>0.15043807573665599</v>
          </cell>
          <cell r="O300">
            <v>6.9481282892048499</v>
          </cell>
          <cell r="P300">
            <v>6.2710698512684097E-3</v>
          </cell>
          <cell r="Q300">
            <v>6.9543993590561204</v>
          </cell>
          <cell r="R300">
            <v>0</v>
          </cell>
          <cell r="S300">
            <v>2.3589704997205501</v>
          </cell>
          <cell r="T300">
            <v>0</v>
          </cell>
          <cell r="U300">
            <v>1.44001003326341</v>
          </cell>
          <cell r="V300">
            <v>0</v>
          </cell>
          <cell r="W300">
            <v>3.7989805329839701</v>
          </cell>
          <cell r="X300">
            <v>0</v>
          </cell>
          <cell r="Y300">
            <v>3.7989805329839701</v>
          </cell>
          <cell r="Z300">
            <v>0</v>
          </cell>
          <cell r="AA300">
            <v>0</v>
          </cell>
          <cell r="AB300">
            <v>0</v>
          </cell>
          <cell r="AC300">
            <v>0</v>
          </cell>
          <cell r="AD300">
            <v>10.753379892040099</v>
          </cell>
          <cell r="AE300">
            <v>0</v>
          </cell>
          <cell r="AF300">
            <v>0</v>
          </cell>
          <cell r="AG300">
            <v>10.753379892040099</v>
          </cell>
          <cell r="AH300">
            <v>0</v>
          </cell>
          <cell r="AI300">
            <v>10.753379892040099</v>
          </cell>
          <cell r="AJ300">
            <v>0.84768135799028399</v>
          </cell>
          <cell r="AK300">
            <v>0</v>
          </cell>
          <cell r="AL300">
            <v>0</v>
          </cell>
          <cell r="AM300">
            <v>0</v>
          </cell>
          <cell r="AN300">
            <v>0</v>
          </cell>
          <cell r="AO300">
            <v>0</v>
          </cell>
          <cell r="AP300">
            <v>0.37669895082596599</v>
          </cell>
          <cell r="AQ300">
            <v>0.17050622061337301</v>
          </cell>
          <cell r="AR300">
            <v>1.39488652942962</v>
          </cell>
          <cell r="AS300">
            <v>2.44761853994778E-3</v>
          </cell>
          <cell r="AT300">
            <v>1.39733414796957</v>
          </cell>
          <cell r="AU300">
            <v>0</v>
          </cell>
          <cell r="AV300">
            <v>0.36432762679031899</v>
          </cell>
          <cell r="AW300">
            <v>0</v>
          </cell>
          <cell r="AX300">
            <v>0</v>
          </cell>
          <cell r="AY300">
            <v>0</v>
          </cell>
          <cell r="AZ300">
            <v>0.36432762679031899</v>
          </cell>
          <cell r="BA300">
            <v>0</v>
          </cell>
          <cell r="BB300">
            <v>0.36432762679031899</v>
          </cell>
          <cell r="BC300">
            <v>1.32297741571903E-2</v>
          </cell>
          <cell r="BD300">
            <v>0</v>
          </cell>
          <cell r="BE300">
            <v>1.32297741571903E-2</v>
          </cell>
          <cell r="BF300">
            <v>1.32297741571903E-2</v>
          </cell>
          <cell r="BG300">
            <v>1.7484320006027001</v>
          </cell>
          <cell r="BH300">
            <v>0</v>
          </cell>
          <cell r="BI300">
            <v>0</v>
          </cell>
          <cell r="BJ300">
            <v>1.7484320006027001</v>
          </cell>
          <cell r="BK300">
            <v>0</v>
          </cell>
          <cell r="BL300">
            <v>1.7484320006027001</v>
          </cell>
          <cell r="BM300">
            <v>0.38179032311153699</v>
          </cell>
          <cell r="BN300">
            <v>0</v>
          </cell>
          <cell r="BO300">
            <v>6.7263788715129294E-2</v>
          </cell>
          <cell r="BP300">
            <v>2.4543858604690098E-2</v>
          </cell>
          <cell r="BQ300">
            <v>0</v>
          </cell>
          <cell r="BR300">
            <v>0</v>
          </cell>
          <cell r="BS300">
            <v>6.72839489931639</v>
          </cell>
          <cell r="BT300">
            <v>0.37111968912193499</v>
          </cell>
          <cell r="BU300">
            <v>7.5731125588696804</v>
          </cell>
          <cell r="BV300">
            <v>0.54357853523389399</v>
          </cell>
          <cell r="BW300">
            <v>8.1166910941035706</v>
          </cell>
          <cell r="BX300">
            <v>0</v>
          </cell>
          <cell r="BY300">
            <v>2.9227624138039001</v>
          </cell>
          <cell r="BZ300">
            <v>0</v>
          </cell>
          <cell r="CA300">
            <v>25.470368277396901</v>
          </cell>
          <cell r="CB300">
            <v>0</v>
          </cell>
          <cell r="CC300">
            <v>28.393130691200799</v>
          </cell>
          <cell r="CD300">
            <v>0</v>
          </cell>
          <cell r="CE300">
            <v>28.393130691200799</v>
          </cell>
          <cell r="CF300">
            <v>3.7063721138836301</v>
          </cell>
          <cell r="CG300">
            <v>0</v>
          </cell>
          <cell r="CH300">
            <v>3.7063721138836301</v>
          </cell>
          <cell r="CI300">
            <v>3.7063721138836301</v>
          </cell>
          <cell r="CJ300">
            <v>32.8034496714208</v>
          </cell>
          <cell r="CK300">
            <v>0</v>
          </cell>
          <cell r="CL300">
            <v>0</v>
          </cell>
          <cell r="CM300">
            <v>32.8034496714208</v>
          </cell>
          <cell r="CN300">
            <v>0</v>
          </cell>
          <cell r="CO300">
            <v>32.8034496714208</v>
          </cell>
          <cell r="CP300">
            <v>8.3511621365696307</v>
          </cell>
          <cell r="CQ300">
            <v>0</v>
          </cell>
          <cell r="CR300">
            <v>3.7722883231493497E-2</v>
          </cell>
          <cell r="CS300">
            <v>0</v>
          </cell>
          <cell r="CT300">
            <v>19.027468262845201</v>
          </cell>
          <cell r="CU300">
            <v>0</v>
          </cell>
          <cell r="CV300">
            <v>18.207609978163202</v>
          </cell>
          <cell r="CW300">
            <v>4.3967510996228896</v>
          </cell>
          <cell r="CX300">
            <v>50.0207143604324</v>
          </cell>
          <cell r="CY300">
            <v>0.85120724472786202</v>
          </cell>
          <cell r="CZ300">
            <v>50.871921605160303</v>
          </cell>
          <cell r="DA300">
            <v>0</v>
          </cell>
          <cell r="DB300">
            <v>13.2481099809585</v>
          </cell>
          <cell r="DC300">
            <v>12.2182052716329</v>
          </cell>
          <cell r="DD300">
            <v>4.42586829304775</v>
          </cell>
          <cell r="DE300">
            <v>2.9787345352381598</v>
          </cell>
          <cell r="DF300">
            <v>32.870918080877303</v>
          </cell>
          <cell r="DG300">
            <v>0</v>
          </cell>
          <cell r="DH300">
            <v>32.870918080877303</v>
          </cell>
          <cell r="DI300">
            <v>13.7559120986725</v>
          </cell>
          <cell r="DJ300">
            <v>4.7097995999597604</v>
          </cell>
          <cell r="DK300">
            <v>8.85580728583618</v>
          </cell>
          <cell r="DL300">
            <v>13.56560688579594</v>
          </cell>
          <cell r="DM300">
            <v>70.177232800241697</v>
          </cell>
          <cell r="DN300">
            <v>0</v>
          </cell>
          <cell r="DO300">
            <v>0</v>
          </cell>
          <cell r="DP300">
            <v>70.177232800241697</v>
          </cell>
          <cell r="DQ300">
            <v>0</v>
          </cell>
          <cell r="DR300">
            <v>70.177232800241697</v>
          </cell>
          <cell r="DS300">
            <v>9.5806338176714512</v>
          </cell>
          <cell r="DT300">
            <v>0</v>
          </cell>
          <cell r="DU300">
            <v>0.10498667194662278</v>
          </cell>
          <cell r="DV300">
            <v>2.4543858604690098E-2</v>
          </cell>
          <cell r="DW300">
            <v>19.027468262845201</v>
          </cell>
          <cell r="DX300">
            <v>0</v>
          </cell>
          <cell r="DY300">
            <v>25.312703828305558</v>
          </cell>
          <cell r="DZ300">
            <v>4.9383770093581978</v>
          </cell>
          <cell r="EA300">
            <v>58.988713448731701</v>
          </cell>
          <cell r="EB300">
            <v>1.3972333985017038</v>
          </cell>
          <cell r="EC300">
            <v>60.385946847233441</v>
          </cell>
          <cell r="ED300">
            <v>0</v>
          </cell>
          <cell r="EE300">
            <v>16.535200021552718</v>
          </cell>
          <cell r="EF300">
            <v>12.2182052716329</v>
          </cell>
          <cell r="EG300">
            <v>29.89623657044465</v>
          </cell>
          <cell r="EH300">
            <v>2.9787345352381598</v>
          </cell>
          <cell r="EI300">
            <v>61.628376398868426</v>
          </cell>
          <cell r="EJ300">
            <v>0</v>
          </cell>
          <cell r="EK300">
            <v>61.628376398868426</v>
          </cell>
          <cell r="EL300">
            <v>17.47551398671332</v>
          </cell>
          <cell r="EM300">
            <v>4.7097995999597604</v>
          </cell>
          <cell r="EN300">
            <v>12.575409173877</v>
          </cell>
          <cell r="EO300">
            <v>17.285208773836761</v>
          </cell>
          <cell r="EP300">
            <v>104.72911447226519</v>
          </cell>
          <cell r="EQ300">
            <v>0</v>
          </cell>
          <cell r="ER300">
            <v>0</v>
          </cell>
          <cell r="ES300">
            <v>104.72911447226519</v>
          </cell>
          <cell r="ET300">
            <v>0</v>
          </cell>
          <cell r="EU300">
            <v>104.72911447226519</v>
          </cell>
          <cell r="EV300">
            <v>11.580476139838</v>
          </cell>
          <cell r="EW300">
            <v>0</v>
          </cell>
          <cell r="EX300">
            <v>3.23236517829754</v>
          </cell>
          <cell r="EY300">
            <v>3.6523058847061397E-2</v>
          </cell>
          <cell r="EZ300">
            <v>19.027468262845201</v>
          </cell>
          <cell r="FA300">
            <v>0</v>
          </cell>
          <cell r="FB300">
            <v>26.9711940130139</v>
          </cell>
          <cell r="FC300">
            <v>5.0888150850948604</v>
          </cell>
          <cell r="FD300">
            <v>65.936841737936604</v>
          </cell>
          <cell r="FE300">
            <v>1.40350446835297</v>
          </cell>
          <cell r="FF300">
            <v>67.340346206289595</v>
          </cell>
          <cell r="FG300">
            <v>0</v>
          </cell>
          <cell r="FH300">
            <v>18.894170521273299</v>
          </cell>
          <cell r="FI300">
            <v>12.2182052716329</v>
          </cell>
          <cell r="FJ300">
            <v>31.336246603708101</v>
          </cell>
          <cell r="FK300">
            <v>2.9787345352381598</v>
          </cell>
          <cell r="FL300">
            <v>65.427356931852401</v>
          </cell>
          <cell r="FM300">
            <v>0</v>
          </cell>
          <cell r="FN300">
            <v>65.427356931852401</v>
          </cell>
          <cell r="FO300">
            <v>17.475513986713299</v>
          </cell>
          <cell r="FP300">
            <v>4.7097995999597604</v>
          </cell>
          <cell r="FQ300">
            <v>12.575409173877</v>
          </cell>
          <cell r="FR300">
            <v>17.285208773836761</v>
          </cell>
          <cell r="FS300">
            <v>115.482494364305</v>
          </cell>
          <cell r="FT300">
            <v>0</v>
          </cell>
          <cell r="FU300">
            <v>0</v>
          </cell>
          <cell r="FV300">
            <v>115.482494364305</v>
          </cell>
          <cell r="FW300">
            <v>0</v>
          </cell>
          <cell r="FX300">
            <v>115.482494364305</v>
          </cell>
          <cell r="FY300">
            <v>0.507785875109799</v>
          </cell>
          <cell r="FZ300">
            <v>0</v>
          </cell>
          <cell r="GA300">
            <v>0.14858054053459899</v>
          </cell>
          <cell r="GB300" t="e">
            <v>#N/A</v>
          </cell>
          <cell r="GC300">
            <v>0</v>
          </cell>
          <cell r="GD300">
            <v>0.12110331728505</v>
          </cell>
          <cell r="GE300">
            <v>9.8714468711343303E-2</v>
          </cell>
          <cell r="GF300">
            <v>22.728752002053</v>
          </cell>
          <cell r="GG300">
            <v>0.70016035539592003</v>
          </cell>
          <cell r="GH300">
            <v>0</v>
          </cell>
          <cell r="GI300">
            <v>0.826352047356812</v>
          </cell>
          <cell r="GJ300">
            <v>0</v>
          </cell>
          <cell r="GK300">
            <v>1.9620772750048401</v>
          </cell>
          <cell r="GL300">
            <v>9.0908901958600996</v>
          </cell>
          <cell r="GM300">
            <v>4.8278475673744703</v>
          </cell>
          <cell r="GN300">
            <v>2.2175160087969701</v>
          </cell>
          <cell r="GO300">
            <v>0.64113520915614697</v>
          </cell>
          <cell r="GP300">
            <v>0</v>
          </cell>
          <cell r="GQ300">
            <v>0</v>
          </cell>
          <cell r="GR300">
            <v>0.52512026654694</v>
          </cell>
          <cell r="GS300">
            <v>0.10990889299819701</v>
          </cell>
          <cell r="GT300" t="e">
            <v>#N/A</v>
          </cell>
          <cell r="GU300">
            <v>0</v>
          </cell>
          <cell r="GV300">
            <v>0</v>
          </cell>
          <cell r="GW300">
            <v>2.5350282635046999</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t="e">
            <v>#N/A</v>
          </cell>
          <cell r="HO300">
            <v>115.482494364305</v>
          </cell>
          <cell r="HP300">
            <v>115.482494364305</v>
          </cell>
          <cell r="HQ300">
            <v>10.753379892040099</v>
          </cell>
          <cell r="HR300">
            <v>104.72911447226519</v>
          </cell>
          <cell r="HS300">
            <v>46.533186410579098</v>
          </cell>
          <cell r="HT300">
            <v>0</v>
          </cell>
          <cell r="HU300">
            <v>0</v>
          </cell>
          <cell r="HV300">
            <v>3.0622165168800199</v>
          </cell>
          <cell r="HW300">
            <v>6.5161989470890497E-2</v>
          </cell>
          <cell r="HX300">
            <v>0</v>
          </cell>
          <cell r="HY300">
            <v>0</v>
          </cell>
          <cell r="HZ300">
            <v>0</v>
          </cell>
          <cell r="IA300">
            <v>0</v>
          </cell>
          <cell r="IB300">
            <v>0</v>
          </cell>
          <cell r="IC300">
            <v>0</v>
          </cell>
          <cell r="ID300">
            <v>0</v>
          </cell>
          <cell r="IE300">
            <v>0</v>
          </cell>
          <cell r="IF300">
            <v>2.8025675958288799E-2</v>
          </cell>
          <cell r="IG300">
            <v>3.9238112756840499E-2</v>
          </cell>
          <cell r="IH300">
            <v>0</v>
          </cell>
          <cell r="II300">
            <v>0.72429600000000005</v>
          </cell>
          <cell r="IJ300">
            <v>0</v>
          </cell>
          <cell r="IK300">
            <v>1.5717361775971599E-2</v>
          </cell>
          <cell r="IL300">
            <v>2.2005521455521902E-2</v>
          </cell>
          <cell r="IM300">
            <v>0</v>
          </cell>
          <cell r="IN300">
            <v>0.72429600000000005</v>
          </cell>
          <cell r="IO300">
            <v>0</v>
          </cell>
          <cell r="IP300">
            <v>3.1059595546142802</v>
          </cell>
          <cell r="IQ300">
            <v>0.126405623683253</v>
          </cell>
          <cell r="IR300">
            <v>0</v>
          </cell>
          <cell r="IS300">
            <v>0</v>
          </cell>
          <cell r="IT300">
            <v>0</v>
          </cell>
          <cell r="IU300">
            <v>-2.3250648335318399E-6</v>
          </cell>
          <cell r="IV300">
            <v>9.0908925209249301</v>
          </cell>
          <cell r="IW300">
            <v>9.0908901958600996</v>
          </cell>
          <cell r="IX300">
            <v>0</v>
          </cell>
          <cell r="IY300">
            <v>0</v>
          </cell>
          <cell r="IZ300">
            <v>0</v>
          </cell>
          <cell r="JA300">
            <v>4.8278475673744703</v>
          </cell>
          <cell r="JB300">
            <v>4.8278475673744703</v>
          </cell>
          <cell r="JC300">
            <v>0</v>
          </cell>
          <cell r="JD300">
            <v>0</v>
          </cell>
          <cell r="JE300">
            <v>0</v>
          </cell>
          <cell r="JF300">
            <v>9.8714468711343303E-2</v>
          </cell>
          <cell r="JG300">
            <v>9.8714468711343303E-2</v>
          </cell>
          <cell r="JH300">
            <v>0</v>
          </cell>
          <cell r="JI300">
            <v>0</v>
          </cell>
          <cell r="JJ300">
            <v>-2.3250648335318399E-6</v>
          </cell>
          <cell r="JK300">
            <v>9.0908925209249301</v>
          </cell>
          <cell r="JL300">
            <v>9.0908901958600996</v>
          </cell>
          <cell r="JM300">
            <v>0</v>
          </cell>
          <cell r="JN300">
            <v>0</v>
          </cell>
          <cell r="JO300">
            <v>0</v>
          </cell>
          <cell r="JP300">
            <v>4.8278475673744703</v>
          </cell>
          <cell r="JQ300">
            <v>4.8278475673744703</v>
          </cell>
          <cell r="JR300">
            <v>0</v>
          </cell>
          <cell r="JS300">
            <v>0</v>
          </cell>
          <cell r="JT300">
            <v>0</v>
          </cell>
          <cell r="JU300">
            <v>9.8714468711343303E-2</v>
          </cell>
          <cell r="JV300">
            <v>9.8714468711343303E-2</v>
          </cell>
          <cell r="JW300">
            <v>6.0292822068378307</v>
          </cell>
          <cell r="JX300">
            <v>71.619723040437492</v>
          </cell>
          <cell r="JY300">
            <v>83.265920145815755</v>
          </cell>
          <cell r="JZ300">
            <v>89.29520235265359</v>
          </cell>
          <cell r="KA300">
            <v>17.675479312216098</v>
          </cell>
          <cell r="KB300" t="str">
            <v/>
          </cell>
          <cell r="KC300">
            <v>44.411032766680897</v>
          </cell>
          <cell r="KD300">
            <v>726.88481151084397</v>
          </cell>
          <cell r="KE300">
            <v>8805.8799999999992</v>
          </cell>
          <cell r="KF300">
            <v>0</v>
          </cell>
          <cell r="KG300">
            <v>0.57780678851175005</v>
          </cell>
          <cell r="KH300">
            <v>0</v>
          </cell>
          <cell r="KI300">
            <v>0</v>
          </cell>
          <cell r="KJ300">
            <v>0</v>
          </cell>
          <cell r="KK300">
            <v>0</v>
          </cell>
          <cell r="KL300">
            <v>0</v>
          </cell>
          <cell r="KM300">
            <v>0</v>
          </cell>
          <cell r="KN300">
            <v>0</v>
          </cell>
          <cell r="KO300">
            <v>158.65910194356599</v>
          </cell>
          <cell r="KP300">
            <v>0</v>
          </cell>
          <cell r="KQ300">
            <v>16.676139044930299</v>
          </cell>
          <cell r="KR300">
            <v>4.7097321541689299</v>
          </cell>
          <cell r="KS300">
            <v>71.017902120837107</v>
          </cell>
          <cell r="KT300">
            <v>10.204419667366</v>
          </cell>
          <cell r="KU300">
            <v>90.162885294818693</v>
          </cell>
          <cell r="KV300">
            <v>28.227429217757599</v>
          </cell>
          <cell r="KW300">
            <v>0</v>
          </cell>
          <cell r="KX300">
            <v>115</v>
          </cell>
          <cell r="KY300">
            <v>771295.84427752485</v>
          </cell>
          <cell r="KZ300">
            <v>8805.8799999999992</v>
          </cell>
          <cell r="LA300">
            <v>75.661287691455797</v>
          </cell>
          <cell r="LB300">
            <v>287.25383612350828</v>
          </cell>
          <cell r="LC300">
            <v>379.65760944344464</v>
          </cell>
          <cell r="LD300">
            <v>4.8783444760723942</v>
          </cell>
          <cell r="LE300">
            <v>1.3059455727309481E-2</v>
          </cell>
          <cell r="LF300">
            <v>115</v>
          </cell>
          <cell r="LG300">
            <v>87.588729834783678</v>
          </cell>
          <cell r="LH300" t="str">
            <v/>
          </cell>
          <cell r="LI300" t="str">
            <v>Business plans (£m)</v>
          </cell>
          <cell r="LJ300" t="str">
            <v>PR19 (£m)</v>
          </cell>
        </row>
        <row r="301">
          <cell r="A301" t="str">
            <v>SSC23</v>
          </cell>
          <cell r="B301" t="str">
            <v>SSC</v>
          </cell>
          <cell r="C301" t="str">
            <v>2022-23</v>
          </cell>
          <cell r="D301" t="str">
            <v>SSC</v>
          </cell>
          <cell r="E301" t="str">
            <v>SSC23</v>
          </cell>
          <cell r="F301">
            <v>1</v>
          </cell>
          <cell r="G301">
            <v>2.29720632943026</v>
          </cell>
          <cell r="H301">
            <v>0</v>
          </cell>
          <cell r="I301">
            <v>3.1273785063509099</v>
          </cell>
          <cell r="J301">
            <v>1.1979200242371301E-2</v>
          </cell>
          <cell r="K301">
            <v>0</v>
          </cell>
          <cell r="L301">
            <v>0</v>
          </cell>
          <cell r="M301">
            <v>1.70476030228725</v>
          </cell>
          <cell r="N301">
            <v>0.15043807573665599</v>
          </cell>
          <cell r="O301">
            <v>7.29176241404745</v>
          </cell>
          <cell r="P301">
            <v>6.2710698512684097E-3</v>
          </cell>
          <cell r="Q301">
            <v>7.2980334838987204</v>
          </cell>
          <cell r="R301">
            <v>0</v>
          </cell>
          <cell r="S301">
            <v>1.5061589040493599</v>
          </cell>
          <cell r="T301">
            <v>0</v>
          </cell>
          <cell r="U301">
            <v>1.4450984079392499</v>
          </cell>
          <cell r="V301">
            <v>0</v>
          </cell>
          <cell r="W301">
            <v>2.9512573119886101</v>
          </cell>
          <cell r="X301">
            <v>0</v>
          </cell>
          <cell r="Y301">
            <v>2.9512573119886101</v>
          </cell>
          <cell r="Z301">
            <v>0</v>
          </cell>
          <cell r="AA301">
            <v>0</v>
          </cell>
          <cell r="AB301">
            <v>0</v>
          </cell>
          <cell r="AC301">
            <v>0</v>
          </cell>
          <cell r="AD301">
            <v>10.249290795887299</v>
          </cell>
          <cell r="AE301">
            <v>0</v>
          </cell>
          <cell r="AF301">
            <v>0</v>
          </cell>
          <cell r="AG301">
            <v>10.249290795887299</v>
          </cell>
          <cell r="AH301">
            <v>0</v>
          </cell>
          <cell r="AI301">
            <v>10.249290795887299</v>
          </cell>
          <cell r="AJ301">
            <v>0.91116158138063197</v>
          </cell>
          <cell r="AK301">
            <v>0</v>
          </cell>
          <cell r="AL301">
            <v>0</v>
          </cell>
          <cell r="AM301">
            <v>0</v>
          </cell>
          <cell r="AN301">
            <v>0</v>
          </cell>
          <cell r="AO301">
            <v>0</v>
          </cell>
          <cell r="AP301">
            <v>0.38727116809571899</v>
          </cell>
          <cell r="AQ301">
            <v>0.17050622061337301</v>
          </cell>
          <cell r="AR301">
            <v>1.46893897008972</v>
          </cell>
          <cell r="AS301">
            <v>2.44761853994778E-3</v>
          </cell>
          <cell r="AT301">
            <v>1.47138658862967</v>
          </cell>
          <cell r="AU301">
            <v>0</v>
          </cell>
          <cell r="AV301">
            <v>3.8671647536402502E-2</v>
          </cell>
          <cell r="AW301">
            <v>0</v>
          </cell>
          <cell r="AX301">
            <v>0</v>
          </cell>
          <cell r="AY301">
            <v>0</v>
          </cell>
          <cell r="AZ301">
            <v>3.8671647536402502E-2</v>
          </cell>
          <cell r="BA301">
            <v>0</v>
          </cell>
          <cell r="BB301">
            <v>3.8671647536402502E-2</v>
          </cell>
          <cell r="BC301">
            <v>1.32297741571903E-2</v>
          </cell>
          <cell r="BD301">
            <v>0</v>
          </cell>
          <cell r="BE301">
            <v>1.32297741571903E-2</v>
          </cell>
          <cell r="BF301">
            <v>1.32297741571903E-2</v>
          </cell>
          <cell r="BG301">
            <v>1.4968284620088801</v>
          </cell>
          <cell r="BH301">
            <v>0</v>
          </cell>
          <cell r="BI301">
            <v>0</v>
          </cell>
          <cell r="BJ301">
            <v>1.4968284620088801</v>
          </cell>
          <cell r="BK301">
            <v>0</v>
          </cell>
          <cell r="BL301">
            <v>1.4968284620088801</v>
          </cell>
          <cell r="BM301">
            <v>0.43956083394373702</v>
          </cell>
          <cell r="BN301">
            <v>0</v>
          </cell>
          <cell r="BO301">
            <v>6.7263788715129294E-2</v>
          </cell>
          <cell r="BP301">
            <v>2.4543858604690098E-2</v>
          </cell>
          <cell r="BQ301">
            <v>0</v>
          </cell>
          <cell r="BR301">
            <v>0</v>
          </cell>
          <cell r="BS301">
            <v>6.8967922390627603</v>
          </cell>
          <cell r="BT301">
            <v>0.37111968912193499</v>
          </cell>
          <cell r="BU301">
            <v>7.7992804094482597</v>
          </cell>
          <cell r="BV301">
            <v>0.54357853523389399</v>
          </cell>
          <cell r="BW301">
            <v>8.3428589446821508</v>
          </cell>
          <cell r="BX301">
            <v>0</v>
          </cell>
          <cell r="BY301">
            <v>3.5404910994511698</v>
          </cell>
          <cell r="BZ301">
            <v>0</v>
          </cell>
          <cell r="CA301">
            <v>26.488043212565401</v>
          </cell>
          <cell r="CB301">
            <v>0</v>
          </cell>
          <cell r="CC301">
            <v>30.0285343120166</v>
          </cell>
          <cell r="CD301">
            <v>0</v>
          </cell>
          <cell r="CE301">
            <v>30.0285343120166</v>
          </cell>
          <cell r="CF301">
            <v>3.7063721138836301</v>
          </cell>
          <cell r="CG301">
            <v>0</v>
          </cell>
          <cell r="CH301">
            <v>3.7063721138836301</v>
          </cell>
          <cell r="CI301">
            <v>3.7063721138836301</v>
          </cell>
          <cell r="CJ301">
            <v>34.6650211428151</v>
          </cell>
          <cell r="CK301">
            <v>0</v>
          </cell>
          <cell r="CL301">
            <v>0</v>
          </cell>
          <cell r="CM301">
            <v>34.6650211428151</v>
          </cell>
          <cell r="CN301">
            <v>0</v>
          </cell>
          <cell r="CO301">
            <v>34.6650211428151</v>
          </cell>
          <cell r="CP301">
            <v>8.8773029762290605</v>
          </cell>
          <cell r="CQ301">
            <v>0</v>
          </cell>
          <cell r="CR301">
            <v>3.7722883231493497E-2</v>
          </cell>
          <cell r="CS301">
            <v>0</v>
          </cell>
          <cell r="CT301">
            <v>16.3998315802402</v>
          </cell>
          <cell r="CU301">
            <v>0</v>
          </cell>
          <cell r="CV301">
            <v>17.922346559441301</v>
          </cell>
          <cell r="CW301">
            <v>4.3967510996228896</v>
          </cell>
          <cell r="CX301">
            <v>47.633955098764901</v>
          </cell>
          <cell r="CY301">
            <v>0.85120724472786202</v>
          </cell>
          <cell r="CZ301">
            <v>48.485162343492803</v>
          </cell>
          <cell r="DA301">
            <v>0</v>
          </cell>
          <cell r="DB301">
            <v>14.0723913285747</v>
          </cell>
          <cell r="DC301">
            <v>12.199887122799799</v>
          </cell>
          <cell r="DD301">
            <v>4.4207799183719096</v>
          </cell>
          <cell r="DE301">
            <v>2.8118358458705299</v>
          </cell>
          <cell r="DF301">
            <v>33.504894215617</v>
          </cell>
          <cell r="DG301">
            <v>0</v>
          </cell>
          <cell r="DH301">
            <v>33.504894215617</v>
          </cell>
          <cell r="DI301">
            <v>11.602511935855899</v>
          </cell>
          <cell r="DJ301">
            <v>3.5811980968579098</v>
          </cell>
          <cell r="DK301">
            <v>8.4334721877412608</v>
          </cell>
          <cell r="DL301">
            <v>12.01467028459917</v>
          </cell>
          <cell r="DM301">
            <v>69.975386274510598</v>
          </cell>
          <cell r="DN301">
            <v>0</v>
          </cell>
          <cell r="DO301">
            <v>0</v>
          </cell>
          <cell r="DP301">
            <v>69.975386274510598</v>
          </cell>
          <cell r="DQ301">
            <v>0</v>
          </cell>
          <cell r="DR301">
            <v>69.975386274510598</v>
          </cell>
          <cell r="DS301">
            <v>10.22802539155343</v>
          </cell>
          <cell r="DT301">
            <v>0</v>
          </cell>
          <cell r="DU301">
            <v>0.10498667194662278</v>
          </cell>
          <cell r="DV301">
            <v>2.4543858604690098E-2</v>
          </cell>
          <cell r="DW301">
            <v>16.3998315802402</v>
          </cell>
          <cell r="DX301">
            <v>0</v>
          </cell>
          <cell r="DY301">
            <v>25.206409966599779</v>
          </cell>
          <cell r="DZ301">
            <v>4.9383770093581978</v>
          </cell>
          <cell r="EA301">
            <v>56.902174478302882</v>
          </cell>
          <cell r="EB301">
            <v>1.3972333985017038</v>
          </cell>
          <cell r="EC301">
            <v>58.299407876804622</v>
          </cell>
          <cell r="ED301">
            <v>0</v>
          </cell>
          <cell r="EE301">
            <v>17.651554075562274</v>
          </cell>
          <cell r="EF301">
            <v>12.199887122799799</v>
          </cell>
          <cell r="EG301">
            <v>30.908823130937311</v>
          </cell>
          <cell r="EH301">
            <v>2.8118358458705299</v>
          </cell>
          <cell r="EI301">
            <v>63.572100175170007</v>
          </cell>
          <cell r="EJ301">
            <v>0</v>
          </cell>
          <cell r="EK301">
            <v>63.572100175170007</v>
          </cell>
          <cell r="EL301">
            <v>15.32211382389672</v>
          </cell>
          <cell r="EM301">
            <v>3.5811980968579098</v>
          </cell>
          <cell r="EN301">
            <v>12.153074075782081</v>
          </cell>
          <cell r="EO301">
            <v>15.73427217263999</v>
          </cell>
          <cell r="EP301">
            <v>106.13723587933458</v>
          </cell>
          <cell r="EQ301">
            <v>0</v>
          </cell>
          <cell r="ER301">
            <v>0</v>
          </cell>
          <cell r="ES301">
            <v>106.13723587933458</v>
          </cell>
          <cell r="ET301">
            <v>0</v>
          </cell>
          <cell r="EU301">
            <v>106.13723587933458</v>
          </cell>
          <cell r="EV301">
            <v>12.525231720983699</v>
          </cell>
          <cell r="EW301">
            <v>0</v>
          </cell>
          <cell r="EX301">
            <v>3.23236517829754</v>
          </cell>
          <cell r="EY301">
            <v>3.6523058847061397E-2</v>
          </cell>
          <cell r="EZ301">
            <v>16.3998315802402</v>
          </cell>
          <cell r="FA301">
            <v>0</v>
          </cell>
          <cell r="FB301">
            <v>26.911170268886998</v>
          </cell>
          <cell r="FC301">
            <v>5.0888150850948604</v>
          </cell>
          <cell r="FD301">
            <v>64.193936892350393</v>
          </cell>
          <cell r="FE301">
            <v>1.40350446835297</v>
          </cell>
          <cell r="FF301">
            <v>65.5974413607033</v>
          </cell>
          <cell r="FG301">
            <v>0</v>
          </cell>
          <cell r="FH301">
            <v>19.157712979611599</v>
          </cell>
          <cell r="FI301">
            <v>12.199887122799799</v>
          </cell>
          <cell r="FJ301">
            <v>32.353921538876598</v>
          </cell>
          <cell r="FK301">
            <v>2.8118358458705299</v>
          </cell>
          <cell r="FL301">
            <v>66.523357487158506</v>
          </cell>
          <cell r="FM301">
            <v>0</v>
          </cell>
          <cell r="FN301">
            <v>66.523357487158506</v>
          </cell>
          <cell r="FO301">
            <v>15.3221138238967</v>
          </cell>
          <cell r="FP301">
            <v>3.5811980968579098</v>
          </cell>
          <cell r="FQ301">
            <v>12.153074075782101</v>
          </cell>
          <cell r="FR301">
            <v>15.734272172640011</v>
          </cell>
          <cell r="FS301">
            <v>116.386526675222</v>
          </cell>
          <cell r="FT301">
            <v>0</v>
          </cell>
          <cell r="FU301">
            <v>0</v>
          </cell>
          <cell r="FV301">
            <v>116.386526675222</v>
          </cell>
          <cell r="FW301">
            <v>0</v>
          </cell>
          <cell r="FX301">
            <v>116.386526675222</v>
          </cell>
          <cell r="FY301">
            <v>0.51892469592290702</v>
          </cell>
          <cell r="FZ301">
            <v>0</v>
          </cell>
          <cell r="GA301">
            <v>0</v>
          </cell>
          <cell r="GB301" t="e">
            <v>#N/A</v>
          </cell>
          <cell r="GC301">
            <v>0</v>
          </cell>
          <cell r="GD301">
            <v>0</v>
          </cell>
          <cell r="GE301">
            <v>9.8714468711343303E-2</v>
          </cell>
          <cell r="GF301">
            <v>23.7464269372215</v>
          </cell>
          <cell r="GG301">
            <v>0.70016035539591903</v>
          </cell>
          <cell r="GH301">
            <v>0</v>
          </cell>
          <cell r="GI301">
            <v>1.10214195478747</v>
          </cell>
          <cell r="GJ301">
            <v>0</v>
          </cell>
          <cell r="GK301">
            <v>1.9620772750048401</v>
          </cell>
          <cell r="GL301">
            <v>8.6420332243859708</v>
          </cell>
          <cell r="GM301">
            <v>4.58971395760988</v>
          </cell>
          <cell r="GN301">
            <v>2.21757600879697</v>
          </cell>
          <cell r="GO301">
            <v>1.1367429025832001</v>
          </cell>
          <cell r="GP301">
            <v>0</v>
          </cell>
          <cell r="GQ301">
            <v>0</v>
          </cell>
          <cell r="GR301">
            <v>0.52512026654694</v>
          </cell>
          <cell r="GS301">
            <v>0.10990889299819701</v>
          </cell>
          <cell r="GT301" t="e">
            <v>#N/A</v>
          </cell>
          <cell r="GU301">
            <v>0</v>
          </cell>
          <cell r="GV301">
            <v>0</v>
          </cell>
          <cell r="GW301">
            <v>2.5350282635046999</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t="e">
            <v>#N/A</v>
          </cell>
          <cell r="HO301">
            <v>116.386526675222</v>
          </cell>
          <cell r="HP301">
            <v>116.386526675222</v>
          </cell>
          <cell r="HQ301">
            <v>10.249290795887299</v>
          </cell>
          <cell r="HR301">
            <v>106.13723587933458</v>
          </cell>
          <cell r="HS301">
            <v>47.365644507546897</v>
          </cell>
          <cell r="HT301">
            <v>0</v>
          </cell>
          <cell r="HU301">
            <v>0</v>
          </cell>
          <cell r="HV301">
            <v>3.0622165168800199</v>
          </cell>
          <cell r="HW301">
            <v>6.5161989470890497E-2</v>
          </cell>
          <cell r="HX301">
            <v>0</v>
          </cell>
          <cell r="HY301">
            <v>0</v>
          </cell>
          <cell r="HZ301">
            <v>0</v>
          </cell>
          <cell r="IA301">
            <v>0</v>
          </cell>
          <cell r="IB301">
            <v>0</v>
          </cell>
          <cell r="IC301">
            <v>0</v>
          </cell>
          <cell r="ID301">
            <v>0</v>
          </cell>
          <cell r="IE301">
            <v>0</v>
          </cell>
          <cell r="IF301">
            <v>2.8025675958288799E-2</v>
          </cell>
          <cell r="IG301">
            <v>3.9238112756840499E-2</v>
          </cell>
          <cell r="IH301">
            <v>0</v>
          </cell>
          <cell r="II301">
            <v>0.72429600000000005</v>
          </cell>
          <cell r="IJ301">
            <v>0</v>
          </cell>
          <cell r="IK301">
            <v>1.5717361775971599E-2</v>
          </cell>
          <cell r="IL301">
            <v>2.2005521455521902E-2</v>
          </cell>
          <cell r="IM301">
            <v>0</v>
          </cell>
          <cell r="IN301">
            <v>0.72429600000000005</v>
          </cell>
          <cell r="IO301">
            <v>0</v>
          </cell>
          <cell r="IP301">
            <v>3.1059595546142802</v>
          </cell>
          <cell r="IQ301">
            <v>0.126405623683253</v>
          </cell>
          <cell r="IR301">
            <v>0</v>
          </cell>
          <cell r="IS301">
            <v>0</v>
          </cell>
          <cell r="IT301">
            <v>0</v>
          </cell>
          <cell r="IU301">
            <v>-6.2325064833531797E-5</v>
          </cell>
          <cell r="IV301">
            <v>8.6420955494508007</v>
          </cell>
          <cell r="IW301">
            <v>8.6420332243859708</v>
          </cell>
          <cell r="IX301">
            <v>0</v>
          </cell>
          <cell r="IY301">
            <v>0</v>
          </cell>
          <cell r="IZ301">
            <v>0</v>
          </cell>
          <cell r="JA301">
            <v>4.58971395760988</v>
          </cell>
          <cell r="JB301">
            <v>4.58971395760988</v>
          </cell>
          <cell r="JC301">
            <v>0</v>
          </cell>
          <cell r="JD301">
            <v>0</v>
          </cell>
          <cell r="JE301">
            <v>0</v>
          </cell>
          <cell r="JF301">
            <v>9.8714468711343303E-2</v>
          </cell>
          <cell r="JG301">
            <v>9.8714468711343303E-2</v>
          </cell>
          <cell r="JH301">
            <v>0</v>
          </cell>
          <cell r="JI301">
            <v>0</v>
          </cell>
          <cell r="JJ301">
            <v>-6.2325064833531797E-5</v>
          </cell>
          <cell r="JK301">
            <v>8.6420955494508007</v>
          </cell>
          <cell r="JL301">
            <v>8.6420332243859708</v>
          </cell>
          <cell r="JM301">
            <v>0</v>
          </cell>
          <cell r="JN301">
            <v>0</v>
          </cell>
          <cell r="JO301">
            <v>0</v>
          </cell>
          <cell r="JP301">
            <v>4.58971395760988</v>
          </cell>
          <cell r="JQ301">
            <v>4.58971395760988</v>
          </cell>
          <cell r="JR301">
            <v>0</v>
          </cell>
          <cell r="JS301">
            <v>0</v>
          </cell>
          <cell r="JT301">
            <v>0</v>
          </cell>
          <cell r="JU301">
            <v>9.8714468711343303E-2</v>
          </cell>
          <cell r="JV301">
            <v>9.8714468711343303E-2</v>
          </cell>
          <cell r="JW301">
            <v>5.520104736009241</v>
          </cell>
          <cell r="JX301">
            <v>69.359175724334378</v>
          </cell>
          <cell r="JY301">
            <v>81.597605827344609</v>
          </cell>
          <cell r="JZ301">
            <v>87.117710563353853</v>
          </cell>
          <cell r="KA301">
            <v>17.758534839019475</v>
          </cell>
          <cell r="KB301" t="str">
            <v/>
          </cell>
          <cell r="KC301">
            <v>44.857043688907801</v>
          </cell>
          <cell r="KD301">
            <v>734.49249705092404</v>
          </cell>
          <cell r="KE301">
            <v>8878.17</v>
          </cell>
          <cell r="KF301">
            <v>0</v>
          </cell>
          <cell r="KG301">
            <v>0.57780678851174905</v>
          </cell>
          <cell r="KH301">
            <v>0</v>
          </cell>
          <cell r="KI301">
            <v>0</v>
          </cell>
          <cell r="KJ301">
            <v>0</v>
          </cell>
          <cell r="KK301">
            <v>0</v>
          </cell>
          <cell r="KL301">
            <v>0</v>
          </cell>
          <cell r="KM301">
            <v>0</v>
          </cell>
          <cell r="KN301">
            <v>0</v>
          </cell>
          <cell r="KO301">
            <v>157.532536324348</v>
          </cell>
          <cell r="KP301">
            <v>0</v>
          </cell>
          <cell r="KQ301">
            <v>16.557729419014201</v>
          </cell>
          <cell r="KR301">
            <v>4.67629050313462</v>
          </cell>
          <cell r="KS301">
            <v>53.269815292788898</v>
          </cell>
          <cell r="KT301">
            <v>10.131962756791699</v>
          </cell>
          <cell r="KU301">
            <v>106.76650117000899</v>
          </cell>
          <cell r="KV301">
            <v>28.026999170656001</v>
          </cell>
          <cell r="KW301">
            <v>0</v>
          </cell>
          <cell r="KX301">
            <v>117</v>
          </cell>
          <cell r="KY301">
            <v>779349.54073983186</v>
          </cell>
          <cell r="KZ301">
            <v>8878.17</v>
          </cell>
          <cell r="LA301">
            <v>80.235708666174915</v>
          </cell>
          <cell r="LB301">
            <v>302.45799942180469</v>
          </cell>
          <cell r="LC301">
            <v>376.96183463674242</v>
          </cell>
          <cell r="LD301">
            <v>4.9698328955667765</v>
          </cell>
          <cell r="LE301">
            <v>1.317839149284143E-2</v>
          </cell>
          <cell r="LF301">
            <v>117</v>
          </cell>
          <cell r="LG301">
            <v>87.782678270390392</v>
          </cell>
          <cell r="LH301" t="str">
            <v/>
          </cell>
          <cell r="LI301" t="str">
            <v>Business plans (£m)</v>
          </cell>
          <cell r="LJ301" t="str">
            <v>PR19 (£m)</v>
          </cell>
        </row>
        <row r="302">
          <cell r="A302" t="str">
            <v>SSC24</v>
          </cell>
          <cell r="B302" t="str">
            <v>SSC</v>
          </cell>
          <cell r="C302" t="str">
            <v>2023-24</v>
          </cell>
          <cell r="D302" t="str">
            <v>SSC</v>
          </cell>
          <cell r="E302" t="str">
            <v>SSC24</v>
          </cell>
          <cell r="F302">
            <v>1</v>
          </cell>
          <cell r="G302">
            <v>2.29751136145885</v>
          </cell>
          <cell r="H302">
            <v>0</v>
          </cell>
          <cell r="I302">
            <v>3.1273785063509099</v>
          </cell>
          <cell r="J302">
            <v>1.1979200242371301E-2</v>
          </cell>
          <cell r="K302">
            <v>0</v>
          </cell>
          <cell r="L302">
            <v>0</v>
          </cell>
          <cell r="M302">
            <v>1.7027983291120801</v>
          </cell>
          <cell r="N302">
            <v>0.15043807573665599</v>
          </cell>
          <cell r="O302">
            <v>7.2901054729008701</v>
          </cell>
          <cell r="P302">
            <v>6.2710698512684097E-3</v>
          </cell>
          <cell r="Q302">
            <v>7.2963765427521396</v>
          </cell>
          <cell r="R302">
            <v>0</v>
          </cell>
          <cell r="S302">
            <v>1.8847339799320399</v>
          </cell>
          <cell r="T302">
            <v>0</v>
          </cell>
          <cell r="U302">
            <v>1.1469196519348901</v>
          </cell>
          <cell r="V302">
            <v>0</v>
          </cell>
          <cell r="W302">
            <v>3.0316536318669201</v>
          </cell>
          <cell r="X302">
            <v>0</v>
          </cell>
          <cell r="Y302">
            <v>3.0316536318669201</v>
          </cell>
          <cell r="Z302">
            <v>0</v>
          </cell>
          <cell r="AA302">
            <v>0</v>
          </cell>
          <cell r="AB302">
            <v>0</v>
          </cell>
          <cell r="AC302">
            <v>0</v>
          </cell>
          <cell r="AD302">
            <v>10.3280301746191</v>
          </cell>
          <cell r="AE302">
            <v>0</v>
          </cell>
          <cell r="AF302">
            <v>0</v>
          </cell>
          <cell r="AG302">
            <v>10.3280301746191</v>
          </cell>
          <cell r="AH302">
            <v>0</v>
          </cell>
          <cell r="AI302">
            <v>10.3280301746191</v>
          </cell>
          <cell r="AJ302">
            <v>0.91541808244716705</v>
          </cell>
          <cell r="AK302">
            <v>0</v>
          </cell>
          <cell r="AL302">
            <v>0</v>
          </cell>
          <cell r="AM302">
            <v>0</v>
          </cell>
          <cell r="AN302">
            <v>0</v>
          </cell>
          <cell r="AO302">
            <v>0</v>
          </cell>
          <cell r="AP302">
            <v>0.38682287862141901</v>
          </cell>
          <cell r="AQ302">
            <v>0.17050622061337201</v>
          </cell>
          <cell r="AR302">
            <v>1.4727471816819599</v>
          </cell>
          <cell r="AS302">
            <v>2.44761853994778E-3</v>
          </cell>
          <cell r="AT302">
            <v>1.47519480022191</v>
          </cell>
          <cell r="AU302">
            <v>0</v>
          </cell>
          <cell r="AV302">
            <v>3.8671647536402502E-2</v>
          </cell>
          <cell r="AW302">
            <v>0</v>
          </cell>
          <cell r="AX302">
            <v>0</v>
          </cell>
          <cell r="AY302">
            <v>0</v>
          </cell>
          <cell r="AZ302">
            <v>3.8671647536402502E-2</v>
          </cell>
          <cell r="BA302">
            <v>0</v>
          </cell>
          <cell r="BB302">
            <v>3.8671647536402502E-2</v>
          </cell>
          <cell r="BC302">
            <v>1.32297741571903E-2</v>
          </cell>
          <cell r="BD302">
            <v>0</v>
          </cell>
          <cell r="BE302">
            <v>1.32297741571903E-2</v>
          </cell>
          <cell r="BF302">
            <v>1.32297741571903E-2</v>
          </cell>
          <cell r="BG302">
            <v>1.5006366736011201</v>
          </cell>
          <cell r="BH302">
            <v>0</v>
          </cell>
          <cell r="BI302">
            <v>0</v>
          </cell>
          <cell r="BJ302">
            <v>1.5006366736011201</v>
          </cell>
          <cell r="BK302">
            <v>0</v>
          </cell>
          <cell r="BL302">
            <v>1.5006366736011201</v>
          </cell>
          <cell r="BM302">
            <v>0.44143331487849202</v>
          </cell>
          <cell r="BN302">
            <v>0</v>
          </cell>
          <cell r="BO302">
            <v>6.7263788715129294E-2</v>
          </cell>
          <cell r="BP302">
            <v>2.4543858604690098E-2</v>
          </cell>
          <cell r="BQ302">
            <v>0</v>
          </cell>
          <cell r="BR302">
            <v>0</v>
          </cell>
          <cell r="BS302">
            <v>6.8822895368900801</v>
          </cell>
          <cell r="BT302">
            <v>0.37111968912193499</v>
          </cell>
          <cell r="BU302">
            <v>7.7866501882103298</v>
          </cell>
          <cell r="BV302">
            <v>0.54357853523389399</v>
          </cell>
          <cell r="BW302">
            <v>8.3302287234442201</v>
          </cell>
          <cell r="BX302">
            <v>0</v>
          </cell>
          <cell r="BY302">
            <v>4.5663074341009997</v>
          </cell>
          <cell r="BZ302">
            <v>0</v>
          </cell>
          <cell r="CA302">
            <v>3.71349583842981</v>
          </cell>
          <cell r="CB302">
            <v>0</v>
          </cell>
          <cell r="CC302">
            <v>8.2798032725308204</v>
          </cell>
          <cell r="CD302">
            <v>0</v>
          </cell>
          <cell r="CE302">
            <v>8.2798032725308204</v>
          </cell>
          <cell r="CF302">
            <v>0.14450984079392501</v>
          </cell>
          <cell r="CG302">
            <v>0</v>
          </cell>
          <cell r="CH302">
            <v>0.14450984079392501</v>
          </cell>
          <cell r="CI302">
            <v>0.14450984079392501</v>
          </cell>
          <cell r="CJ302">
            <v>16.465522155181102</v>
          </cell>
          <cell r="CK302">
            <v>0</v>
          </cell>
          <cell r="CL302">
            <v>0</v>
          </cell>
          <cell r="CM302">
            <v>16.465522155181102</v>
          </cell>
          <cell r="CN302">
            <v>0</v>
          </cell>
          <cell r="CO302">
            <v>16.465522155181102</v>
          </cell>
          <cell r="CP302">
            <v>8.8973327039679599</v>
          </cell>
          <cell r="CQ302">
            <v>0</v>
          </cell>
          <cell r="CR302">
            <v>3.7722883231493497E-2</v>
          </cell>
          <cell r="CS302">
            <v>0</v>
          </cell>
          <cell r="CT302">
            <v>13.4353444940944</v>
          </cell>
          <cell r="CU302">
            <v>0</v>
          </cell>
          <cell r="CV302">
            <v>17.879326805146</v>
          </cell>
          <cell r="CW302">
            <v>4.3967510996228896</v>
          </cell>
          <cell r="CX302">
            <v>44.646477986062699</v>
          </cell>
          <cell r="CY302">
            <v>0.85120724472786202</v>
          </cell>
          <cell r="CZ302">
            <v>45.497685230790601</v>
          </cell>
          <cell r="DA302">
            <v>0</v>
          </cell>
          <cell r="DB302">
            <v>10.826025960322401</v>
          </cell>
          <cell r="DC302">
            <v>11.357252276480301</v>
          </cell>
          <cell r="DD302">
            <v>4.3047649757626996</v>
          </cell>
          <cell r="DE302">
            <v>2.7467046500197498</v>
          </cell>
          <cell r="DF302">
            <v>29.234747862585099</v>
          </cell>
          <cell r="DG302">
            <v>0</v>
          </cell>
          <cell r="DH302">
            <v>29.234747862585099</v>
          </cell>
          <cell r="DI302">
            <v>10.4942639314574</v>
          </cell>
          <cell r="DJ302">
            <v>0.912854416846134</v>
          </cell>
          <cell r="DK302">
            <v>8.2004246275876707</v>
          </cell>
          <cell r="DL302">
            <v>9.1132790444338045</v>
          </cell>
          <cell r="DM302">
            <v>65.619154048941894</v>
          </cell>
          <cell r="DN302">
            <v>0</v>
          </cell>
          <cell r="DO302">
            <v>0</v>
          </cell>
          <cell r="DP302">
            <v>65.619154048941894</v>
          </cell>
          <cell r="DQ302">
            <v>0</v>
          </cell>
          <cell r="DR302">
            <v>65.619154048941894</v>
          </cell>
          <cell r="DS302">
            <v>10.254184101293619</v>
          </cell>
          <cell r="DT302">
            <v>0</v>
          </cell>
          <cell r="DU302">
            <v>0.10498667194662278</v>
          </cell>
          <cell r="DV302">
            <v>2.4543858604690098E-2</v>
          </cell>
          <cell r="DW302">
            <v>13.4353444940944</v>
          </cell>
          <cell r="DX302">
            <v>0</v>
          </cell>
          <cell r="DY302">
            <v>25.148439220657501</v>
          </cell>
          <cell r="DZ302">
            <v>4.9383770093581969</v>
          </cell>
          <cell r="EA302">
            <v>53.90587535595499</v>
          </cell>
          <cell r="EB302">
            <v>1.3972333985017038</v>
          </cell>
          <cell r="EC302">
            <v>55.30310875445673</v>
          </cell>
          <cell r="ED302">
            <v>0</v>
          </cell>
          <cell r="EE302">
            <v>15.431005041959803</v>
          </cell>
          <cell r="EF302">
            <v>11.357252276480301</v>
          </cell>
          <cell r="EG302">
            <v>8.0182608141925087</v>
          </cell>
          <cell r="EH302">
            <v>2.7467046500197498</v>
          </cell>
          <cell r="EI302">
            <v>37.55322278265232</v>
          </cell>
          <cell r="EJ302">
            <v>0</v>
          </cell>
          <cell r="EK302">
            <v>37.55322278265232</v>
          </cell>
          <cell r="EL302">
            <v>10.652003546408515</v>
          </cell>
          <cell r="EM302">
            <v>0.912854416846134</v>
          </cell>
          <cell r="EN302">
            <v>8.3581642425387859</v>
          </cell>
          <cell r="EO302">
            <v>9.2710186593849198</v>
          </cell>
          <cell r="EP302">
            <v>83.585312877724121</v>
          </cell>
          <cell r="EQ302">
            <v>0</v>
          </cell>
          <cell r="ER302">
            <v>0</v>
          </cell>
          <cell r="ES302">
            <v>83.585312877724121</v>
          </cell>
          <cell r="ET302">
            <v>0</v>
          </cell>
          <cell r="EU302">
            <v>83.585312877724121</v>
          </cell>
          <cell r="EV302">
            <v>12.5516954627525</v>
          </cell>
          <cell r="EW302">
            <v>0</v>
          </cell>
          <cell r="EX302">
            <v>3.23236517829754</v>
          </cell>
          <cell r="EY302">
            <v>3.6523058847061397E-2</v>
          </cell>
          <cell r="EZ302">
            <v>13.4353444940944</v>
          </cell>
          <cell r="FA302">
            <v>0</v>
          </cell>
          <cell r="FB302">
            <v>26.8512375497696</v>
          </cell>
          <cell r="FC302">
            <v>5.0888150850948497</v>
          </cell>
          <cell r="FD302">
            <v>61.195980828855902</v>
          </cell>
          <cell r="FE302">
            <v>1.40350446835297</v>
          </cell>
          <cell r="FF302">
            <v>62.599485297208901</v>
          </cell>
          <cell r="FG302">
            <v>0</v>
          </cell>
          <cell r="FH302">
            <v>17.315739021891801</v>
          </cell>
          <cell r="FI302">
            <v>11.357252276480301</v>
          </cell>
          <cell r="FJ302">
            <v>9.1651804661273992</v>
          </cell>
          <cell r="FK302">
            <v>2.7467046500197498</v>
          </cell>
          <cell r="FL302">
            <v>40.5848764145193</v>
          </cell>
          <cell r="FM302">
            <v>0</v>
          </cell>
          <cell r="FN302">
            <v>40.5848764145193</v>
          </cell>
          <cell r="FO302">
            <v>10.652003546408601</v>
          </cell>
          <cell r="FP302">
            <v>0.912854416846134</v>
          </cell>
          <cell r="FQ302">
            <v>8.3581642425387894</v>
          </cell>
          <cell r="FR302">
            <v>9.2710186593849233</v>
          </cell>
          <cell r="FS302">
            <v>93.913343052343194</v>
          </cell>
          <cell r="FT302">
            <v>0</v>
          </cell>
          <cell r="FU302">
            <v>0</v>
          </cell>
          <cell r="FV302">
            <v>93.913343052343194</v>
          </cell>
          <cell r="FW302">
            <v>0</v>
          </cell>
          <cell r="FX302">
            <v>93.913343052343194</v>
          </cell>
          <cell r="FY302">
            <v>0.54516305751955296</v>
          </cell>
          <cell r="FZ302">
            <v>0</v>
          </cell>
          <cell r="GA302">
            <v>0</v>
          </cell>
          <cell r="GB302" t="e">
            <v>#N/A</v>
          </cell>
          <cell r="GC302">
            <v>0</v>
          </cell>
          <cell r="GD302">
            <v>0</v>
          </cell>
          <cell r="GE302">
            <v>9.8714468711343303E-2</v>
          </cell>
          <cell r="GF302">
            <v>1.0176749351684899</v>
          </cell>
          <cell r="GG302">
            <v>0.70016035539591903</v>
          </cell>
          <cell r="GH302">
            <v>0</v>
          </cell>
          <cell r="GI302">
            <v>0.99223306178927595</v>
          </cell>
          <cell r="GJ302">
            <v>0</v>
          </cell>
          <cell r="GK302">
            <v>1.9620772750048401</v>
          </cell>
          <cell r="GL302">
            <v>8.41106566423238</v>
          </cell>
          <cell r="GM302">
            <v>4.4645399405841504</v>
          </cell>
          <cell r="GN302">
            <v>2.2164960087969701</v>
          </cell>
          <cell r="GO302">
            <v>0.237118259894258</v>
          </cell>
          <cell r="GP302">
            <v>0</v>
          </cell>
          <cell r="GQ302">
            <v>0</v>
          </cell>
          <cell r="GR302">
            <v>0.52412026654693999</v>
          </cell>
          <cell r="GS302">
            <v>0.10990889299819701</v>
          </cell>
          <cell r="GT302" t="e">
            <v>#N/A</v>
          </cell>
          <cell r="GU302">
            <v>0</v>
          </cell>
          <cell r="GV302">
            <v>0</v>
          </cell>
          <cell r="GW302">
            <v>2.5350282635046999</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t="e">
            <v>#N/A</v>
          </cell>
          <cell r="HO302">
            <v>93.913343052343194</v>
          </cell>
          <cell r="HP302">
            <v>93.913343052343194</v>
          </cell>
          <cell r="HQ302">
            <v>10.3280301746191</v>
          </cell>
          <cell r="HR302">
            <v>83.585312877724121</v>
          </cell>
          <cell r="HS302">
            <v>23.269137392627499</v>
          </cell>
          <cell r="HT302">
            <v>0</v>
          </cell>
          <cell r="HU302">
            <v>0</v>
          </cell>
          <cell r="HV302">
            <v>3.0622165168800199</v>
          </cell>
          <cell r="HW302">
            <v>6.5161989470890497E-2</v>
          </cell>
          <cell r="HX302">
            <v>0</v>
          </cell>
          <cell r="HY302">
            <v>0</v>
          </cell>
          <cell r="HZ302">
            <v>0</v>
          </cell>
          <cell r="IA302">
            <v>0</v>
          </cell>
          <cell r="IB302">
            <v>0</v>
          </cell>
          <cell r="IC302">
            <v>0</v>
          </cell>
          <cell r="ID302">
            <v>0</v>
          </cell>
          <cell r="IE302">
            <v>0</v>
          </cell>
          <cell r="IF302">
            <v>2.8025675958288799E-2</v>
          </cell>
          <cell r="IG302">
            <v>3.9238112756840499E-2</v>
          </cell>
          <cell r="IH302">
            <v>0</v>
          </cell>
          <cell r="II302">
            <v>0.72429600000000005</v>
          </cell>
          <cell r="IJ302">
            <v>0</v>
          </cell>
          <cell r="IK302">
            <v>1.5717361775971599E-2</v>
          </cell>
          <cell r="IL302">
            <v>2.2005521455521902E-2</v>
          </cell>
          <cell r="IM302">
            <v>0</v>
          </cell>
          <cell r="IN302">
            <v>0.72429600000000005</v>
          </cell>
          <cell r="IO302">
            <v>0</v>
          </cell>
          <cell r="IP302">
            <v>3.1059595546142802</v>
          </cell>
          <cell r="IQ302">
            <v>0.126405623683253</v>
          </cell>
          <cell r="IR302">
            <v>0</v>
          </cell>
          <cell r="IS302">
            <v>-1.7674935168354701E-5</v>
          </cell>
          <cell r="IT302">
            <v>0</v>
          </cell>
          <cell r="IU302">
            <v>0</v>
          </cell>
          <cell r="IV302">
            <v>8.4110833391675506</v>
          </cell>
          <cell r="IW302">
            <v>8.41106566423238</v>
          </cell>
          <cell r="IX302">
            <v>0</v>
          </cell>
          <cell r="IY302">
            <v>0</v>
          </cell>
          <cell r="IZ302">
            <v>0</v>
          </cell>
          <cell r="JA302">
            <v>4.4645399405841504</v>
          </cell>
          <cell r="JB302">
            <v>4.4645399405841504</v>
          </cell>
          <cell r="JC302">
            <v>0</v>
          </cell>
          <cell r="JD302">
            <v>0</v>
          </cell>
          <cell r="JE302">
            <v>0</v>
          </cell>
          <cell r="JF302">
            <v>9.8714468711343303E-2</v>
          </cell>
          <cell r="JG302">
            <v>9.8714468711343303E-2</v>
          </cell>
          <cell r="JH302">
            <v>-1.7674935168354701E-5</v>
          </cell>
          <cell r="JI302">
            <v>0</v>
          </cell>
          <cell r="JJ302">
            <v>0</v>
          </cell>
          <cell r="JK302">
            <v>8.4110833391675506</v>
          </cell>
          <cell r="JL302">
            <v>8.41106566423238</v>
          </cell>
          <cell r="JM302">
            <v>0</v>
          </cell>
          <cell r="JN302">
            <v>0</v>
          </cell>
          <cell r="JO302">
            <v>0</v>
          </cell>
          <cell r="JP302">
            <v>4.4645399405841504</v>
          </cell>
          <cell r="JQ302">
            <v>4.4645399405841504</v>
          </cell>
          <cell r="JR302">
            <v>0</v>
          </cell>
          <cell r="JS302">
            <v>0</v>
          </cell>
          <cell r="JT302">
            <v>0</v>
          </cell>
          <cell r="JU302">
            <v>9.8714468711343303E-2</v>
          </cell>
          <cell r="JV302">
            <v>9.8714468711343303E-2</v>
          </cell>
          <cell r="JW302">
            <v>5.8970051958101735</v>
          </cell>
          <cell r="JX302">
            <v>62.742908654474256</v>
          </cell>
          <cell r="JY302">
            <v>75.998395407553517</v>
          </cell>
          <cell r="JZ302">
            <v>81.895400603363683</v>
          </cell>
          <cell r="KA302">
            <v>19.152491948889427</v>
          </cell>
          <cell r="KB302" t="str">
            <v/>
          </cell>
          <cell r="KC302">
            <v>45.303054611134698</v>
          </cell>
          <cell r="KD302">
            <v>741.86704495020297</v>
          </cell>
          <cell r="KE302">
            <v>8948.23</v>
          </cell>
          <cell r="KF302">
            <v>0</v>
          </cell>
          <cell r="KG302">
            <v>0.57780678851174905</v>
          </cell>
          <cell r="KH302">
            <v>0</v>
          </cell>
          <cell r="KI302">
            <v>0</v>
          </cell>
          <cell r="KJ302">
            <v>0</v>
          </cell>
          <cell r="KK302">
            <v>0</v>
          </cell>
          <cell r="KL302">
            <v>0</v>
          </cell>
          <cell r="KM302">
            <v>0</v>
          </cell>
          <cell r="KN302">
            <v>0</v>
          </cell>
          <cell r="KO302">
            <v>156.50972172734501</v>
          </cell>
          <cell r="KP302">
            <v>0</v>
          </cell>
          <cell r="KQ302">
            <v>16.450224723551699</v>
          </cell>
          <cell r="KR302">
            <v>4.6459286598098801</v>
          </cell>
          <cell r="KS302">
            <v>52.9239493153067</v>
          </cell>
          <cell r="KT302">
            <v>10.0661787629214</v>
          </cell>
          <cell r="KU302">
            <v>106.073296207938</v>
          </cell>
          <cell r="KV302">
            <v>27.8450277218951</v>
          </cell>
          <cell r="KW302">
            <v>0</v>
          </cell>
          <cell r="KX302">
            <v>118</v>
          </cell>
          <cell r="KY302">
            <v>787170.09956133773</v>
          </cell>
          <cell r="KZ302">
            <v>8948.23</v>
          </cell>
          <cell r="LA302">
            <v>80.235708666174816</v>
          </cell>
          <cell r="LB302">
            <v>300.4942244200995</v>
          </cell>
          <cell r="LC302">
            <v>374.51432711876782</v>
          </cell>
          <cell r="LD302">
            <v>4.9698328955667739</v>
          </cell>
          <cell r="LE302">
            <v>1.3186965466913569E-2</v>
          </cell>
          <cell r="LF302">
            <v>118</v>
          </cell>
          <cell r="LG302">
            <v>87.969363724595567</v>
          </cell>
          <cell r="LH302" t="str">
            <v/>
          </cell>
          <cell r="LI302" t="str">
            <v>Business plans (£m)</v>
          </cell>
          <cell r="LJ302" t="str">
            <v>PR19 (£m)</v>
          </cell>
        </row>
        <row r="303">
          <cell r="A303" t="str">
            <v>SSC25</v>
          </cell>
          <cell r="B303" t="str">
            <v>SSC</v>
          </cell>
          <cell r="C303" t="str">
            <v>2024-25</v>
          </cell>
          <cell r="D303" t="str">
            <v>SSC</v>
          </cell>
          <cell r="E303" t="str">
            <v>SSC25</v>
          </cell>
          <cell r="F303">
            <v>1</v>
          </cell>
          <cell r="G303">
            <v>2.2978104124672698</v>
          </cell>
          <cell r="H303">
            <v>0</v>
          </cell>
          <cell r="I303">
            <v>3.1273785063509099</v>
          </cell>
          <cell r="J303">
            <v>1.1979200242371301E-2</v>
          </cell>
          <cell r="K303">
            <v>0</v>
          </cell>
          <cell r="L303">
            <v>0</v>
          </cell>
          <cell r="M303">
            <v>1.70281653378953</v>
          </cell>
          <cell r="N303">
            <v>0.15043807573665599</v>
          </cell>
          <cell r="O303">
            <v>7.2904227285867398</v>
          </cell>
          <cell r="P303">
            <v>6.2710698512684097E-3</v>
          </cell>
          <cell r="Q303">
            <v>7.2966937984380102</v>
          </cell>
          <cell r="R303">
            <v>0</v>
          </cell>
          <cell r="S303">
            <v>2.57268223610594</v>
          </cell>
          <cell r="T303">
            <v>0</v>
          </cell>
          <cell r="U303">
            <v>0.92710186593849198</v>
          </cell>
          <cell r="V303">
            <v>0</v>
          </cell>
          <cell r="W303">
            <v>3.4997841020444298</v>
          </cell>
          <cell r="X303">
            <v>0</v>
          </cell>
          <cell r="Y303">
            <v>3.4997841020444298</v>
          </cell>
          <cell r="Z303">
            <v>0</v>
          </cell>
          <cell r="AA303">
            <v>0</v>
          </cell>
          <cell r="AB303">
            <v>0</v>
          </cell>
          <cell r="AC303">
            <v>0</v>
          </cell>
          <cell r="AD303">
            <v>10.796477900482399</v>
          </cell>
          <cell r="AE303">
            <v>0</v>
          </cell>
          <cell r="AF303">
            <v>0</v>
          </cell>
          <cell r="AG303">
            <v>10.796477900482399</v>
          </cell>
          <cell r="AH303">
            <v>0</v>
          </cell>
          <cell r="AI303">
            <v>10.796477900482399</v>
          </cell>
          <cell r="AJ303">
            <v>0.91959112270847698</v>
          </cell>
          <cell r="AK303">
            <v>0</v>
          </cell>
          <cell r="AL303">
            <v>0</v>
          </cell>
          <cell r="AM303">
            <v>0</v>
          </cell>
          <cell r="AN303">
            <v>0</v>
          </cell>
          <cell r="AO303">
            <v>0</v>
          </cell>
          <cell r="AP303">
            <v>0.38682703819168501</v>
          </cell>
          <cell r="AQ303">
            <v>0.17050622061337201</v>
          </cell>
          <cell r="AR303">
            <v>1.47692438151354</v>
          </cell>
          <cell r="AS303">
            <v>2.44761853994778E-3</v>
          </cell>
          <cell r="AT303">
            <v>1.47937200005348</v>
          </cell>
          <cell r="AU303">
            <v>0</v>
          </cell>
          <cell r="AV303">
            <v>3.8671647536402502E-2</v>
          </cell>
          <cell r="AW303">
            <v>0</v>
          </cell>
          <cell r="AX303">
            <v>0</v>
          </cell>
          <cell r="AY303">
            <v>0</v>
          </cell>
          <cell r="AZ303">
            <v>3.8671647536402502E-2</v>
          </cell>
          <cell r="BA303">
            <v>0</v>
          </cell>
          <cell r="BB303">
            <v>3.8671647536402502E-2</v>
          </cell>
          <cell r="BC303">
            <v>1.32297741571903E-2</v>
          </cell>
          <cell r="BD303">
            <v>0</v>
          </cell>
          <cell r="BE303">
            <v>1.32297741571903E-2</v>
          </cell>
          <cell r="BF303">
            <v>1.32297741571903E-2</v>
          </cell>
          <cell r="BG303">
            <v>1.5048138734326999</v>
          </cell>
          <cell r="BH303">
            <v>0</v>
          </cell>
          <cell r="BI303">
            <v>0</v>
          </cell>
          <cell r="BJ303">
            <v>1.5048138734326999</v>
          </cell>
          <cell r="BK303">
            <v>0</v>
          </cell>
          <cell r="BL303">
            <v>1.5048138734326999</v>
          </cell>
          <cell r="BM303">
            <v>0.44326908050080099</v>
          </cell>
          <cell r="BN303">
            <v>0</v>
          </cell>
          <cell r="BO303">
            <v>6.7263788715129294E-2</v>
          </cell>
          <cell r="BP303">
            <v>2.4543858604690098E-2</v>
          </cell>
          <cell r="BQ303">
            <v>0</v>
          </cell>
          <cell r="BR303">
            <v>0</v>
          </cell>
          <cell r="BS303">
            <v>6.8754399984919896</v>
          </cell>
          <cell r="BT303">
            <v>0.37111968912193499</v>
          </cell>
          <cell r="BU303">
            <v>7.7816364154345399</v>
          </cell>
          <cell r="BV303">
            <v>0.54357853523389399</v>
          </cell>
          <cell r="BW303">
            <v>8.3252149506684407</v>
          </cell>
          <cell r="BX303">
            <v>0</v>
          </cell>
          <cell r="BY303">
            <v>4.4604692408434801</v>
          </cell>
          <cell r="BZ303">
            <v>0</v>
          </cell>
          <cell r="CA303">
            <v>7.6081378153196102</v>
          </cell>
          <cell r="CB303">
            <v>0</v>
          </cell>
          <cell r="CC303">
            <v>12.068607056163099</v>
          </cell>
          <cell r="CD303">
            <v>0</v>
          </cell>
          <cell r="CE303">
            <v>12.068607056163099</v>
          </cell>
          <cell r="CF303">
            <v>0.14450984079392501</v>
          </cell>
          <cell r="CG303">
            <v>0</v>
          </cell>
          <cell r="CH303">
            <v>0.14450984079392501</v>
          </cell>
          <cell r="CI303">
            <v>0.14450984079392501</v>
          </cell>
          <cell r="CJ303">
            <v>20.249312166037601</v>
          </cell>
          <cell r="CK303">
            <v>0</v>
          </cell>
          <cell r="CL303">
            <v>0</v>
          </cell>
          <cell r="CM303">
            <v>20.249312166037601</v>
          </cell>
          <cell r="CN303">
            <v>0</v>
          </cell>
          <cell r="CO303">
            <v>20.249312166037601</v>
          </cell>
          <cell r="CP303">
            <v>8.9169696919472798</v>
          </cell>
          <cell r="CQ303">
            <v>0</v>
          </cell>
          <cell r="CR303">
            <v>3.7722883231493497E-2</v>
          </cell>
          <cell r="CS303">
            <v>0</v>
          </cell>
          <cell r="CT303">
            <v>13.390566796947001</v>
          </cell>
          <cell r="CU303">
            <v>0</v>
          </cell>
          <cell r="CV303">
            <v>17.868376803691</v>
          </cell>
          <cell r="CW303">
            <v>4.3967510996228896</v>
          </cell>
          <cell r="CX303">
            <v>44.610387275439599</v>
          </cell>
          <cell r="CY303">
            <v>0.85120724472786202</v>
          </cell>
          <cell r="CZ303">
            <v>45.461594520167502</v>
          </cell>
          <cell r="DA303">
            <v>0</v>
          </cell>
          <cell r="DB303">
            <v>9.0654483224808899</v>
          </cell>
          <cell r="DC303">
            <v>11.093674468271701</v>
          </cell>
          <cell r="DD303">
            <v>4.8563447906240196</v>
          </cell>
          <cell r="DE303">
            <v>2.6775027544282901</v>
          </cell>
          <cell r="DF303">
            <v>27.692970335804901</v>
          </cell>
          <cell r="DG303">
            <v>0</v>
          </cell>
          <cell r="DH303">
            <v>27.692970335804901</v>
          </cell>
          <cell r="DI303">
            <v>10.1645372524629</v>
          </cell>
          <cell r="DJ303">
            <v>0.912854416846134</v>
          </cell>
          <cell r="DK303">
            <v>7.9877305661374596</v>
          </cell>
          <cell r="DL303">
            <v>8.9005849829835935</v>
          </cell>
          <cell r="DM303">
            <v>64.253979872988793</v>
          </cell>
          <cell r="DN303">
            <v>0</v>
          </cell>
          <cell r="DO303">
            <v>0</v>
          </cell>
          <cell r="DP303">
            <v>64.253979872988793</v>
          </cell>
          <cell r="DQ303">
            <v>0</v>
          </cell>
          <cell r="DR303">
            <v>64.253979872988793</v>
          </cell>
          <cell r="DS303">
            <v>10.279829895156558</v>
          </cell>
          <cell r="DT303">
            <v>0</v>
          </cell>
          <cell r="DU303">
            <v>0.10498667194662278</v>
          </cell>
          <cell r="DV303">
            <v>2.4543858604690098E-2</v>
          </cell>
          <cell r="DW303">
            <v>13.390566796947001</v>
          </cell>
          <cell r="DX303">
            <v>0</v>
          </cell>
          <cell r="DY303">
            <v>25.130643840374674</v>
          </cell>
          <cell r="DZ303">
            <v>4.9383770093581969</v>
          </cell>
          <cell r="EA303">
            <v>53.868948072387681</v>
          </cell>
          <cell r="EB303">
            <v>1.3972333985017038</v>
          </cell>
          <cell r="EC303">
            <v>55.266181470889421</v>
          </cell>
          <cell r="ED303">
            <v>0</v>
          </cell>
          <cell r="EE303">
            <v>13.564589210860772</v>
          </cell>
          <cell r="EF303">
            <v>11.093674468271701</v>
          </cell>
          <cell r="EG303">
            <v>12.46448260594363</v>
          </cell>
          <cell r="EH303">
            <v>2.6775027544282901</v>
          </cell>
          <cell r="EI303">
            <v>39.800249039504401</v>
          </cell>
          <cell r="EJ303">
            <v>0</v>
          </cell>
          <cell r="EK303">
            <v>39.800249039504401</v>
          </cell>
          <cell r="EL303">
            <v>10.322276867414015</v>
          </cell>
          <cell r="EM303">
            <v>0.912854416846134</v>
          </cell>
          <cell r="EN303">
            <v>8.1454701810885748</v>
          </cell>
          <cell r="EO303">
            <v>9.0583245979347087</v>
          </cell>
          <cell r="EP303">
            <v>86.008105912459087</v>
          </cell>
          <cell r="EQ303">
            <v>0</v>
          </cell>
          <cell r="ER303">
            <v>0</v>
          </cell>
          <cell r="ES303">
            <v>86.008105912459087</v>
          </cell>
          <cell r="ET303">
            <v>0</v>
          </cell>
          <cell r="EU303">
            <v>86.008105912459087</v>
          </cell>
          <cell r="EV303">
            <v>12.577640307623801</v>
          </cell>
          <cell r="EW303">
            <v>0</v>
          </cell>
          <cell r="EX303">
            <v>3.23236517829754</v>
          </cell>
          <cell r="EY303">
            <v>3.6523058847061397E-2</v>
          </cell>
          <cell r="EZ303">
            <v>13.390566796947001</v>
          </cell>
          <cell r="FA303">
            <v>0</v>
          </cell>
          <cell r="FB303">
            <v>26.833460374164201</v>
          </cell>
          <cell r="FC303">
            <v>5.0888150850948497</v>
          </cell>
          <cell r="FD303">
            <v>61.1593708009745</v>
          </cell>
          <cell r="FE303">
            <v>1.40350446835297</v>
          </cell>
          <cell r="FF303">
            <v>62.5628752693274</v>
          </cell>
          <cell r="FG303">
            <v>0</v>
          </cell>
          <cell r="FH303">
            <v>16.1372714469667</v>
          </cell>
          <cell r="FI303">
            <v>11.093674468271701</v>
          </cell>
          <cell r="FJ303">
            <v>13.3915844718821</v>
          </cell>
          <cell r="FK303">
            <v>2.6775027544282901</v>
          </cell>
          <cell r="FL303">
            <v>43.300033141548802</v>
          </cell>
          <cell r="FM303">
            <v>0</v>
          </cell>
          <cell r="FN303">
            <v>43.300033141548802</v>
          </cell>
          <cell r="FO303">
            <v>10.322276867414001</v>
          </cell>
          <cell r="FP303">
            <v>0.912854416846134</v>
          </cell>
          <cell r="FQ303">
            <v>8.1454701810885801</v>
          </cell>
          <cell r="FR303">
            <v>9.058324597934714</v>
          </cell>
          <cell r="FS303">
            <v>96.804583812941502</v>
          </cell>
          <cell r="FT303">
            <v>0</v>
          </cell>
          <cell r="FU303">
            <v>0</v>
          </cell>
          <cell r="FV303">
            <v>96.804583812941502</v>
          </cell>
          <cell r="FW303">
            <v>0</v>
          </cell>
          <cell r="FX303">
            <v>96.804583812941502</v>
          </cell>
          <cell r="FY303">
            <v>0.54516305751955296</v>
          </cell>
          <cell r="FZ303">
            <v>0</v>
          </cell>
          <cell r="GA303">
            <v>0</v>
          </cell>
          <cell r="GB303" t="e">
            <v>#N/A</v>
          </cell>
          <cell r="GC303">
            <v>0</v>
          </cell>
          <cell r="GD303">
            <v>0</v>
          </cell>
          <cell r="GE303">
            <v>9.8714468711343303E-2</v>
          </cell>
          <cell r="GF303">
            <v>1.0176749351684899</v>
          </cell>
          <cell r="GG303">
            <v>0.70016035539591903</v>
          </cell>
          <cell r="GH303">
            <v>0</v>
          </cell>
          <cell r="GI303">
            <v>0</v>
          </cell>
          <cell r="GJ303">
            <v>0</v>
          </cell>
          <cell r="GK303">
            <v>1.9620772750048401</v>
          </cell>
          <cell r="GL303">
            <v>8.1973716027821695</v>
          </cell>
          <cell r="GM303">
            <v>4.34547197316944</v>
          </cell>
          <cell r="GN303">
            <v>6.8825355865444804</v>
          </cell>
          <cell r="GO303">
            <v>0.78869807475557796</v>
          </cell>
          <cell r="GP303">
            <v>0</v>
          </cell>
          <cell r="GQ303">
            <v>0</v>
          </cell>
          <cell r="GR303">
            <v>0.52512026654694</v>
          </cell>
          <cell r="GS303">
            <v>0.10990889299819701</v>
          </cell>
          <cell r="GT303" t="e">
            <v>#N/A</v>
          </cell>
          <cell r="GU303">
            <v>0</v>
          </cell>
          <cell r="GV303">
            <v>0</v>
          </cell>
          <cell r="GW303">
            <v>2.5350282635046999</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t="e">
            <v>#N/A</v>
          </cell>
          <cell r="HO303">
            <v>96.804583812941502</v>
          </cell>
          <cell r="HP303">
            <v>96.804583812941502</v>
          </cell>
          <cell r="HQ303">
            <v>10.796477900482399</v>
          </cell>
          <cell r="HR303">
            <v>86.008105912459087</v>
          </cell>
          <cell r="HS303">
            <v>27.162761694582102</v>
          </cell>
          <cell r="HT303">
            <v>0</v>
          </cell>
          <cell r="HU303">
            <v>0</v>
          </cell>
          <cell r="HV303">
            <v>3.0622165168800199</v>
          </cell>
          <cell r="HW303">
            <v>6.5161989470890497E-2</v>
          </cell>
          <cell r="HX303">
            <v>0</v>
          </cell>
          <cell r="HY303">
            <v>0</v>
          </cell>
          <cell r="HZ303">
            <v>0</v>
          </cell>
          <cell r="IA303">
            <v>0</v>
          </cell>
          <cell r="IB303">
            <v>0</v>
          </cell>
          <cell r="IC303">
            <v>0</v>
          </cell>
          <cell r="ID303">
            <v>0</v>
          </cell>
          <cell r="IE303">
            <v>0</v>
          </cell>
          <cell r="IF303">
            <v>2.8025675958288799E-2</v>
          </cell>
          <cell r="IG303">
            <v>3.9238112756840499E-2</v>
          </cell>
          <cell r="IH303">
            <v>0</v>
          </cell>
          <cell r="II303">
            <v>0.72429600000000005</v>
          </cell>
          <cell r="IJ303">
            <v>0</v>
          </cell>
          <cell r="IK303">
            <v>1.5717361775971599E-2</v>
          </cell>
          <cell r="IL303">
            <v>2.2005521455521902E-2</v>
          </cell>
          <cell r="IM303">
            <v>0</v>
          </cell>
          <cell r="IN303">
            <v>0.72429600000000005</v>
          </cell>
          <cell r="IO303">
            <v>0</v>
          </cell>
          <cell r="IP303">
            <v>3.1059595546142802</v>
          </cell>
          <cell r="IQ303">
            <v>0.126405623683253</v>
          </cell>
          <cell r="IR303">
            <v>0</v>
          </cell>
          <cell r="IS303">
            <v>0</v>
          </cell>
          <cell r="IT303">
            <v>0</v>
          </cell>
          <cell r="IU303">
            <v>0</v>
          </cell>
          <cell r="IV303">
            <v>8.1973716027821695</v>
          </cell>
          <cell r="IW303">
            <v>8.1973716027821695</v>
          </cell>
          <cell r="IX303">
            <v>0</v>
          </cell>
          <cell r="IY303">
            <v>0</v>
          </cell>
          <cell r="IZ303">
            <v>0</v>
          </cell>
          <cell r="JA303">
            <v>4.34547197316944</v>
          </cell>
          <cell r="JB303">
            <v>4.34547197316944</v>
          </cell>
          <cell r="JC303">
            <v>0</v>
          </cell>
          <cell r="JD303">
            <v>0</v>
          </cell>
          <cell r="JE303">
            <v>0</v>
          </cell>
          <cell r="JF303">
            <v>9.8714468711343303E-2</v>
          </cell>
          <cell r="JG303">
            <v>9.8714468711343303E-2</v>
          </cell>
          <cell r="JH303">
            <v>0</v>
          </cell>
          <cell r="JI303">
            <v>0</v>
          </cell>
          <cell r="JJ303">
            <v>0</v>
          </cell>
          <cell r="JK303">
            <v>8.1973716027821695</v>
          </cell>
          <cell r="JL303">
            <v>8.1973716027821695</v>
          </cell>
          <cell r="JM303">
            <v>0</v>
          </cell>
          <cell r="JN303">
            <v>0</v>
          </cell>
          <cell r="JO303">
            <v>0</v>
          </cell>
          <cell r="JP303">
            <v>4.34547197316944</v>
          </cell>
          <cell r="JQ303">
            <v>4.34547197316944</v>
          </cell>
          <cell r="JR303">
            <v>0</v>
          </cell>
          <cell r="JS303">
            <v>0</v>
          </cell>
          <cell r="JT303">
            <v>0</v>
          </cell>
          <cell r="JU303">
            <v>9.8714468711343303E-2</v>
          </cell>
          <cell r="JV303">
            <v>9.8714468711343303E-2</v>
          </cell>
          <cell r="JW303">
            <v>6.5852883826051105</v>
          </cell>
          <cell r="JX303">
            <v>60.613460602209564</v>
          </cell>
          <cell r="JY303">
            <v>73.762272589087047</v>
          </cell>
          <cell r="JZ303">
            <v>80.347560971692161</v>
          </cell>
          <cell r="KA303">
            <v>19.734100369482597</v>
          </cell>
          <cell r="KB303" t="str">
            <v/>
          </cell>
          <cell r="KC303">
            <v>45.749065533361701</v>
          </cell>
          <cell r="KD303">
            <v>749.04267150953399</v>
          </cell>
          <cell r="KE303">
            <v>9016.2000000000007</v>
          </cell>
          <cell r="KF303">
            <v>0</v>
          </cell>
          <cell r="KG303">
            <v>0.57780678851174905</v>
          </cell>
          <cell r="KH303">
            <v>0</v>
          </cell>
          <cell r="KI303">
            <v>0</v>
          </cell>
          <cell r="KJ303">
            <v>0</v>
          </cell>
          <cell r="KK303">
            <v>0</v>
          </cell>
          <cell r="KL303">
            <v>0</v>
          </cell>
          <cell r="KM303">
            <v>0</v>
          </cell>
          <cell r="KN303">
            <v>0</v>
          </cell>
          <cell r="KO303">
            <v>155.48253977295599</v>
          </cell>
          <cell r="KP303">
            <v>0</v>
          </cell>
          <cell r="KQ303">
            <v>16.342260989445101</v>
          </cell>
          <cell r="KR303">
            <v>4.6154371732232002</v>
          </cell>
          <cell r="KS303">
            <v>35.364872052230197</v>
          </cell>
          <cell r="KT303">
            <v>10.000113875316901</v>
          </cell>
          <cell r="KU303">
            <v>122.588865760462</v>
          </cell>
          <cell r="KV303">
            <v>27.662279265890501</v>
          </cell>
          <cell r="KW303">
            <v>0</v>
          </cell>
          <cell r="KX303">
            <v>118</v>
          </cell>
          <cell r="KY303">
            <v>794791.73704289563</v>
          </cell>
          <cell r="KZ303">
            <v>9016.2000000000007</v>
          </cell>
          <cell r="LA303">
            <v>84.861818013489625</v>
          </cell>
          <cell r="LB303">
            <v>315.7337986746254</v>
          </cell>
          <cell r="LC303">
            <v>372.05636888952387</v>
          </cell>
          <cell r="LD303">
            <v>5.0623550825130703</v>
          </cell>
          <cell r="LE303">
            <v>1.3087553514784498E-2</v>
          </cell>
          <cell r="LF303">
            <v>118</v>
          </cell>
          <cell r="LG303">
            <v>88.151520268283264</v>
          </cell>
          <cell r="LH303" t="str">
            <v/>
          </cell>
          <cell r="LI303" t="str">
            <v>Business plans (£m)</v>
          </cell>
          <cell r="LJ303" t="str">
            <v>PR19 (£m)</v>
          </cell>
        </row>
        <row r="304">
          <cell r="A304" t="str">
            <v>SVE12</v>
          </cell>
          <cell r="B304" t="str">
            <v>SVE</v>
          </cell>
          <cell r="C304" t="str">
            <v>2011-12</v>
          </cell>
          <cell r="D304" t="str">
            <v>SVH</v>
          </cell>
          <cell r="E304" t="str">
            <v>SVH12</v>
          </cell>
          <cell r="F304">
            <v>1.1050631792877967</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LI304" t="str">
            <v>N/A</v>
          </cell>
          <cell r="LJ304" t="str">
            <v>PR09 (£m)</v>
          </cell>
        </row>
        <row r="305">
          <cell r="A305" t="str">
            <v>SVE13</v>
          </cell>
          <cell r="B305" t="str">
            <v>SVE</v>
          </cell>
          <cell r="C305" t="str">
            <v>2012-13</v>
          </cell>
          <cell r="D305" t="str">
            <v>SVH</v>
          </cell>
          <cell r="E305" t="str">
            <v>SVH13</v>
          </cell>
          <cell r="F305">
            <v>1.0790336496980155</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LI305" t="str">
            <v>N/A</v>
          </cell>
          <cell r="LJ305" t="str">
            <v>PR09 (£m)</v>
          </cell>
        </row>
        <row r="306">
          <cell r="A306" t="str">
            <v>SVE14</v>
          </cell>
          <cell r="B306" t="str">
            <v>SVE</v>
          </cell>
          <cell r="C306" t="str">
            <v>2013-14</v>
          </cell>
          <cell r="D306" t="str">
            <v>SVH</v>
          </cell>
          <cell r="E306" t="str">
            <v>SVH14</v>
          </cell>
          <cell r="F306">
            <v>1.0569641649763351</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
          </cell>
          <cell r="BB306" t="str">
            <v/>
          </cell>
          <cell r="BC306" t="str">
            <v/>
          </cell>
          <cell r="BD306" t="str">
            <v/>
          </cell>
          <cell r="BE306" t="str">
            <v/>
          </cell>
          <cell r="BF306" t="str">
            <v/>
          </cell>
          <cell r="BG306" t="str">
            <v/>
          </cell>
          <cell r="BH306" t="str">
            <v/>
          </cell>
          <cell r="BI306" t="str">
            <v/>
          </cell>
          <cell r="BJ306" t="str">
            <v/>
          </cell>
          <cell r="BK306" t="str">
            <v/>
          </cell>
          <cell r="BL306" t="str">
            <v/>
          </cell>
          <cell r="BM306" t="str">
            <v/>
          </cell>
          <cell r="BN306" t="str">
            <v/>
          </cell>
          <cell r="BO306" t="str">
            <v/>
          </cell>
          <cell r="BP306" t="str">
            <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LI306" t="str">
            <v>N/A</v>
          </cell>
          <cell r="LJ306" t="str">
            <v>PR09 (£m)</v>
          </cell>
        </row>
        <row r="307">
          <cell r="A307" t="str">
            <v>SVE15</v>
          </cell>
          <cell r="B307" t="str">
            <v>SVE</v>
          </cell>
          <cell r="C307" t="str">
            <v>2014-15</v>
          </cell>
          <cell r="D307" t="str">
            <v>SVH</v>
          </cell>
          <cell r="E307" t="str">
            <v>SVH15</v>
          </cell>
          <cell r="F307">
            <v>1.0450405281189941</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LI307" t="str">
            <v>Historical (£m)</v>
          </cell>
          <cell r="LJ307" t="str">
            <v>PR09 (£m)</v>
          </cell>
        </row>
        <row r="308">
          <cell r="A308" t="str">
            <v>SVE16</v>
          </cell>
          <cell r="B308" t="str">
            <v>SVE</v>
          </cell>
          <cell r="C308" t="str">
            <v>2015-16</v>
          </cell>
          <cell r="D308" t="str">
            <v>SVH</v>
          </cell>
          <cell r="E308" t="str">
            <v>SVH16</v>
          </cell>
          <cell r="F308">
            <v>1.0404326123128118</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cell r="AX308" t="str">
            <v/>
          </cell>
          <cell r="AY308" t="str">
            <v/>
          </cell>
          <cell r="AZ308" t="str">
            <v/>
          </cell>
          <cell r="BA308" t="str">
            <v/>
          </cell>
          <cell r="BB308" t="str">
            <v/>
          </cell>
          <cell r="BC308" t="str">
            <v/>
          </cell>
          <cell r="BD308" t="str">
            <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LI308" t="str">
            <v>Historical (£m)</v>
          </cell>
          <cell r="LJ308" t="str">
            <v>PR14 (£m)</v>
          </cell>
        </row>
        <row r="309">
          <cell r="A309" t="str">
            <v>SVE17</v>
          </cell>
          <cell r="B309" t="str">
            <v>SVE</v>
          </cell>
          <cell r="C309" t="str">
            <v>2016-17</v>
          </cell>
          <cell r="D309" t="str">
            <v>SVH</v>
          </cell>
          <cell r="E309" t="str">
            <v>SVH17</v>
          </cell>
          <cell r="F309">
            <v>1.0263438654082888</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LI309" t="str">
            <v>Historical (£m)</v>
          </cell>
          <cell r="LJ309" t="str">
            <v>PR14 (£m)</v>
          </cell>
        </row>
        <row r="310">
          <cell r="A310" t="str">
            <v>SVE18</v>
          </cell>
          <cell r="B310" t="str">
            <v>SVE</v>
          </cell>
          <cell r="C310" t="str">
            <v>2017-18</v>
          </cell>
          <cell r="D310" t="str">
            <v>SVE</v>
          </cell>
          <cell r="E310" t="str">
            <v>SVE18</v>
          </cell>
          <cell r="F310">
            <v>1</v>
          </cell>
          <cell r="G310">
            <v>4.2332025733110799</v>
          </cell>
          <cell r="H310">
            <v>-6.9933590000000004E-2</v>
          </cell>
          <cell r="I310">
            <v>11.39885735643</v>
          </cell>
          <cell r="J310">
            <v>9.13981892865608</v>
          </cell>
          <cell r="K310">
            <v>3.2988492840937802</v>
          </cell>
          <cell r="L310">
            <v>1.2573258777692599E-3</v>
          </cell>
          <cell r="M310">
            <v>11.1779326425423</v>
          </cell>
          <cell r="N310">
            <v>4.6782396728330804</v>
          </cell>
          <cell r="O310">
            <v>43.858224193744</v>
          </cell>
          <cell r="P310">
            <v>2.1789078628255898</v>
          </cell>
          <cell r="Q310">
            <v>46.037132056569597</v>
          </cell>
          <cell r="R310">
            <v>0</v>
          </cell>
          <cell r="S310">
            <v>13.575661268074599</v>
          </cell>
          <cell r="T310">
            <v>8.5069999999999997</v>
          </cell>
          <cell r="U310">
            <v>17.350000000000001</v>
          </cell>
          <cell r="V310">
            <v>0</v>
          </cell>
          <cell r="W310">
            <v>39.432661268074597</v>
          </cell>
          <cell r="X310">
            <v>0</v>
          </cell>
          <cell r="Y310">
            <v>39.432661268074597</v>
          </cell>
          <cell r="Z310">
            <v>0.17699999999999999</v>
          </cell>
          <cell r="AA310">
            <v>0.17699999999999999</v>
          </cell>
          <cell r="AB310">
            <v>0</v>
          </cell>
          <cell r="AC310">
            <v>0.17699999999999999</v>
          </cell>
          <cell r="AD310">
            <v>85.292793324644194</v>
          </cell>
          <cell r="AE310">
            <v>1.7506431578099699</v>
          </cell>
          <cell r="AF310">
            <v>0</v>
          </cell>
          <cell r="AG310">
            <v>87.043436482454197</v>
          </cell>
          <cell r="AH310">
            <v>-0.4</v>
          </cell>
          <cell r="AI310">
            <v>86.643436482454206</v>
          </cell>
          <cell r="AJ310">
            <v>10.752118440364899</v>
          </cell>
          <cell r="AK310">
            <v>0</v>
          </cell>
          <cell r="AL310">
            <v>0</v>
          </cell>
          <cell r="AM310">
            <v>0</v>
          </cell>
          <cell r="AN310">
            <v>0.84399999999999997</v>
          </cell>
          <cell r="AO310">
            <v>3.8561352946640703E-2</v>
          </cell>
          <cell r="AP310">
            <v>6.6253956881842297</v>
          </cell>
          <cell r="AQ310">
            <v>2.9021735363692298</v>
          </cell>
          <cell r="AR310">
            <v>21.162249017865001</v>
          </cell>
          <cell r="AS310">
            <v>0.22428171801073901</v>
          </cell>
          <cell r="AT310">
            <v>21.386530735875699</v>
          </cell>
          <cell r="AU310">
            <v>0</v>
          </cell>
          <cell r="AV310">
            <v>0.46326644742970702</v>
          </cell>
          <cell r="AW310">
            <v>18.05</v>
          </cell>
          <cell r="AX310">
            <v>23.48</v>
          </cell>
          <cell r="AY310">
            <v>0</v>
          </cell>
          <cell r="AZ310">
            <v>41.993266447429697</v>
          </cell>
          <cell r="BA310">
            <v>0</v>
          </cell>
          <cell r="BB310">
            <v>41.993266447429697</v>
          </cell>
          <cell r="BC310">
            <v>0</v>
          </cell>
          <cell r="BD310">
            <v>0</v>
          </cell>
          <cell r="BE310">
            <v>0</v>
          </cell>
          <cell r="BF310">
            <v>0</v>
          </cell>
          <cell r="BG310">
            <v>63.379797183305399</v>
          </cell>
          <cell r="BH310">
            <v>0.463609057601851</v>
          </cell>
          <cell r="BI310">
            <v>0</v>
          </cell>
          <cell r="BJ310">
            <v>63.843406240907299</v>
          </cell>
          <cell r="BK310">
            <v>-0.1</v>
          </cell>
          <cell r="BL310">
            <v>63.743406240907298</v>
          </cell>
          <cell r="BM310">
            <v>3.7807630443717199</v>
          </cell>
          <cell r="BN310">
            <v>0</v>
          </cell>
          <cell r="BO310">
            <v>1.92116581006899E-3</v>
          </cell>
          <cell r="BP310">
            <v>4.6784624872047198</v>
          </cell>
          <cell r="BQ310">
            <v>0</v>
          </cell>
          <cell r="BR310">
            <v>2.8476946452696501E-2</v>
          </cell>
          <cell r="BS310">
            <v>52.363347027471299</v>
          </cell>
          <cell r="BT310">
            <v>4.2875356171797403</v>
          </cell>
          <cell r="BU310">
            <v>65.140506288490201</v>
          </cell>
          <cell r="BV310">
            <v>3.5355338496640099</v>
          </cell>
          <cell r="BW310">
            <v>68.676040138154207</v>
          </cell>
          <cell r="BX310">
            <v>0</v>
          </cell>
          <cell r="BY310">
            <v>73.784507885175003</v>
          </cell>
          <cell r="BZ310">
            <v>9.7140000000000004</v>
          </cell>
          <cell r="CA310">
            <v>27.16</v>
          </cell>
          <cell r="CB310">
            <v>0</v>
          </cell>
          <cell r="CC310">
            <v>110.658507885175</v>
          </cell>
          <cell r="CD310">
            <v>0</v>
          </cell>
          <cell r="CE310">
            <v>110.658507885175</v>
          </cell>
          <cell r="CF310">
            <v>0.28799999999999998</v>
          </cell>
          <cell r="CG310">
            <v>0</v>
          </cell>
          <cell r="CH310">
            <v>0.28799999999999998</v>
          </cell>
          <cell r="CI310">
            <v>0.28799999999999998</v>
          </cell>
          <cell r="CJ310">
            <v>179.046548023329</v>
          </cell>
          <cell r="CK310">
            <v>6.3452165047895104</v>
          </cell>
          <cell r="CL310">
            <v>0</v>
          </cell>
          <cell r="CM310">
            <v>185.39176452811901</v>
          </cell>
          <cell r="CN310">
            <v>-1.4</v>
          </cell>
          <cell r="CO310">
            <v>183.99176452811901</v>
          </cell>
          <cell r="CP310">
            <v>31.505609828703999</v>
          </cell>
          <cell r="CQ310">
            <v>0</v>
          </cell>
          <cell r="CR310">
            <v>4.9164873865522004E-10</v>
          </cell>
          <cell r="CS310">
            <v>0</v>
          </cell>
          <cell r="CT310">
            <v>88.765000000000001</v>
          </cell>
          <cell r="CU310">
            <v>0.20165280233039801</v>
          </cell>
          <cell r="CV310">
            <v>88.918080251577706</v>
          </cell>
          <cell r="CW310">
            <v>37.139903367519899</v>
          </cell>
          <cell r="CX310">
            <v>246.530246250624</v>
          </cell>
          <cell r="CY310">
            <v>0.90665371582739096</v>
          </cell>
          <cell r="CZ310">
            <v>247.43689996645099</v>
          </cell>
          <cell r="DA310">
            <v>0</v>
          </cell>
          <cell r="DB310">
            <v>55.029000000000003</v>
          </cell>
          <cell r="DC310">
            <v>49.966999999999999</v>
          </cell>
          <cell r="DD310">
            <v>18.817</v>
          </cell>
          <cell r="DE310">
            <v>7.9290000000000003</v>
          </cell>
          <cell r="DF310">
            <v>131.74199999999999</v>
          </cell>
          <cell r="DG310">
            <v>0</v>
          </cell>
          <cell r="DH310">
            <v>131.74199999999999</v>
          </cell>
          <cell r="DI310">
            <v>30.710441597121299</v>
          </cell>
          <cell r="DJ310">
            <v>7.1248300000000002</v>
          </cell>
          <cell r="DK310">
            <v>23.5856115971213</v>
          </cell>
          <cell r="DL310">
            <v>30.710441597121299</v>
          </cell>
          <cell r="DM310">
            <v>348.46845836932999</v>
          </cell>
          <cell r="DN310">
            <v>6.62545780080257</v>
          </cell>
          <cell r="DO310">
            <v>0</v>
          </cell>
          <cell r="DP310">
            <v>355.09391617013199</v>
          </cell>
          <cell r="DQ310">
            <v>-1.5</v>
          </cell>
          <cell r="DR310">
            <v>353.59391617013199</v>
          </cell>
          <cell r="DS310">
            <v>46.038491313440616</v>
          </cell>
          <cell r="DT310">
            <v>0</v>
          </cell>
          <cell r="DU310">
            <v>1.9211663017177287E-3</v>
          </cell>
          <cell r="DV310">
            <v>4.6784624872047198</v>
          </cell>
          <cell r="DW310">
            <v>89.608999999999995</v>
          </cell>
          <cell r="DX310">
            <v>0.2686911017297352</v>
          </cell>
          <cell r="DY310">
            <v>147.90682296723324</v>
          </cell>
          <cell r="DZ310">
            <v>44.329612521068867</v>
          </cell>
          <cell r="EA310">
            <v>332.83300155697918</v>
          </cell>
          <cell r="EB310">
            <v>4.6664692835021393</v>
          </cell>
          <cell r="EC310">
            <v>337.49947084048091</v>
          </cell>
          <cell r="ED310">
            <v>0</v>
          </cell>
          <cell r="EE310">
            <v>129.2767743326047</v>
          </cell>
          <cell r="EF310">
            <v>77.730999999999995</v>
          </cell>
          <cell r="EG310">
            <v>69.456999999999994</v>
          </cell>
          <cell r="EH310">
            <v>7.9290000000000003</v>
          </cell>
          <cell r="EI310">
            <v>284.39377433260472</v>
          </cell>
          <cell r="EJ310">
            <v>0</v>
          </cell>
          <cell r="EK310">
            <v>284.39377433260472</v>
          </cell>
          <cell r="EL310">
            <v>30.9984415971213</v>
          </cell>
          <cell r="EM310">
            <v>7.1248300000000002</v>
          </cell>
          <cell r="EN310">
            <v>23.8736115971213</v>
          </cell>
          <cell r="EO310">
            <v>30.9984415971213</v>
          </cell>
          <cell r="EP310">
            <v>590.89480357596437</v>
          </cell>
          <cell r="EQ310">
            <v>13.434283363193931</v>
          </cell>
          <cell r="ER310">
            <v>0</v>
          </cell>
          <cell r="ES310">
            <v>604.32908693915829</v>
          </cell>
          <cell r="ET310">
            <v>-3</v>
          </cell>
          <cell r="EU310">
            <v>601.32908693915829</v>
          </cell>
          <cell r="EV310">
            <v>50.271693886751699</v>
          </cell>
          <cell r="EW310">
            <v>-6.9933590000000004E-2</v>
          </cell>
          <cell r="EX310">
            <v>11.4007785227317</v>
          </cell>
          <cell r="EY310">
            <v>13.818281415860801</v>
          </cell>
          <cell r="EZ310">
            <v>92.9078492840938</v>
          </cell>
          <cell r="FA310">
            <v>0.26994842760750398</v>
          </cell>
          <cell r="FB310">
            <v>159.08475560977601</v>
          </cell>
          <cell r="FC310">
            <v>49.007852193902004</v>
          </cell>
          <cell r="FD310">
            <v>376.69122575072299</v>
          </cell>
          <cell r="FE310">
            <v>6.8453771463277304</v>
          </cell>
          <cell r="FF310">
            <v>383.53660289705101</v>
          </cell>
          <cell r="FG310">
            <v>0</v>
          </cell>
          <cell r="FH310">
            <v>142.852435600679</v>
          </cell>
          <cell r="FI310">
            <v>86.238</v>
          </cell>
          <cell r="FJ310">
            <v>86.807000000000002</v>
          </cell>
          <cell r="FK310">
            <v>7.9290000000000003</v>
          </cell>
          <cell r="FL310">
            <v>323.82643560067902</v>
          </cell>
          <cell r="FM310">
            <v>0</v>
          </cell>
          <cell r="FN310">
            <v>323.82643560067902</v>
          </cell>
          <cell r="FO310">
            <v>31.175441597121299</v>
          </cell>
          <cell r="FP310">
            <v>7.3018299999999998</v>
          </cell>
          <cell r="FQ310">
            <v>23.8736115971213</v>
          </cell>
          <cell r="FR310">
            <v>31.175441597121299</v>
          </cell>
          <cell r="FS310">
            <v>676.18759690060904</v>
          </cell>
          <cell r="FT310">
            <v>15.1849265210039</v>
          </cell>
          <cell r="FU310">
            <v>0</v>
          </cell>
          <cell r="FV310">
            <v>691.37252342161298</v>
          </cell>
          <cell r="FW310">
            <v>-3.4</v>
          </cell>
          <cell r="FX310">
            <v>687.972523421613</v>
          </cell>
          <cell r="FY310">
            <v>3.4011300299465201</v>
          </cell>
          <cell r="FZ310">
            <v>1.09596731</v>
          </cell>
          <cell r="GA310">
            <v>0</v>
          </cell>
          <cell r="GB310" t="e">
            <v>#N/A</v>
          </cell>
          <cell r="GC310">
            <v>0.91700000000000004</v>
          </cell>
          <cell r="GD310">
            <v>0</v>
          </cell>
          <cell r="GE310">
            <v>2.3079999999999998</v>
          </cell>
          <cell r="GF310">
            <v>3.8119999999999998</v>
          </cell>
          <cell r="GG310">
            <v>2.3650000000000002</v>
          </cell>
          <cell r="GH310">
            <v>0</v>
          </cell>
          <cell r="GI310">
            <v>1.1299999999999999</v>
          </cell>
          <cell r="GJ310">
            <v>0</v>
          </cell>
          <cell r="GK310">
            <v>0</v>
          </cell>
          <cell r="GL310">
            <v>31.231999999999999</v>
          </cell>
          <cell r="GM310">
            <v>15.022</v>
          </cell>
          <cell r="GN310">
            <v>4.1029999999999998</v>
          </cell>
          <cell r="GO310">
            <v>100.56</v>
          </cell>
          <cell r="GP310">
            <v>9.7149999999999999</v>
          </cell>
          <cell r="GQ310">
            <v>0</v>
          </cell>
          <cell r="GR310">
            <v>0</v>
          </cell>
          <cell r="GS310">
            <v>0</v>
          </cell>
          <cell r="GT310" t="e">
            <v>#N/A</v>
          </cell>
          <cell r="GU310">
            <v>2.2389999999999999</v>
          </cell>
          <cell r="GV310">
            <v>1.6240000000000001</v>
          </cell>
          <cell r="GW310">
            <v>4.8970000000000002</v>
          </cell>
          <cell r="GX310">
            <v>0</v>
          </cell>
          <cell r="GY310">
            <v>0</v>
          </cell>
          <cell r="GZ310">
            <v>1.05</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t="e">
            <v>#N/A</v>
          </cell>
          <cell r="HO310">
            <v>676.18759690060904</v>
          </cell>
          <cell r="HP310">
            <v>687.972523421613</v>
          </cell>
          <cell r="HQ310">
            <v>85.292793324644194</v>
          </cell>
          <cell r="HR310">
            <v>601.32908693915829</v>
          </cell>
          <cell r="HS310">
            <v>180.97399999999999</v>
          </cell>
          <cell r="HT310">
            <v>0</v>
          </cell>
          <cell r="HU310">
            <v>0</v>
          </cell>
          <cell r="HV310">
            <v>11.39885735643</v>
          </cell>
          <cell r="HW310">
            <v>0</v>
          </cell>
          <cell r="HX310">
            <v>0</v>
          </cell>
          <cell r="HY310">
            <v>0</v>
          </cell>
          <cell r="HZ310">
            <v>0</v>
          </cell>
          <cell r="IA310">
            <v>0</v>
          </cell>
          <cell r="IB310">
            <v>0</v>
          </cell>
          <cell r="IC310">
            <v>0</v>
          </cell>
          <cell r="ID310">
            <v>0</v>
          </cell>
          <cell r="IE310">
            <v>0</v>
          </cell>
          <cell r="IF310">
            <v>1.92116581006899E-3</v>
          </cell>
          <cell r="IG310">
            <v>0</v>
          </cell>
          <cell r="IH310">
            <v>0</v>
          </cell>
          <cell r="II310">
            <v>0.504</v>
          </cell>
          <cell r="IJ310">
            <v>0</v>
          </cell>
          <cell r="IK310">
            <v>4.9164873865522004E-10</v>
          </cell>
          <cell r="IL310">
            <v>0</v>
          </cell>
          <cell r="IM310">
            <v>0</v>
          </cell>
          <cell r="IN310">
            <v>0.504</v>
          </cell>
          <cell r="IO310">
            <v>0</v>
          </cell>
          <cell r="IP310">
            <v>11.4007785227317</v>
          </cell>
          <cell r="IQ310">
            <v>0</v>
          </cell>
          <cell r="IR310">
            <v>0</v>
          </cell>
          <cell r="IS310">
            <v>0</v>
          </cell>
          <cell r="IT310">
            <v>0</v>
          </cell>
          <cell r="IU310">
            <v>0</v>
          </cell>
          <cell r="IV310">
            <v>31.231999999999999</v>
          </cell>
          <cell r="IW310">
            <v>31.231999999999999</v>
          </cell>
          <cell r="IX310">
            <v>0</v>
          </cell>
          <cell r="IY310">
            <v>0</v>
          </cell>
          <cell r="IZ310">
            <v>0</v>
          </cell>
          <cell r="JA310">
            <v>15.022</v>
          </cell>
          <cell r="JB310">
            <v>15.022</v>
          </cell>
          <cell r="JC310">
            <v>0</v>
          </cell>
          <cell r="JD310">
            <v>0</v>
          </cell>
          <cell r="JE310">
            <v>0</v>
          </cell>
          <cell r="JF310">
            <v>2.3079999999999998</v>
          </cell>
          <cell r="JG310">
            <v>2.3079999999999998</v>
          </cell>
          <cell r="JH310">
            <v>0</v>
          </cell>
          <cell r="JI310">
            <v>0</v>
          </cell>
          <cell r="JJ310">
            <v>0</v>
          </cell>
          <cell r="JK310">
            <v>32.533175227059189</v>
          </cell>
          <cell r="JL310">
            <v>32.533175227059189</v>
          </cell>
          <cell r="JM310">
            <v>0</v>
          </cell>
          <cell r="JN310">
            <v>0</v>
          </cell>
          <cell r="JO310">
            <v>0</v>
          </cell>
          <cell r="JP310">
            <v>17.278742170372688</v>
          </cell>
          <cell r="JQ310">
            <v>17.278742170372688</v>
          </cell>
          <cell r="JR310">
            <v>0</v>
          </cell>
          <cell r="JS310">
            <v>0.49154494206075783</v>
          </cell>
          <cell r="JT310">
            <v>0</v>
          </cell>
          <cell r="JU310">
            <v>4.4317822580645156</v>
          </cell>
          <cell r="JV310">
            <v>4.4317822580645156</v>
          </cell>
          <cell r="JW310">
            <v>41.356788432555611</v>
          </cell>
          <cell r="JX310">
            <v>307.98024554266556</v>
          </cell>
          <cell r="JY310">
            <v>461.33914486226661</v>
          </cell>
          <cell r="JZ310">
            <v>502.69593329482223</v>
          </cell>
          <cell r="KA310">
            <v>194.71568775215667</v>
          </cell>
          <cell r="KB310" t="str">
            <v/>
          </cell>
          <cell r="KC310">
            <v>191.41300000000001</v>
          </cell>
          <cell r="KD310">
            <v>3420.78</v>
          </cell>
          <cell r="KE310">
            <v>46539.848021003003</v>
          </cell>
          <cell r="KF310">
            <v>92.1</v>
          </cell>
          <cell r="KG310">
            <v>0.27534996477425</v>
          </cell>
          <cell r="KH310">
            <v>0</v>
          </cell>
          <cell r="KI310">
            <v>0</v>
          </cell>
          <cell r="KJ310">
            <v>0</v>
          </cell>
          <cell r="KK310">
            <v>0</v>
          </cell>
          <cell r="KL310">
            <v>0</v>
          </cell>
          <cell r="KM310">
            <v>194.40545402285801</v>
          </cell>
          <cell r="KN310">
            <v>1149.15044640887</v>
          </cell>
          <cell r="KO310">
            <v>58.699191480361002</v>
          </cell>
          <cell r="KP310">
            <v>0</v>
          </cell>
          <cell r="KQ310">
            <v>144.71306671226401</v>
          </cell>
          <cell r="KR310">
            <v>22.575962219104699</v>
          </cell>
          <cell r="KS310">
            <v>13.4118440194858</v>
          </cell>
          <cell r="KT310">
            <v>0</v>
          </cell>
          <cell r="KU310">
            <v>280.14333691861799</v>
          </cell>
          <cell r="KV310">
            <v>72.500812409960204</v>
          </cell>
          <cell r="KW310">
            <v>0</v>
          </cell>
          <cell r="KX310">
            <v>676</v>
          </cell>
          <cell r="KY310">
            <v>3612193</v>
          </cell>
          <cell r="KZ310">
            <v>46631.948021003001</v>
          </cell>
          <cell r="LA310">
            <v>90.664348920730902</v>
          </cell>
          <cell r="LB310">
            <v>1754.8992412406672</v>
          </cell>
          <cell r="LC310">
            <v>1935.6001141915217</v>
          </cell>
          <cell r="LD310">
            <v>4.6194413886023398</v>
          </cell>
          <cell r="LE310">
            <v>1.4496499260454014E-2</v>
          </cell>
          <cell r="LF310">
            <v>676</v>
          </cell>
          <cell r="LG310">
            <v>77.461765019404083</v>
          </cell>
          <cell r="LH310" t="str">
            <v/>
          </cell>
          <cell r="LI310" t="str">
            <v>Historical (£m)</v>
          </cell>
          <cell r="LJ310" t="str">
            <v>PR14 (£m)</v>
          </cell>
        </row>
        <row r="311">
          <cell r="A311" t="str">
            <v>SVE19</v>
          </cell>
          <cell r="B311" t="str">
            <v>SVE</v>
          </cell>
          <cell r="C311" t="str">
            <v>2018-19</v>
          </cell>
          <cell r="D311" t="str">
            <v>SVE</v>
          </cell>
          <cell r="E311" t="str">
            <v>SVE19</v>
          </cell>
          <cell r="F311">
            <v>0.97917319135609127</v>
          </cell>
          <cell r="G311">
            <v>8.8154962417788898</v>
          </cell>
          <cell r="H311">
            <v>-0.26927262762292514</v>
          </cell>
          <cell r="I311">
            <v>11.150824303163168</v>
          </cell>
          <cell r="J311">
            <v>8.0301993423113043</v>
          </cell>
          <cell r="K311">
            <v>2.0239509865330407</v>
          </cell>
          <cell r="L311">
            <v>3.9166927654243648E-3</v>
          </cell>
          <cell r="M311">
            <v>18.323267929846537</v>
          </cell>
          <cell r="N311">
            <v>3.6268575007829624</v>
          </cell>
          <cell r="O311">
            <v>51.705240369558396</v>
          </cell>
          <cell r="P311">
            <v>1.6851570623238332</v>
          </cell>
          <cell r="Q311">
            <v>53.390397431882235</v>
          </cell>
          <cell r="R311">
            <v>0</v>
          </cell>
          <cell r="S311">
            <v>13.789696053867834</v>
          </cell>
          <cell r="T311">
            <v>0.24675164422173501</v>
          </cell>
          <cell r="U311">
            <v>18.679686971500153</v>
          </cell>
          <cell r="V311">
            <v>0</v>
          </cell>
          <cell r="W311">
            <v>32.716134669589721</v>
          </cell>
          <cell r="X311">
            <v>0</v>
          </cell>
          <cell r="Y311">
            <v>32.716134669589721</v>
          </cell>
          <cell r="Z311">
            <v>0.11064657062323832</v>
          </cell>
          <cell r="AA311">
            <v>0</v>
          </cell>
          <cell r="AB311">
            <v>0.11064657062323832</v>
          </cell>
          <cell r="AC311">
            <v>0.11064657062323832</v>
          </cell>
          <cell r="AD311">
            <v>85.995885530848724</v>
          </cell>
          <cell r="AE311">
            <v>2.3754741622298776</v>
          </cell>
          <cell r="AF311">
            <v>0</v>
          </cell>
          <cell r="AG311">
            <v>88.371359693078603</v>
          </cell>
          <cell r="AH311">
            <v>2.4675164422173501</v>
          </cell>
          <cell r="AI311">
            <v>90.838876135295948</v>
          </cell>
          <cell r="AJ311">
            <v>11.492555746946444</v>
          </cell>
          <cell r="AK311">
            <v>0</v>
          </cell>
          <cell r="AL311">
            <v>0</v>
          </cell>
          <cell r="AM311">
            <v>0</v>
          </cell>
          <cell r="AN311">
            <v>0.87146414030692121</v>
          </cell>
          <cell r="AO311">
            <v>0</v>
          </cell>
          <cell r="AP311">
            <v>4.9271994989038514</v>
          </cell>
          <cell r="AQ311">
            <v>2.616350767303476</v>
          </cell>
          <cell r="AR311">
            <v>19.907570153460693</v>
          </cell>
          <cell r="AS311">
            <v>0.1782095208268086</v>
          </cell>
          <cell r="AT311">
            <v>20.085779674287501</v>
          </cell>
          <cell r="AU311">
            <v>0</v>
          </cell>
          <cell r="AV311">
            <v>9.7917319135609124E-3</v>
          </cell>
          <cell r="AW311">
            <v>16.449130441590977</v>
          </cell>
          <cell r="AX311">
            <v>5.1396800814281232</v>
          </cell>
          <cell r="AY311">
            <v>0</v>
          </cell>
          <cell r="AZ311">
            <v>21.598602254932661</v>
          </cell>
          <cell r="BA311">
            <v>0</v>
          </cell>
          <cell r="BB311">
            <v>21.598602254932661</v>
          </cell>
          <cell r="BC311">
            <v>0</v>
          </cell>
          <cell r="BD311">
            <v>0</v>
          </cell>
          <cell r="BE311">
            <v>0</v>
          </cell>
          <cell r="BF311">
            <v>0</v>
          </cell>
          <cell r="BG311">
            <v>41.684381929220159</v>
          </cell>
          <cell r="BH311">
            <v>0.39558596930786089</v>
          </cell>
          <cell r="BI311">
            <v>0</v>
          </cell>
          <cell r="BJ311">
            <v>42.079967898528025</v>
          </cell>
          <cell r="BK311">
            <v>0.2261890072032571</v>
          </cell>
          <cell r="BL311">
            <v>42.306156905731285</v>
          </cell>
          <cell r="BM311">
            <v>4.5394469151268391</v>
          </cell>
          <cell r="BN311">
            <v>0</v>
          </cell>
          <cell r="BO311">
            <v>0.38285671782023167</v>
          </cell>
          <cell r="BP311">
            <v>3.1803545255245846</v>
          </cell>
          <cell r="BQ311">
            <v>0</v>
          </cell>
          <cell r="BR311">
            <v>9.7917319135609124E-3</v>
          </cell>
          <cell r="BS311">
            <v>41.49442233009708</v>
          </cell>
          <cell r="BT311">
            <v>6.0649987472596294</v>
          </cell>
          <cell r="BU311">
            <v>55.671870967741924</v>
          </cell>
          <cell r="BV311">
            <v>1.6910321014719698</v>
          </cell>
          <cell r="BW311">
            <v>57.362903069213893</v>
          </cell>
          <cell r="BX311">
            <v>0</v>
          </cell>
          <cell r="BY311">
            <v>77.312577669902893</v>
          </cell>
          <cell r="BZ311">
            <v>4.3788625117444404</v>
          </cell>
          <cell r="CA311">
            <v>85.725633730034446</v>
          </cell>
          <cell r="CB311">
            <v>0</v>
          </cell>
          <cell r="CC311">
            <v>167.41707391168177</v>
          </cell>
          <cell r="CD311">
            <v>0</v>
          </cell>
          <cell r="CE311">
            <v>167.41707391168177</v>
          </cell>
          <cell r="CF311">
            <v>0.15177184466019414</v>
          </cell>
          <cell r="CG311">
            <v>0</v>
          </cell>
          <cell r="CH311">
            <v>0.15177184466019414</v>
          </cell>
          <cell r="CI311">
            <v>0.15177184466019414</v>
          </cell>
          <cell r="CJ311">
            <v>224.62820513623547</v>
          </cell>
          <cell r="CK311">
            <v>4.4248836517381767</v>
          </cell>
          <cell r="CL311">
            <v>0</v>
          </cell>
          <cell r="CM311">
            <v>229.05308878797365</v>
          </cell>
          <cell r="CN311">
            <v>12.194622925148762</v>
          </cell>
          <cell r="CO311">
            <v>241.24771171312241</v>
          </cell>
          <cell r="CP311">
            <v>31.458876291888501</v>
          </cell>
          <cell r="CQ311">
            <v>0</v>
          </cell>
          <cell r="CR311">
            <v>0</v>
          </cell>
          <cell r="CS311">
            <v>0</v>
          </cell>
          <cell r="CT311">
            <v>99.541767460068883</v>
          </cell>
          <cell r="CU311">
            <v>5.4833698715941112E-2</v>
          </cell>
          <cell r="CV311">
            <v>92.470178672095187</v>
          </cell>
          <cell r="CW311">
            <v>36.713119636705287</v>
          </cell>
          <cell r="CX311">
            <v>260.23877575947381</v>
          </cell>
          <cell r="CY311">
            <v>2.7553933604760408</v>
          </cell>
          <cell r="CZ311">
            <v>262.99416911994985</v>
          </cell>
          <cell r="DA311">
            <v>0</v>
          </cell>
          <cell r="DB311">
            <v>81.755086439085488</v>
          </cell>
          <cell r="DC311">
            <v>60.826238647040384</v>
          </cell>
          <cell r="DD311">
            <v>51.155924209207633</v>
          </cell>
          <cell r="DE311">
            <v>6.6368358910115859</v>
          </cell>
          <cell r="DF311">
            <v>200.3740851863451</v>
          </cell>
          <cell r="DG311">
            <v>0</v>
          </cell>
          <cell r="DH311">
            <v>200.3740851863451</v>
          </cell>
          <cell r="DI311">
            <v>19.151648449733791</v>
          </cell>
          <cell r="DJ311">
            <v>7.8519898214844961</v>
          </cell>
          <cell r="DK311">
            <v>19.151648449733791</v>
          </cell>
          <cell r="DL311">
            <v>27.003638271218289</v>
          </cell>
          <cell r="DM311">
            <v>444.21660585656116</v>
          </cell>
          <cell r="DN311">
            <v>5.7017254932665198</v>
          </cell>
          <cell r="DO311">
            <v>0</v>
          </cell>
          <cell r="DP311">
            <v>449.91833134982767</v>
          </cell>
          <cell r="DQ311">
            <v>19.052751957406823</v>
          </cell>
          <cell r="DR311">
            <v>468.97108330723449</v>
          </cell>
          <cell r="DS311">
            <v>47.49087895396179</v>
          </cell>
          <cell r="DT311">
            <v>0</v>
          </cell>
          <cell r="DU311">
            <v>0.38285671782023167</v>
          </cell>
          <cell r="DV311">
            <v>3.1803545255245846</v>
          </cell>
          <cell r="DW311">
            <v>100.41323160037581</v>
          </cell>
          <cell r="DX311">
            <v>6.4625430629502031E-2</v>
          </cell>
          <cell r="DY311">
            <v>138.89180050109613</v>
          </cell>
          <cell r="DZ311">
            <v>45.394469151268389</v>
          </cell>
          <cell r="EA311">
            <v>335.8182168806764</v>
          </cell>
          <cell r="EB311">
            <v>4.6246349827748192</v>
          </cell>
          <cell r="EC311">
            <v>340.44285186345127</v>
          </cell>
          <cell r="ED311">
            <v>0</v>
          </cell>
          <cell r="EE311">
            <v>159.07745584090196</v>
          </cell>
          <cell r="EF311">
            <v>81.654231600375795</v>
          </cell>
          <cell r="EG311">
            <v>142.02123802067018</v>
          </cell>
          <cell r="EH311">
            <v>6.6368358910115859</v>
          </cell>
          <cell r="EI311">
            <v>389.38976135295957</v>
          </cell>
          <cell r="EJ311">
            <v>0</v>
          </cell>
          <cell r="EK311">
            <v>389.38976135295957</v>
          </cell>
          <cell r="EL311">
            <v>19.303420294393984</v>
          </cell>
          <cell r="EM311">
            <v>7.8519898214844961</v>
          </cell>
          <cell r="EN311">
            <v>19.303420294393984</v>
          </cell>
          <cell r="EO311">
            <v>27.155410115878482</v>
          </cell>
          <cell r="EP311">
            <v>710.52919292201682</v>
          </cell>
          <cell r="EQ311">
            <v>10.522195114312558</v>
          </cell>
          <cell r="ER311">
            <v>0</v>
          </cell>
          <cell r="ES311">
            <v>721.0513880363294</v>
          </cell>
          <cell r="ET311">
            <v>31.473563889758843</v>
          </cell>
          <cell r="EU311">
            <v>752.52495192608808</v>
          </cell>
          <cell r="EV311">
            <v>56.306375195740671</v>
          </cell>
          <cell r="EW311">
            <v>-0.26927262762292514</v>
          </cell>
          <cell r="EX311">
            <v>11.5336810209834</v>
          </cell>
          <cell r="EY311">
            <v>11.210553867835889</v>
          </cell>
          <cell r="EZ311">
            <v>102.43718258690885</v>
          </cell>
          <cell r="FA311">
            <v>6.8542123394926394E-2</v>
          </cell>
          <cell r="FB311">
            <v>157.21506843094267</v>
          </cell>
          <cell r="FC311">
            <v>49.02132665205135</v>
          </cell>
          <cell r="FD311">
            <v>387.52345725023486</v>
          </cell>
          <cell r="FE311">
            <v>6.3097920450986518</v>
          </cell>
          <cell r="FF311">
            <v>393.83324929533347</v>
          </cell>
          <cell r="FG311">
            <v>0</v>
          </cell>
          <cell r="FH311">
            <v>172.86715189476979</v>
          </cell>
          <cell r="FI311">
            <v>81.900983244597541</v>
          </cell>
          <cell r="FJ311">
            <v>160.70092499217034</v>
          </cell>
          <cell r="FK311">
            <v>6.6368358910115859</v>
          </cell>
          <cell r="FL311">
            <v>422.10589602254925</v>
          </cell>
          <cell r="FM311">
            <v>0</v>
          </cell>
          <cell r="FN311">
            <v>422.10589602254925</v>
          </cell>
          <cell r="FO311">
            <v>19.414066865017222</v>
          </cell>
          <cell r="FP311">
            <v>7.8519898214844961</v>
          </cell>
          <cell r="FQ311">
            <v>19.414066865017222</v>
          </cell>
          <cell r="FR311">
            <v>27.26605668650172</v>
          </cell>
          <cell r="FS311">
            <v>796.5250784528655</v>
          </cell>
          <cell r="FT311">
            <v>12.897669276542434</v>
          </cell>
          <cell r="FU311">
            <v>0</v>
          </cell>
          <cell r="FV311">
            <v>809.42274772940789</v>
          </cell>
          <cell r="FW311">
            <v>33.941080331976188</v>
          </cell>
          <cell r="FX311">
            <v>843.36382806138408</v>
          </cell>
          <cell r="FY311">
            <v>3.2906890009330274</v>
          </cell>
          <cell r="FZ311">
            <v>1.6692403279298462</v>
          </cell>
          <cell r="GA311">
            <v>3.6523160037582203</v>
          </cell>
          <cell r="GB311" t="e">
            <v>#N/A</v>
          </cell>
          <cell r="GC311">
            <v>0.98308988412151566</v>
          </cell>
          <cell r="GD311">
            <v>0</v>
          </cell>
          <cell r="GE311">
            <v>6.5555645161290315</v>
          </cell>
          <cell r="GF311">
            <v>-6.854212339492639E-3</v>
          </cell>
          <cell r="GG311">
            <v>2.6281008455997492</v>
          </cell>
          <cell r="GH311">
            <v>0</v>
          </cell>
          <cell r="GI311">
            <v>1.9926174444096458</v>
          </cell>
          <cell r="GJ311">
            <v>0</v>
          </cell>
          <cell r="GK311">
            <v>12.223018947698089</v>
          </cell>
          <cell r="GL311">
            <v>33.834350454118379</v>
          </cell>
          <cell r="GM311">
            <v>19.535484340745377</v>
          </cell>
          <cell r="GN311">
            <v>2.5272460068900715</v>
          </cell>
          <cell r="GO311">
            <v>137.81079329783898</v>
          </cell>
          <cell r="GP311">
            <v>20.263010021922952</v>
          </cell>
          <cell r="GQ311">
            <v>0</v>
          </cell>
          <cell r="GR311">
            <v>0</v>
          </cell>
          <cell r="GS311">
            <v>0</v>
          </cell>
          <cell r="GT311" t="e">
            <v>#N/A</v>
          </cell>
          <cell r="GU311">
            <v>7.2458816160350756E-2</v>
          </cell>
          <cell r="GV311">
            <v>1.4080510491700591</v>
          </cell>
          <cell r="GW311">
            <v>5.0868047290948946</v>
          </cell>
          <cell r="GX311">
            <v>0</v>
          </cell>
          <cell r="GY311">
            <v>0</v>
          </cell>
          <cell r="GZ311">
            <v>0.67269198246163475</v>
          </cell>
          <cell r="HA311">
            <v>30.493411525211393</v>
          </cell>
          <cell r="HB311">
            <v>0</v>
          </cell>
          <cell r="HC311">
            <v>0</v>
          </cell>
          <cell r="HD311">
            <v>0</v>
          </cell>
          <cell r="HE311">
            <v>0</v>
          </cell>
          <cell r="HF311">
            <v>0</v>
          </cell>
          <cell r="HG311">
            <v>0</v>
          </cell>
          <cell r="HH311">
            <v>0</v>
          </cell>
          <cell r="HI311">
            <v>0</v>
          </cell>
          <cell r="HJ311">
            <v>0</v>
          </cell>
          <cell r="HK311">
            <v>0</v>
          </cell>
          <cell r="HL311">
            <v>0</v>
          </cell>
          <cell r="HM311">
            <v>0</v>
          </cell>
          <cell r="HN311" t="e">
            <v>#N/A</v>
          </cell>
          <cell r="HO311">
            <v>796.5250784528655</v>
          </cell>
          <cell r="HP311">
            <v>843.36382806138408</v>
          </cell>
          <cell r="HQ311">
            <v>85.995885530848724</v>
          </cell>
          <cell r="HR311">
            <v>752.52495192608808</v>
          </cell>
          <cell r="HS311">
            <v>279.73215565299085</v>
          </cell>
          <cell r="HT311">
            <v>0</v>
          </cell>
          <cell r="HU311">
            <v>0</v>
          </cell>
          <cell r="HV311">
            <v>11.150824303163168</v>
          </cell>
          <cell r="HW311">
            <v>0</v>
          </cell>
          <cell r="HX311">
            <v>0</v>
          </cell>
          <cell r="HY311">
            <v>0</v>
          </cell>
          <cell r="HZ311">
            <v>0</v>
          </cell>
          <cell r="IA311">
            <v>0</v>
          </cell>
          <cell r="IB311">
            <v>0</v>
          </cell>
          <cell r="IC311">
            <v>0</v>
          </cell>
          <cell r="ID311">
            <v>0</v>
          </cell>
          <cell r="IE311">
            <v>0</v>
          </cell>
          <cell r="IF311">
            <v>0.38285671782023167</v>
          </cell>
          <cell r="IG311">
            <v>0</v>
          </cell>
          <cell r="IH311">
            <v>0</v>
          </cell>
          <cell r="II311">
            <v>0.95469386157218894</v>
          </cell>
          <cell r="IJ311">
            <v>0</v>
          </cell>
          <cell r="IK311">
            <v>0</v>
          </cell>
          <cell r="IL311">
            <v>0</v>
          </cell>
          <cell r="IM311">
            <v>0</v>
          </cell>
          <cell r="IN311">
            <v>0.95469386157218894</v>
          </cell>
          <cell r="IO311">
            <v>0</v>
          </cell>
          <cell r="IP311">
            <v>11.5336810209834</v>
          </cell>
          <cell r="IQ311">
            <v>0</v>
          </cell>
          <cell r="IR311">
            <v>0</v>
          </cell>
          <cell r="IS311">
            <v>0</v>
          </cell>
          <cell r="IT311">
            <v>0</v>
          </cell>
          <cell r="IU311">
            <v>0</v>
          </cell>
          <cell r="IV311">
            <v>33.834350454118379</v>
          </cell>
          <cell r="IW311">
            <v>33.834350454118379</v>
          </cell>
          <cell r="IX311">
            <v>0</v>
          </cell>
          <cell r="IY311">
            <v>0</v>
          </cell>
          <cell r="IZ311">
            <v>0</v>
          </cell>
          <cell r="JA311">
            <v>19.535484340745377</v>
          </cell>
          <cell r="JB311">
            <v>19.535484340745377</v>
          </cell>
          <cell r="JC311">
            <v>0</v>
          </cell>
          <cell r="JD311">
            <v>0.98308988412151566</v>
          </cell>
          <cell r="JE311">
            <v>0</v>
          </cell>
          <cell r="JF311">
            <v>6.5555645161290315</v>
          </cell>
          <cell r="JG311">
            <v>6.5555645161290315</v>
          </cell>
          <cell r="JH311">
            <v>0</v>
          </cell>
          <cell r="JI311">
            <v>0</v>
          </cell>
          <cell r="JJ311">
            <v>0</v>
          </cell>
          <cell r="JK311">
            <v>32.533175227059189</v>
          </cell>
          <cell r="JL311">
            <v>32.533175227059189</v>
          </cell>
          <cell r="JM311">
            <v>0</v>
          </cell>
          <cell r="JN311">
            <v>0</v>
          </cell>
          <cell r="JO311">
            <v>0</v>
          </cell>
          <cell r="JP311">
            <v>17.278742170372688</v>
          </cell>
          <cell r="JQ311">
            <v>17.278742170372688</v>
          </cell>
          <cell r="JR311">
            <v>0</v>
          </cell>
          <cell r="JS311">
            <v>0.49154494206075783</v>
          </cell>
          <cell r="JT311">
            <v>0</v>
          </cell>
          <cell r="JU311">
            <v>4.4317822580645156</v>
          </cell>
          <cell r="JV311">
            <v>4.4317822580645156</v>
          </cell>
          <cell r="JW311">
            <v>50.717254619480109</v>
          </cell>
          <cell r="JX311">
            <v>359.29151868241178</v>
          </cell>
          <cell r="JY311">
            <v>503.12912297304746</v>
          </cell>
          <cell r="JZ311">
            <v>553.84637759252757</v>
          </cell>
          <cell r="KA311">
            <v>194.5548589101158</v>
          </cell>
          <cell r="KB311" t="str">
            <v/>
          </cell>
          <cell r="KC311">
            <v>193.82300000000001</v>
          </cell>
          <cell r="KD311">
            <v>3443.1370000000002</v>
          </cell>
          <cell r="KE311">
            <v>46814.915666002998</v>
          </cell>
          <cell r="KF311">
            <v>92.102503999999996</v>
          </cell>
          <cell r="KG311">
            <v>0.28191906334211297</v>
          </cell>
          <cell r="KH311">
            <v>0</v>
          </cell>
          <cell r="KI311">
            <v>0</v>
          </cell>
          <cell r="KJ311">
            <v>0</v>
          </cell>
          <cell r="KK311">
            <v>0</v>
          </cell>
          <cell r="KL311">
            <v>0</v>
          </cell>
          <cell r="KM311">
            <v>167.08817809652501</v>
          </cell>
          <cell r="KN311">
            <v>1127.5968193573899</v>
          </cell>
          <cell r="KO311">
            <v>127.068960525481</v>
          </cell>
          <cell r="KP311">
            <v>0</v>
          </cell>
          <cell r="KQ311">
            <v>143.262663538835</v>
          </cell>
          <cell r="KR311">
            <v>23.3535071759018</v>
          </cell>
          <cell r="KS311">
            <v>12.619311625835101</v>
          </cell>
          <cell r="KT311">
            <v>0</v>
          </cell>
          <cell r="KU311">
            <v>285.10552467641901</v>
          </cell>
          <cell r="KV311">
            <v>91.238264833778601</v>
          </cell>
          <cell r="KW311">
            <v>0</v>
          </cell>
          <cell r="KX311">
            <v>675</v>
          </cell>
          <cell r="KY311">
            <v>3636960</v>
          </cell>
          <cell r="KZ311">
            <v>46907.018170003001</v>
          </cell>
          <cell r="LA311">
            <v>90.935494349833661</v>
          </cell>
          <cell r="LB311">
            <v>1798.0977474895938</v>
          </cell>
          <cell r="LC311">
            <v>1977.3332298301657</v>
          </cell>
          <cell r="LD311">
            <v>4.6878974457304867</v>
          </cell>
          <cell r="LE311">
            <v>1.4390170732098719E-2</v>
          </cell>
          <cell r="LF311">
            <v>675</v>
          </cell>
          <cell r="LG311">
            <v>77.535519030835189</v>
          </cell>
          <cell r="LH311" t="str">
            <v/>
          </cell>
          <cell r="LI311" t="str">
            <v>Historical (£m)</v>
          </cell>
          <cell r="LJ311" t="str">
            <v>PR14 (£m)</v>
          </cell>
        </row>
        <row r="312">
          <cell r="A312" t="str">
            <v>SVE19BP</v>
          </cell>
          <cell r="B312" t="str">
            <v>SVE</v>
          </cell>
          <cell r="C312" t="str">
            <v>BP2018-19</v>
          </cell>
          <cell r="D312" t="str">
            <v>SVE</v>
          </cell>
          <cell r="E312" t="str">
            <v>SVE19BP</v>
          </cell>
          <cell r="F312">
            <v>0.97917319135609127</v>
          </cell>
          <cell r="G312">
            <v>4.5078608693528039</v>
          </cell>
          <cell r="H312">
            <v>-0.2382741116238066</v>
          </cell>
          <cell r="I312">
            <v>10.782147336916614</v>
          </cell>
          <cell r="J312">
            <v>9.3590880237522889</v>
          </cell>
          <cell r="K312">
            <v>2.5602616293089464</v>
          </cell>
          <cell r="L312">
            <v>7.9367781009375554E-4</v>
          </cell>
          <cell r="M312">
            <v>13.058949090767499</v>
          </cell>
          <cell r="N312">
            <v>4.6777888290460119</v>
          </cell>
          <cell r="O312">
            <v>44.7086153453305</v>
          </cell>
          <cell r="P312">
            <v>2.0964320901240212</v>
          </cell>
          <cell r="Q312">
            <v>46.805047435454512</v>
          </cell>
          <cell r="R312">
            <v>0</v>
          </cell>
          <cell r="S312">
            <v>18.275098072618221</v>
          </cell>
          <cell r="T312">
            <v>5.7771218290009384E-2</v>
          </cell>
          <cell r="U312">
            <v>21.81206201064829</v>
          </cell>
          <cell r="V312">
            <v>0</v>
          </cell>
          <cell r="W312">
            <v>40.144931301556525</v>
          </cell>
          <cell r="X312">
            <v>0</v>
          </cell>
          <cell r="Y312">
            <v>40.144931301556525</v>
          </cell>
          <cell r="Z312">
            <v>0</v>
          </cell>
          <cell r="AA312">
            <v>0</v>
          </cell>
          <cell r="AB312">
            <v>0</v>
          </cell>
          <cell r="AC312">
            <v>0</v>
          </cell>
          <cell r="AD312">
            <v>86.949978737011037</v>
          </cell>
          <cell r="AE312">
            <v>1.7385543521219593</v>
          </cell>
          <cell r="AF312">
            <v>0</v>
          </cell>
          <cell r="AG312">
            <v>88.68853308913306</v>
          </cell>
          <cell r="AH312">
            <v>0</v>
          </cell>
          <cell r="AI312">
            <v>88.68853308913306</v>
          </cell>
          <cell r="AJ312">
            <v>10.894128250368922</v>
          </cell>
          <cell r="AK312">
            <v>0</v>
          </cell>
          <cell r="AL312">
            <v>0</v>
          </cell>
          <cell r="AM312">
            <v>0</v>
          </cell>
          <cell r="AN312">
            <v>0</v>
          </cell>
          <cell r="AO312">
            <v>3.1665428177227055E-2</v>
          </cell>
          <cell r="AP312">
            <v>5.8980129962397516</v>
          </cell>
          <cell r="AQ312">
            <v>2.905538267552763</v>
          </cell>
          <cell r="AR312">
            <v>19.729344942338674</v>
          </cell>
          <cell r="AS312">
            <v>0.24038197953574875</v>
          </cell>
          <cell r="AT312">
            <v>19.96972692187444</v>
          </cell>
          <cell r="AU312">
            <v>0</v>
          </cell>
          <cell r="AV312">
            <v>0</v>
          </cell>
          <cell r="AW312">
            <v>0</v>
          </cell>
          <cell r="AX312">
            <v>18.304663639210769</v>
          </cell>
          <cell r="AY312">
            <v>0</v>
          </cell>
          <cell r="AZ312">
            <v>18.304663639210769</v>
          </cell>
          <cell r="BA312">
            <v>0</v>
          </cell>
          <cell r="BB312">
            <v>18.304663639210769</v>
          </cell>
          <cell r="BC312">
            <v>0</v>
          </cell>
          <cell r="BD312">
            <v>0</v>
          </cell>
          <cell r="BE312">
            <v>0</v>
          </cell>
          <cell r="BF312">
            <v>0</v>
          </cell>
          <cell r="BG312">
            <v>38.274390561085212</v>
          </cell>
          <cell r="BH312">
            <v>0.46040767427735757</v>
          </cell>
          <cell r="BI312">
            <v>0</v>
          </cell>
          <cell r="BJ312">
            <v>38.734798235362575</v>
          </cell>
          <cell r="BK312">
            <v>0</v>
          </cell>
          <cell r="BL312">
            <v>38.734798235362575</v>
          </cell>
          <cell r="BM312">
            <v>6.4927676879094811</v>
          </cell>
          <cell r="BN312">
            <v>0</v>
          </cell>
          <cell r="BO312">
            <v>0</v>
          </cell>
          <cell r="BP312">
            <v>4.8382027415290425</v>
          </cell>
          <cell r="BQ312">
            <v>0</v>
          </cell>
          <cell r="BR312">
            <v>6.0521131555032236E-3</v>
          </cell>
          <cell r="BS312">
            <v>54.906944153473773</v>
          </cell>
          <cell r="BT312">
            <v>4.284187593890814</v>
          </cell>
          <cell r="BU312">
            <v>70.528154289958621</v>
          </cell>
          <cell r="BV312">
            <v>3.96117813990231</v>
          </cell>
          <cell r="BW312">
            <v>74.489332429860895</v>
          </cell>
          <cell r="BX312">
            <v>0</v>
          </cell>
          <cell r="BY312">
            <v>95.953587468027891</v>
          </cell>
          <cell r="BZ312">
            <v>2.2178272784215469</v>
          </cell>
          <cell r="CA312">
            <v>63.863633886626978</v>
          </cell>
          <cell r="CB312">
            <v>0</v>
          </cell>
          <cell r="CC312">
            <v>162.03504863307643</v>
          </cell>
          <cell r="CD312">
            <v>0</v>
          </cell>
          <cell r="CE312">
            <v>162.03504863307643</v>
          </cell>
          <cell r="CF312">
            <v>1.0063051013153772</v>
          </cell>
          <cell r="CG312">
            <v>0</v>
          </cell>
          <cell r="CH312">
            <v>1.0063051013153772</v>
          </cell>
          <cell r="CI312">
            <v>1.0063051013153772</v>
          </cell>
          <cell r="CJ312">
            <v>235.51807596162234</v>
          </cell>
          <cell r="CK312">
            <v>6.3014005569005436</v>
          </cell>
          <cell r="CL312">
            <v>0</v>
          </cell>
          <cell r="CM312">
            <v>241.81947651852295</v>
          </cell>
          <cell r="CN312">
            <v>0</v>
          </cell>
          <cell r="CO312">
            <v>241.81947651852295</v>
          </cell>
          <cell r="CP312">
            <v>31.474631854553696</v>
          </cell>
          <cell r="CQ312">
            <v>0</v>
          </cell>
          <cell r="CR312">
            <v>0</v>
          </cell>
          <cell r="CS312">
            <v>0</v>
          </cell>
          <cell r="CT312">
            <v>104.40403273844861</v>
          </cell>
          <cell r="CU312">
            <v>0.16071253960731841</v>
          </cell>
          <cell r="CV312">
            <v>70.097723908967865</v>
          </cell>
          <cell r="CW312">
            <v>37.062461986696107</v>
          </cell>
          <cell r="CX312">
            <v>243.1995630282739</v>
          </cell>
          <cell r="CY312">
            <v>1.0942619991825728</v>
          </cell>
          <cell r="CZ312">
            <v>244.29382502745656</v>
          </cell>
          <cell r="DA312">
            <v>0</v>
          </cell>
          <cell r="DB312">
            <v>48.054326471020381</v>
          </cell>
          <cell r="DC312">
            <v>42.244468994675849</v>
          </cell>
          <cell r="DD312">
            <v>64.952474475414959</v>
          </cell>
          <cell r="DE312">
            <v>11.071511274663324</v>
          </cell>
          <cell r="DF312">
            <v>166.32278121577502</v>
          </cell>
          <cell r="DG312">
            <v>0</v>
          </cell>
          <cell r="DH312">
            <v>166.32278121577502</v>
          </cell>
          <cell r="DI312">
            <v>31.02576331487926</v>
          </cell>
          <cell r="DJ312">
            <v>7.8519898214844961</v>
          </cell>
          <cell r="DK312">
            <v>23.173773493394766</v>
          </cell>
          <cell r="DL312">
            <v>31.02576331487926</v>
          </cell>
          <cell r="DM312">
            <v>379.59084292835104</v>
          </cell>
          <cell r="DN312">
            <v>6.5797066883667075</v>
          </cell>
          <cell r="DO312">
            <v>0</v>
          </cell>
          <cell r="DP312">
            <v>386.17054961671829</v>
          </cell>
          <cell r="DQ312">
            <v>0</v>
          </cell>
          <cell r="DR312">
            <v>386.17054961671829</v>
          </cell>
          <cell r="DS312">
            <v>48.861527792832099</v>
          </cell>
          <cell r="DT312">
            <v>0</v>
          </cell>
          <cell r="DU312">
            <v>0</v>
          </cell>
          <cell r="DV312">
            <v>4.8382027415290425</v>
          </cell>
          <cell r="DW312">
            <v>104.40403273844861</v>
          </cell>
          <cell r="DX312">
            <v>0.19843008094004866</v>
          </cell>
          <cell r="DY312">
            <v>130.9026810586814</v>
          </cell>
          <cell r="DZ312">
            <v>44.252187848139684</v>
          </cell>
          <cell r="EA312">
            <v>333.45706226057121</v>
          </cell>
          <cell r="EB312">
            <v>5.2958221186206318</v>
          </cell>
          <cell r="EC312">
            <v>338.75288437919193</v>
          </cell>
          <cell r="ED312">
            <v>0</v>
          </cell>
          <cell r="EE312">
            <v>144.00791393904828</v>
          </cell>
          <cell r="EF312">
            <v>44.462296273097394</v>
          </cell>
          <cell r="EG312">
            <v>147.1207720012527</v>
          </cell>
          <cell r="EH312">
            <v>11.071511274663324</v>
          </cell>
          <cell r="EI312">
            <v>346.66249348806218</v>
          </cell>
          <cell r="EJ312">
            <v>0</v>
          </cell>
          <cell r="EK312">
            <v>346.66249348806218</v>
          </cell>
          <cell r="EL312">
            <v>32.03206841619464</v>
          </cell>
          <cell r="EM312">
            <v>7.8519898214844961</v>
          </cell>
          <cell r="EN312">
            <v>24.180078594710146</v>
          </cell>
          <cell r="EO312">
            <v>32.03206841619464</v>
          </cell>
          <cell r="EP312">
            <v>653.38330945105861</v>
          </cell>
          <cell r="EQ312">
            <v>13.341514919544608</v>
          </cell>
          <cell r="ER312">
            <v>0</v>
          </cell>
          <cell r="ES312">
            <v>666.72482437060376</v>
          </cell>
          <cell r="ET312">
            <v>0</v>
          </cell>
          <cell r="EU312">
            <v>666.72482437060376</v>
          </cell>
          <cell r="EV312">
            <v>53.369388662184967</v>
          </cell>
          <cell r="EW312">
            <v>-0.2382741116238066</v>
          </cell>
          <cell r="EX312">
            <v>10.782147336916614</v>
          </cell>
          <cell r="EY312">
            <v>14.197290765281332</v>
          </cell>
          <cell r="EZ312">
            <v>106.96429436775757</v>
          </cell>
          <cell r="FA312">
            <v>0.19922375875014239</v>
          </cell>
          <cell r="FB312">
            <v>143.96163014944912</v>
          </cell>
          <cell r="FC312">
            <v>48.929976677185678</v>
          </cell>
          <cell r="FD312">
            <v>378.16567760590118</v>
          </cell>
          <cell r="FE312">
            <v>7.3922542087446592</v>
          </cell>
          <cell r="FF312">
            <v>385.55793181464628</v>
          </cell>
          <cell r="FG312">
            <v>0</v>
          </cell>
          <cell r="FH312">
            <v>162.28301201166701</v>
          </cell>
          <cell r="FI312">
            <v>44.520067491387401</v>
          </cell>
          <cell r="FJ312">
            <v>168.93283401190101</v>
          </cell>
          <cell r="FK312">
            <v>11.071511274663324</v>
          </cell>
          <cell r="FL312">
            <v>386.80742478961872</v>
          </cell>
          <cell r="FM312">
            <v>0</v>
          </cell>
          <cell r="FN312">
            <v>386.80742478961872</v>
          </cell>
          <cell r="FO312">
            <v>32.03206841619464</v>
          </cell>
          <cell r="FP312">
            <v>7.8519898214844961</v>
          </cell>
          <cell r="FQ312">
            <v>24.180078594710142</v>
          </cell>
          <cell r="FR312">
            <v>32.03206841619464</v>
          </cell>
          <cell r="FS312">
            <v>740.33328818807013</v>
          </cell>
          <cell r="FT312">
            <v>15.08006927166662</v>
          </cell>
          <cell r="FU312">
            <v>0</v>
          </cell>
          <cell r="FV312">
            <v>755.41335745973583</v>
          </cell>
          <cell r="FW312">
            <v>0</v>
          </cell>
          <cell r="FX312">
            <v>755.41335745973583</v>
          </cell>
          <cell r="FY312">
            <v>3.2906890009330274</v>
          </cell>
          <cell r="FZ312">
            <v>1.6692403279298462</v>
          </cell>
          <cell r="GA312">
            <v>0.43083620419668017</v>
          </cell>
          <cell r="GB312" t="e">
            <v>#N/A</v>
          </cell>
          <cell r="GC312">
            <v>4.6755519887253358</v>
          </cell>
          <cell r="GD312">
            <v>0</v>
          </cell>
          <cell r="GE312">
            <v>2.7074138740995926</v>
          </cell>
          <cell r="GF312">
            <v>4.9937832759160652E-2</v>
          </cell>
          <cell r="GG312">
            <v>2.3079112120263074</v>
          </cell>
          <cell r="GH312">
            <v>0</v>
          </cell>
          <cell r="GI312">
            <v>1.0594653930472908</v>
          </cell>
          <cell r="GJ312">
            <v>0</v>
          </cell>
          <cell r="GK312">
            <v>8.6451201064829313</v>
          </cell>
          <cell r="GL312">
            <v>36.189261979329778</v>
          </cell>
          <cell r="GM312">
            <v>13.496923269652363</v>
          </cell>
          <cell r="GN312">
            <v>2.5292043532727839</v>
          </cell>
          <cell r="GO312">
            <v>121.6632481991857</v>
          </cell>
          <cell r="GP312">
            <v>20.387365017225179</v>
          </cell>
          <cell r="GQ312">
            <v>0</v>
          </cell>
          <cell r="GR312">
            <v>0</v>
          </cell>
          <cell r="GS312">
            <v>0</v>
          </cell>
          <cell r="GT312" t="e">
            <v>#N/A</v>
          </cell>
          <cell r="GU312">
            <v>1.1642369245223925</v>
          </cell>
          <cell r="GV312">
            <v>3.2087505480739114</v>
          </cell>
          <cell r="GW312">
            <v>5.1416384278108351</v>
          </cell>
          <cell r="GX312">
            <v>0</v>
          </cell>
          <cell r="GY312">
            <v>0</v>
          </cell>
          <cell r="GZ312">
            <v>0.86754744754149682</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t="e">
            <v>#N/A</v>
          </cell>
          <cell r="HO312">
            <v>740.33328818807013</v>
          </cell>
          <cell r="HP312">
            <v>755.41335745973583</v>
          </cell>
          <cell r="HQ312">
            <v>86.949978737011037</v>
          </cell>
          <cell r="HR312">
            <v>666.72482437060376</v>
          </cell>
          <cell r="HS312">
            <v>224.52441277795174</v>
          </cell>
          <cell r="HT312">
            <v>0</v>
          </cell>
          <cell r="HU312">
            <v>0</v>
          </cell>
          <cell r="HV312">
            <v>10.782147336916614</v>
          </cell>
          <cell r="HW312">
            <v>0</v>
          </cell>
          <cell r="HX312">
            <v>0</v>
          </cell>
          <cell r="HY312">
            <v>0</v>
          </cell>
          <cell r="HZ312">
            <v>0</v>
          </cell>
          <cell r="IA312">
            <v>0</v>
          </cell>
          <cell r="IB312">
            <v>0</v>
          </cell>
          <cell r="IC312">
            <v>0</v>
          </cell>
          <cell r="ID312">
            <v>0</v>
          </cell>
          <cell r="IE312">
            <v>0</v>
          </cell>
          <cell r="IF312">
            <v>0</v>
          </cell>
          <cell r="IG312">
            <v>0</v>
          </cell>
          <cell r="IH312">
            <v>0</v>
          </cell>
          <cell r="II312">
            <v>0.88517256498590657</v>
          </cell>
          <cell r="IJ312">
            <v>0</v>
          </cell>
          <cell r="IK312">
            <v>0</v>
          </cell>
          <cell r="IL312">
            <v>0</v>
          </cell>
          <cell r="IM312">
            <v>0</v>
          </cell>
          <cell r="IN312">
            <v>0.88517256498590657</v>
          </cell>
          <cell r="IO312">
            <v>0</v>
          </cell>
          <cell r="IP312">
            <v>10.782147336916614</v>
          </cell>
          <cell r="IQ312">
            <v>0</v>
          </cell>
          <cell r="IR312">
            <v>0</v>
          </cell>
          <cell r="IS312">
            <v>0</v>
          </cell>
          <cell r="IT312">
            <v>0</v>
          </cell>
          <cell r="IU312">
            <v>0</v>
          </cell>
          <cell r="IV312">
            <v>36.189261979329778</v>
          </cell>
          <cell r="IW312">
            <v>36.189261979329778</v>
          </cell>
          <cell r="IX312">
            <v>0</v>
          </cell>
          <cell r="IY312">
            <v>0</v>
          </cell>
          <cell r="IZ312">
            <v>0</v>
          </cell>
          <cell r="JA312">
            <v>13.496923269652363</v>
          </cell>
          <cell r="JB312">
            <v>13.496923269652363</v>
          </cell>
          <cell r="JC312">
            <v>0</v>
          </cell>
          <cell r="JD312">
            <v>0</v>
          </cell>
          <cell r="JE312">
            <v>0</v>
          </cell>
          <cell r="JF312">
            <v>2.7074138740995926</v>
          </cell>
          <cell r="JG312">
            <v>2.7074138740995926</v>
          </cell>
          <cell r="JH312">
            <v>0</v>
          </cell>
          <cell r="JI312">
            <v>0</v>
          </cell>
          <cell r="JJ312">
            <v>0</v>
          </cell>
          <cell r="JK312">
            <v>36.189261979329778</v>
          </cell>
          <cell r="JL312">
            <v>36.189261979329778</v>
          </cell>
          <cell r="JM312">
            <v>0</v>
          </cell>
          <cell r="JN312">
            <v>0</v>
          </cell>
          <cell r="JO312">
            <v>0</v>
          </cell>
          <cell r="JP312">
            <v>13.496923269652363</v>
          </cell>
          <cell r="JQ312">
            <v>13.496923269652363</v>
          </cell>
          <cell r="JR312">
            <v>0</v>
          </cell>
          <cell r="JS312">
            <v>0</v>
          </cell>
          <cell r="JT312">
            <v>0</v>
          </cell>
          <cell r="JU312">
            <v>2.7074138740995926</v>
          </cell>
          <cell r="JV312">
            <v>2.7074138740995926</v>
          </cell>
          <cell r="JW312">
            <v>47.523777251986047</v>
          </cell>
          <cell r="JX312">
            <v>300.73992474183081</v>
          </cell>
          <cell r="JY312">
            <v>479.76128558071321</v>
          </cell>
          <cell r="JZ312">
            <v>527.28506283269928</v>
          </cell>
          <cell r="KA312">
            <v>226.54513809086848</v>
          </cell>
          <cell r="KB312" t="str">
            <v/>
          </cell>
          <cell r="KC312">
            <v>190.41712770109899</v>
          </cell>
          <cell r="KD312">
            <v>3445.3011037235301</v>
          </cell>
          <cell r="KE312">
            <v>46658.928021002997</v>
          </cell>
          <cell r="KF312">
            <v>92.102503999999996</v>
          </cell>
          <cell r="KG312">
            <v>0.27534996477425</v>
          </cell>
          <cell r="KH312">
            <v>0</v>
          </cell>
          <cell r="KI312">
            <v>0</v>
          </cell>
          <cell r="KJ312">
            <v>0</v>
          </cell>
          <cell r="KK312">
            <v>0</v>
          </cell>
          <cell r="KL312">
            <v>0</v>
          </cell>
          <cell r="KM312">
            <v>193.882764024534</v>
          </cell>
          <cell r="KN312">
            <v>1141.1235561660999</v>
          </cell>
          <cell r="KO312">
            <v>58.5755269272628</v>
          </cell>
          <cell r="KP312">
            <v>0</v>
          </cell>
          <cell r="KQ312">
            <v>131.745783508583</v>
          </cell>
          <cell r="KR312">
            <v>22.550198716156899</v>
          </cell>
          <cell r="KS312">
            <v>13.3936182702954</v>
          </cell>
          <cell r="KT312">
            <v>0</v>
          </cell>
          <cell r="KU312">
            <v>296.54012170677601</v>
          </cell>
          <cell r="KV312">
            <v>72.351909690461696</v>
          </cell>
          <cell r="KW312">
            <v>0</v>
          </cell>
          <cell r="KX312">
            <v>705</v>
          </cell>
          <cell r="KY312">
            <v>3635718.2314246292</v>
          </cell>
          <cell r="KZ312">
            <v>46751.030525003</v>
          </cell>
          <cell r="LA312">
            <v>91.312155559951307</v>
          </cell>
          <cell r="LB312">
            <v>1762.4738785151344</v>
          </cell>
          <cell r="LC312">
            <v>1930.1634790101698</v>
          </cell>
          <cell r="LD312">
            <v>4.6454309173432469</v>
          </cell>
          <cell r="LE312">
            <v>1.507988149315677E-2</v>
          </cell>
          <cell r="LF312">
            <v>705</v>
          </cell>
          <cell r="LG312">
            <v>77.767659677153091</v>
          </cell>
          <cell r="LH312" t="str">
            <v/>
          </cell>
          <cell r="LI312" t="e">
            <v>#N/A</v>
          </cell>
          <cell r="LJ312" t="e">
            <v>#N/A</v>
          </cell>
        </row>
        <row r="313">
          <cell r="A313" t="str">
            <v>SVE20BP</v>
          </cell>
          <cell r="B313" t="str">
            <v>SVE</v>
          </cell>
          <cell r="C313" t="str">
            <v>BP2019-20</v>
          </cell>
          <cell r="D313" t="str">
            <v>SVE</v>
          </cell>
          <cell r="E313" t="str">
            <v>SVE20BP</v>
          </cell>
          <cell r="F313">
            <v>0.96281468935252923</v>
          </cell>
          <cell r="G313">
            <v>3.9867314640101759</v>
          </cell>
          <cell r="H313">
            <v>-0.23830197426949526</v>
          </cell>
          <cell r="I313">
            <v>11.125188309225722</v>
          </cell>
          <cell r="J313">
            <v>9.6614258906959058</v>
          </cell>
          <cell r="K313">
            <v>1.8248934218297483</v>
          </cell>
          <cell r="L313">
            <v>8.1405159823654644E-4</v>
          </cell>
          <cell r="M313">
            <v>13.395419287796466</v>
          </cell>
          <cell r="N313">
            <v>4.6975436133508586</v>
          </cell>
          <cell r="O313">
            <v>44.453714064237602</v>
          </cell>
          <cell r="P313">
            <v>2.1617916896353329</v>
          </cell>
          <cell r="Q313">
            <v>46.615505753872874</v>
          </cell>
          <cell r="R313">
            <v>0</v>
          </cell>
          <cell r="S313">
            <v>32.178682203173445</v>
          </cell>
          <cell r="T313">
            <v>2.9847255369928407E-2</v>
          </cell>
          <cell r="U313">
            <v>22.888030795288323</v>
          </cell>
          <cell r="V313">
            <v>0</v>
          </cell>
          <cell r="W313">
            <v>55.096560253831704</v>
          </cell>
          <cell r="X313">
            <v>0</v>
          </cell>
          <cell r="Y313">
            <v>55.096560253831704</v>
          </cell>
          <cell r="Z313">
            <v>0</v>
          </cell>
          <cell r="AA313">
            <v>0</v>
          </cell>
          <cell r="AB313">
            <v>0</v>
          </cell>
          <cell r="AC313">
            <v>0</v>
          </cell>
          <cell r="AD313">
            <v>101.71206600770486</v>
          </cell>
          <cell r="AE313">
            <v>2.7540671243721127</v>
          </cell>
          <cell r="AF313">
            <v>0</v>
          </cell>
          <cell r="AG313">
            <v>104.46613313207713</v>
          </cell>
          <cell r="AH313">
            <v>0</v>
          </cell>
          <cell r="AI313">
            <v>104.46613313207713</v>
          </cell>
          <cell r="AJ313">
            <v>12.405640345178263</v>
          </cell>
          <cell r="AK313">
            <v>0</v>
          </cell>
          <cell r="AL313">
            <v>0</v>
          </cell>
          <cell r="AM313">
            <v>0</v>
          </cell>
          <cell r="AN313">
            <v>0</v>
          </cell>
          <cell r="AO313">
            <v>2.9296801201441826E-2</v>
          </cell>
          <cell r="AP313">
            <v>5.4528048852410773</v>
          </cell>
          <cell r="AQ313">
            <v>2.9204059062829471</v>
          </cell>
          <cell r="AR313">
            <v>20.80814793790373</v>
          </cell>
          <cell r="AS313">
            <v>0.25123817937122822</v>
          </cell>
          <cell r="AT313">
            <v>21.059386117274972</v>
          </cell>
          <cell r="AU313">
            <v>0</v>
          </cell>
          <cell r="AV313">
            <v>0</v>
          </cell>
          <cell r="AW313">
            <v>0</v>
          </cell>
          <cell r="AX313">
            <v>13.801948571868508</v>
          </cell>
          <cell r="AY313">
            <v>0</v>
          </cell>
          <cell r="AZ313">
            <v>13.801948571868508</v>
          </cell>
          <cell r="BA313">
            <v>0</v>
          </cell>
          <cell r="BB313">
            <v>13.801948571868508</v>
          </cell>
          <cell r="BC313">
            <v>0</v>
          </cell>
          <cell r="BD313">
            <v>0</v>
          </cell>
          <cell r="BE313">
            <v>0</v>
          </cell>
          <cell r="BF313">
            <v>0</v>
          </cell>
          <cell r="BG313">
            <v>34.861334689143483</v>
          </cell>
          <cell r="BH313">
            <v>0.72933793412225834</v>
          </cell>
          <cell r="BI313">
            <v>0</v>
          </cell>
          <cell r="BJ313">
            <v>35.590672623265696</v>
          </cell>
          <cell r="BK313">
            <v>0</v>
          </cell>
          <cell r="BL313">
            <v>35.590672623265696</v>
          </cell>
          <cell r="BM313">
            <v>6.1631225011667174</v>
          </cell>
          <cell r="BN313">
            <v>0</v>
          </cell>
          <cell r="BO313">
            <v>0</v>
          </cell>
          <cell r="BP313">
            <v>5.0074611012299659</v>
          </cell>
          <cell r="BQ313">
            <v>0</v>
          </cell>
          <cell r="BR313">
            <v>5.9149260110767021E-3</v>
          </cell>
          <cell r="BS313">
            <v>53.669251529703295</v>
          </cell>
          <cell r="BT313">
            <v>4.299210331772759</v>
          </cell>
          <cell r="BU313">
            <v>69.144960389883892</v>
          </cell>
          <cell r="BV313">
            <v>4.0732899023291482</v>
          </cell>
          <cell r="BW313">
            <v>73.218250292212971</v>
          </cell>
          <cell r="BX313">
            <v>0</v>
          </cell>
          <cell r="BY313">
            <v>104.74788181066643</v>
          </cell>
          <cell r="BZ313">
            <v>3.0781185618600362</v>
          </cell>
          <cell r="CA313">
            <v>60.161475864192788</v>
          </cell>
          <cell r="CB313">
            <v>0</v>
          </cell>
          <cell r="CC313">
            <v>167.98747623671923</v>
          </cell>
          <cell r="CD313">
            <v>0</v>
          </cell>
          <cell r="CE313">
            <v>167.98747623671923</v>
          </cell>
          <cell r="CF313">
            <v>4.0353008141642936</v>
          </cell>
          <cell r="CG313">
            <v>0</v>
          </cell>
          <cell r="CH313">
            <v>4.0353008141642936</v>
          </cell>
          <cell r="CI313">
            <v>4.0353008141642936</v>
          </cell>
          <cell r="CJ313">
            <v>237.17042571476753</v>
          </cell>
          <cell r="CK313">
            <v>9.9821326207478904</v>
          </cell>
          <cell r="CL313">
            <v>0</v>
          </cell>
          <cell r="CM313">
            <v>247.15255833551612</v>
          </cell>
          <cell r="CN313">
            <v>0</v>
          </cell>
          <cell r="CO313">
            <v>247.15255833551612</v>
          </cell>
          <cell r="CP313">
            <v>31.833126249900523</v>
          </cell>
          <cell r="CQ313">
            <v>0</v>
          </cell>
          <cell r="CR313">
            <v>0</v>
          </cell>
          <cell r="CS313">
            <v>0</v>
          </cell>
          <cell r="CT313">
            <v>128.18573911718164</v>
          </cell>
          <cell r="CU313">
            <v>0.15350457549860486</v>
          </cell>
          <cell r="CV313">
            <v>66.928076745629625</v>
          </cell>
          <cell r="CW313">
            <v>37.255703696227393</v>
          </cell>
          <cell r="CX313">
            <v>264.35615038443802</v>
          </cell>
          <cell r="CY313">
            <v>1.10883547709695</v>
          </cell>
          <cell r="CZ313">
            <v>265.4649858615345</v>
          </cell>
          <cell r="DA313">
            <v>0</v>
          </cell>
          <cell r="DB313">
            <v>60.429633692513001</v>
          </cell>
          <cell r="DC313">
            <v>43.004118099930714</v>
          </cell>
          <cell r="DD313">
            <v>62.895869581953974</v>
          </cell>
          <cell r="DE313">
            <v>9.2314672415120498</v>
          </cell>
          <cell r="DF313">
            <v>175.56108861590994</v>
          </cell>
          <cell r="DG313">
            <v>0</v>
          </cell>
          <cell r="DH313">
            <v>175.56108861590994</v>
          </cell>
          <cell r="DI313">
            <v>41.986798865236977</v>
          </cell>
          <cell r="DJ313">
            <v>18.737336669489569</v>
          </cell>
          <cell r="DK313">
            <v>23.249462195747402</v>
          </cell>
          <cell r="DL313">
            <v>41.986798865236977</v>
          </cell>
          <cell r="DM313">
            <v>399.03927561220797</v>
          </cell>
          <cell r="DN313">
            <v>10.423001073463604</v>
          </cell>
          <cell r="DO313">
            <v>0</v>
          </cell>
          <cell r="DP313">
            <v>409.46227668567099</v>
          </cell>
          <cell r="DQ313">
            <v>0</v>
          </cell>
          <cell r="DR313">
            <v>409.46227668567099</v>
          </cell>
          <cell r="DS313">
            <v>50.401889096245505</v>
          </cell>
          <cell r="DT313">
            <v>0</v>
          </cell>
          <cell r="DU313">
            <v>0</v>
          </cell>
          <cell r="DV313">
            <v>5.0074611012299659</v>
          </cell>
          <cell r="DW313">
            <v>128.18573911718164</v>
          </cell>
          <cell r="DX313">
            <v>0.18871630271112338</v>
          </cell>
          <cell r="DY313">
            <v>126.05013316057399</v>
          </cell>
          <cell r="DZ313">
            <v>44.4753199342831</v>
          </cell>
          <cell r="EA313">
            <v>354.30925871222564</v>
          </cell>
          <cell r="EB313">
            <v>5.4333635587973266</v>
          </cell>
          <cell r="EC313">
            <v>359.74262227102247</v>
          </cell>
          <cell r="ED313">
            <v>0</v>
          </cell>
          <cell r="EE313">
            <v>165.17751550317942</v>
          </cell>
          <cell r="EF313">
            <v>46.082236661790759</v>
          </cell>
          <cell r="EG313">
            <v>136.85929401801525</v>
          </cell>
          <cell r="EH313">
            <v>9.2314672415120498</v>
          </cell>
          <cell r="EI313">
            <v>357.35051342449765</v>
          </cell>
          <cell r="EJ313">
            <v>0</v>
          </cell>
          <cell r="EK313">
            <v>357.35051342449765</v>
          </cell>
          <cell r="EL313">
            <v>46.022099679401272</v>
          </cell>
          <cell r="EM313">
            <v>18.737336669489569</v>
          </cell>
          <cell r="EN313">
            <v>27.284763009911696</v>
          </cell>
          <cell r="EO313">
            <v>46.022099679401272</v>
          </cell>
          <cell r="EP313">
            <v>671.07103601611891</v>
          </cell>
          <cell r="EQ313">
            <v>21.134471628333753</v>
          </cell>
          <cell r="ER313">
            <v>0</v>
          </cell>
          <cell r="ES313">
            <v>692.20550764445272</v>
          </cell>
          <cell r="ET313">
            <v>0</v>
          </cell>
          <cell r="EU313">
            <v>692.20550764445272</v>
          </cell>
          <cell r="EV313">
            <v>54.38862056025561</v>
          </cell>
          <cell r="EW313">
            <v>-0.23830197426949526</v>
          </cell>
          <cell r="EX313">
            <v>11.125188309225722</v>
          </cell>
          <cell r="EY313">
            <v>14.668886991925806</v>
          </cell>
          <cell r="EZ313">
            <v>130.01063253901182</v>
          </cell>
          <cell r="FA313">
            <v>0.18953035430936077</v>
          </cell>
          <cell r="FB313">
            <v>139.44555244837019</v>
          </cell>
          <cell r="FC313">
            <v>49.172863547633966</v>
          </cell>
          <cell r="FD313">
            <v>398.76297277646285</v>
          </cell>
          <cell r="FE313">
            <v>7.595155248432663</v>
          </cell>
          <cell r="FF313">
            <v>406.35812802489619</v>
          </cell>
          <cell r="FG313">
            <v>0</v>
          </cell>
          <cell r="FH313">
            <v>197.3561977063523</v>
          </cell>
          <cell r="FI313">
            <v>46.112083917160682</v>
          </cell>
          <cell r="FJ313">
            <v>159.74732481330361</v>
          </cell>
          <cell r="FK313">
            <v>9.2314672415120498</v>
          </cell>
          <cell r="FL313">
            <v>412.44707367832859</v>
          </cell>
          <cell r="FM313">
            <v>0</v>
          </cell>
          <cell r="FN313">
            <v>412.44707367832859</v>
          </cell>
          <cell r="FO313">
            <v>46.022099679401265</v>
          </cell>
          <cell r="FP313">
            <v>18.737336669489569</v>
          </cell>
          <cell r="FQ313">
            <v>27.284763009911696</v>
          </cell>
          <cell r="FR313">
            <v>46.022099679401265</v>
          </cell>
          <cell r="FS313">
            <v>772.78310202382306</v>
          </cell>
          <cell r="FT313">
            <v>23.888538752705895</v>
          </cell>
          <cell r="FU313">
            <v>0</v>
          </cell>
          <cell r="FV313">
            <v>796.6716407765291</v>
          </cell>
          <cell r="FW313">
            <v>0</v>
          </cell>
          <cell r="FX313">
            <v>796.6716407765291</v>
          </cell>
          <cell r="FY313">
            <v>3.4187275497578642</v>
          </cell>
          <cell r="FZ313">
            <v>14.979948088650399</v>
          </cell>
          <cell r="GA313">
            <v>-0.22144737855108174</v>
          </cell>
          <cell r="GB313" t="e">
            <v>#N/A</v>
          </cell>
          <cell r="GC313">
            <v>4.8689538840557409</v>
          </cell>
          <cell r="GD313">
            <v>0</v>
          </cell>
          <cell r="GE313">
            <v>2.9491013934867971</v>
          </cell>
          <cell r="GF313">
            <v>-0.11361213334359845</v>
          </cell>
          <cell r="GG313">
            <v>3.0030190160905388</v>
          </cell>
          <cell r="GH313">
            <v>0</v>
          </cell>
          <cell r="GI313">
            <v>5.027818307798908</v>
          </cell>
          <cell r="GJ313">
            <v>0</v>
          </cell>
          <cell r="GK313">
            <v>10.706499345600124</v>
          </cell>
          <cell r="GL313">
            <v>36.79107490953885</v>
          </cell>
          <cell r="GM313">
            <v>13.148197397798139</v>
          </cell>
          <cell r="GN313">
            <v>4.7187547925167452</v>
          </cell>
          <cell r="GO313">
            <v>104.09182169528063</v>
          </cell>
          <cell r="GP313">
            <v>15.011243821695283</v>
          </cell>
          <cell r="GQ313">
            <v>0</v>
          </cell>
          <cell r="GR313">
            <v>0</v>
          </cell>
          <cell r="GS313">
            <v>0</v>
          </cell>
          <cell r="GT313" t="e">
            <v>#N/A</v>
          </cell>
          <cell r="GU313">
            <v>6.7936204480714464</v>
          </cell>
          <cell r="GV313">
            <v>2.1412998691200253</v>
          </cell>
          <cell r="GW313">
            <v>5.8019213180383407</v>
          </cell>
          <cell r="GX313">
            <v>0</v>
          </cell>
          <cell r="GY313">
            <v>0</v>
          </cell>
          <cell r="GZ313">
            <v>0.37260928477942884</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t="e">
            <v>#N/A</v>
          </cell>
          <cell r="HO313">
            <v>772.78310202382306</v>
          </cell>
          <cell r="HP313">
            <v>796.6716407765291</v>
          </cell>
          <cell r="HQ313">
            <v>101.71206600770486</v>
          </cell>
          <cell r="HR313">
            <v>692.20550764445272</v>
          </cell>
          <cell r="HS313">
            <v>215.09087597197632</v>
          </cell>
          <cell r="HT313">
            <v>0</v>
          </cell>
          <cell r="HU313">
            <v>0</v>
          </cell>
          <cell r="HV313">
            <v>11.125188309225722</v>
          </cell>
          <cell r="HW313">
            <v>0</v>
          </cell>
          <cell r="HX313">
            <v>0</v>
          </cell>
          <cell r="HY313">
            <v>0</v>
          </cell>
          <cell r="HZ313">
            <v>0</v>
          </cell>
          <cell r="IA313">
            <v>0</v>
          </cell>
          <cell r="IB313">
            <v>0</v>
          </cell>
          <cell r="IC313">
            <v>0</v>
          </cell>
          <cell r="ID313">
            <v>0</v>
          </cell>
          <cell r="IE313">
            <v>0</v>
          </cell>
          <cell r="IF313">
            <v>0</v>
          </cell>
          <cell r="IG313">
            <v>0</v>
          </cell>
          <cell r="IH313">
            <v>0</v>
          </cell>
          <cell r="II313">
            <v>1.4080290499761339</v>
          </cell>
          <cell r="IJ313">
            <v>0</v>
          </cell>
          <cell r="IK313">
            <v>0</v>
          </cell>
          <cell r="IL313">
            <v>0</v>
          </cell>
          <cell r="IM313">
            <v>0</v>
          </cell>
          <cell r="IN313">
            <v>1.4080290499761339</v>
          </cell>
          <cell r="IO313">
            <v>0</v>
          </cell>
          <cell r="IP313">
            <v>11.125188309225722</v>
          </cell>
          <cell r="IQ313">
            <v>0</v>
          </cell>
          <cell r="IR313">
            <v>0</v>
          </cell>
          <cell r="IS313">
            <v>0</v>
          </cell>
          <cell r="IT313">
            <v>0</v>
          </cell>
          <cell r="IU313">
            <v>0</v>
          </cell>
          <cell r="IV313">
            <v>36.79107490953885</v>
          </cell>
          <cell r="IW313">
            <v>36.79107490953885</v>
          </cell>
          <cell r="IX313">
            <v>0</v>
          </cell>
          <cell r="IY313">
            <v>0</v>
          </cell>
          <cell r="IZ313">
            <v>0</v>
          </cell>
          <cell r="JA313">
            <v>13.148197397798139</v>
          </cell>
          <cell r="JB313">
            <v>13.148197397798139</v>
          </cell>
          <cell r="JC313">
            <v>0</v>
          </cell>
          <cell r="JD313">
            <v>0</v>
          </cell>
          <cell r="JE313">
            <v>0</v>
          </cell>
          <cell r="JF313">
            <v>2.9491013934867971</v>
          </cell>
          <cell r="JG313">
            <v>2.9491013934867971</v>
          </cell>
          <cell r="JH313">
            <v>0</v>
          </cell>
          <cell r="JI313">
            <v>0</v>
          </cell>
          <cell r="JJ313">
            <v>0</v>
          </cell>
          <cell r="JK313">
            <v>36.79107490953885</v>
          </cell>
          <cell r="JL313">
            <v>36.79107490953885</v>
          </cell>
          <cell r="JM313">
            <v>0</v>
          </cell>
          <cell r="JN313">
            <v>0</v>
          </cell>
          <cell r="JO313">
            <v>0</v>
          </cell>
          <cell r="JP313">
            <v>13.148197397798139</v>
          </cell>
          <cell r="JQ313">
            <v>13.148197397798139</v>
          </cell>
          <cell r="JR313">
            <v>0</v>
          </cell>
          <cell r="JS313">
            <v>0</v>
          </cell>
          <cell r="JT313">
            <v>0</v>
          </cell>
          <cell r="JU313">
            <v>2.9491013934867971</v>
          </cell>
          <cell r="JV313">
            <v>2.9491013934867971</v>
          </cell>
          <cell r="JW313">
            <v>60.809664344834481</v>
          </cell>
          <cell r="JX313">
            <v>320.61174939316277</v>
          </cell>
          <cell r="JY313">
            <v>508.09312329356055</v>
          </cell>
          <cell r="JZ313">
            <v>568.90278763839501</v>
          </cell>
          <cell r="KA313">
            <v>248.29103824523224</v>
          </cell>
          <cell r="KB313" t="str">
            <v/>
          </cell>
          <cell r="KC313">
            <v>190.673255402199</v>
          </cell>
          <cell r="KD313">
            <v>3464.89426231381</v>
          </cell>
          <cell r="KE313">
            <v>46778.008021002999</v>
          </cell>
          <cell r="KF313">
            <v>92.102503999999996</v>
          </cell>
          <cell r="KG313">
            <v>0.27534996477425</v>
          </cell>
          <cell r="KH313">
            <v>0</v>
          </cell>
          <cell r="KI313">
            <v>0</v>
          </cell>
          <cell r="KJ313">
            <v>0</v>
          </cell>
          <cell r="KK313">
            <v>0</v>
          </cell>
          <cell r="KL313">
            <v>0</v>
          </cell>
          <cell r="KM313">
            <v>193.781506014401</v>
          </cell>
          <cell r="KN313">
            <v>1140.6331261444</v>
          </cell>
          <cell r="KO313">
            <v>58.537814232595103</v>
          </cell>
          <cell r="KP313">
            <v>0</v>
          </cell>
          <cell r="KQ313">
            <v>131.30336688895599</v>
          </cell>
          <cell r="KR313">
            <v>22.467514884642</v>
          </cell>
          <cell r="KS313">
            <v>13.358280778593199</v>
          </cell>
          <cell r="KT313">
            <v>0</v>
          </cell>
          <cell r="KU313">
            <v>295.785967939221</v>
          </cell>
          <cell r="KV313">
            <v>72.135515414036902</v>
          </cell>
          <cell r="KW313">
            <v>0</v>
          </cell>
          <cell r="KX313">
            <v>706</v>
          </cell>
          <cell r="KY313">
            <v>3655567.5177160092</v>
          </cell>
          <cell r="KZ313">
            <v>46870.110525003001</v>
          </cell>
          <cell r="LA313">
            <v>91.33148887468387</v>
          </cell>
          <cell r="LB313">
            <v>1760.8739297446539</v>
          </cell>
          <cell r="LC313">
            <v>1928.0030922968449</v>
          </cell>
          <cell r="LD313">
            <v>4.6460375230406363</v>
          </cell>
          <cell r="LE313">
            <v>1.5062904526828076E-2</v>
          </cell>
          <cell r="LF313">
            <v>706</v>
          </cell>
          <cell r="LG313">
            <v>77.99357579423534</v>
          </cell>
          <cell r="LH313" t="str">
            <v/>
          </cell>
          <cell r="LI313" t="e">
            <v>#N/A</v>
          </cell>
          <cell r="LJ313" t="e">
            <v>#N/A</v>
          </cell>
        </row>
        <row r="314">
          <cell r="A314" t="str">
            <v>SVE20</v>
          </cell>
          <cell r="B314" t="str">
            <v>SVE</v>
          </cell>
          <cell r="C314" t="str">
            <v>2019-20</v>
          </cell>
          <cell r="D314" t="str">
            <v>SVH</v>
          </cell>
          <cell r="E314" t="str">
            <v>SVH20</v>
          </cell>
          <cell r="F314">
            <v>0.96281468935252923</v>
          </cell>
          <cell r="G314">
            <v>7.3973052582954821</v>
          </cell>
          <cell r="H314">
            <v>-0.39186557856647936</v>
          </cell>
          <cell r="I314">
            <v>11.117621217953655</v>
          </cell>
          <cell r="J314">
            <v>7.7025175148202338</v>
          </cell>
          <cell r="K314">
            <v>1.8620836092077915</v>
          </cell>
          <cell r="L314">
            <v>9.6281468935252926E-4</v>
          </cell>
          <cell r="M314">
            <v>13.74995657864347</v>
          </cell>
          <cell r="N314">
            <v>3.8791803834013403</v>
          </cell>
          <cell r="O314">
            <v>45.317761798444842</v>
          </cell>
          <cell r="P314">
            <v>1.008066979752098</v>
          </cell>
          <cell r="Q314">
            <v>46.325828778196943</v>
          </cell>
          <cell r="R314">
            <v>0</v>
          </cell>
          <cell r="S314">
            <v>28.674547078297024</v>
          </cell>
          <cell r="T314">
            <v>0.86653322041727632</v>
          </cell>
          <cell r="U314">
            <v>25.483779197782745</v>
          </cell>
          <cell r="V314">
            <v>0</v>
          </cell>
          <cell r="W314">
            <v>55.024859496497044</v>
          </cell>
          <cell r="X314">
            <v>0</v>
          </cell>
          <cell r="Y314">
            <v>55.024859496497044</v>
          </cell>
          <cell r="Z314">
            <v>-1.7330664408345523E-2</v>
          </cell>
          <cell r="AA314">
            <v>0</v>
          </cell>
          <cell r="AB314">
            <v>-1.7330664408345523E-2</v>
          </cell>
          <cell r="AC314">
            <v>-1.7330664408345523E-2</v>
          </cell>
          <cell r="AD314">
            <v>101.36801893910234</v>
          </cell>
          <cell r="AE314">
            <v>1.8004634690892298</v>
          </cell>
          <cell r="AF314">
            <v>0</v>
          </cell>
          <cell r="AG314">
            <v>103.16848240819157</v>
          </cell>
          <cell r="AH314">
            <v>0</v>
          </cell>
          <cell r="AI314">
            <v>103.16848240819157</v>
          </cell>
          <cell r="AJ314">
            <v>10.948165832627611</v>
          </cell>
          <cell r="AK314">
            <v>0</v>
          </cell>
          <cell r="AL314">
            <v>0</v>
          </cell>
          <cell r="AM314">
            <v>0</v>
          </cell>
          <cell r="AN314">
            <v>0.23011271075525447</v>
          </cell>
          <cell r="AO314">
            <v>0</v>
          </cell>
          <cell r="AP314">
            <v>4.5993657710370321</v>
          </cell>
          <cell r="AQ314">
            <v>2.5697524058819003</v>
          </cell>
          <cell r="AR314">
            <v>18.347396720301798</v>
          </cell>
          <cell r="AS314">
            <v>0.17330664408345525</v>
          </cell>
          <cell r="AT314">
            <v>18.520703364385252</v>
          </cell>
          <cell r="AU314">
            <v>0</v>
          </cell>
          <cell r="AV314">
            <v>9.2430210177842809E-2</v>
          </cell>
          <cell r="AW314">
            <v>9.3566331511278786</v>
          </cell>
          <cell r="AX314">
            <v>1.091831857725768</v>
          </cell>
          <cell r="AY314">
            <v>0</v>
          </cell>
          <cell r="AZ314">
            <v>10.540895219031491</v>
          </cell>
          <cell r="BA314">
            <v>0</v>
          </cell>
          <cell r="BB314">
            <v>10.540895219031491</v>
          </cell>
          <cell r="BC314">
            <v>0</v>
          </cell>
          <cell r="BD314">
            <v>0</v>
          </cell>
          <cell r="BE314">
            <v>0</v>
          </cell>
          <cell r="BF314">
            <v>0</v>
          </cell>
          <cell r="BG314">
            <v>29.061598583416743</v>
          </cell>
          <cell r="BH314">
            <v>6.9322657633382093E-2</v>
          </cell>
          <cell r="BI314">
            <v>0</v>
          </cell>
          <cell r="BJ314">
            <v>29.130921241050125</v>
          </cell>
          <cell r="BK314">
            <v>0</v>
          </cell>
          <cell r="BL314">
            <v>29.130921241050125</v>
          </cell>
          <cell r="BM314">
            <v>4.4260591269535769</v>
          </cell>
          <cell r="BN314">
            <v>0</v>
          </cell>
          <cell r="BO314">
            <v>0.36779521133266618</v>
          </cell>
          <cell r="BP314">
            <v>4.3904349834475331</v>
          </cell>
          <cell r="BQ314">
            <v>0</v>
          </cell>
          <cell r="BR314">
            <v>1.1553776272230351E-2</v>
          </cell>
          <cell r="BS314">
            <v>44.53595627069059</v>
          </cell>
          <cell r="BT314">
            <v>6.153348679652014</v>
          </cell>
          <cell r="BU314">
            <v>59.885148048348611</v>
          </cell>
          <cell r="BV314">
            <v>1.4721436600200171</v>
          </cell>
          <cell r="BW314">
            <v>61.357291708368628</v>
          </cell>
          <cell r="BX314">
            <v>0</v>
          </cell>
          <cell r="BY314">
            <v>115.36156763415198</v>
          </cell>
          <cell r="BZ314">
            <v>1.9911007775810305</v>
          </cell>
          <cell r="CA314">
            <v>82.440044961120961</v>
          </cell>
          <cell r="CB314">
            <v>0</v>
          </cell>
          <cell r="CC314">
            <v>199.79271337285397</v>
          </cell>
          <cell r="CD314">
            <v>0</v>
          </cell>
          <cell r="CE314">
            <v>199.79271337285397</v>
          </cell>
          <cell r="CF314">
            <v>0.12324028023712374</v>
          </cell>
          <cell r="CG314">
            <v>0</v>
          </cell>
          <cell r="CH314">
            <v>0.12324028023712374</v>
          </cell>
          <cell r="CI314">
            <v>0.12324028023712374</v>
          </cell>
          <cell r="CJ314">
            <v>261.02676480098552</v>
          </cell>
          <cell r="CK314">
            <v>4.1458800523519912</v>
          </cell>
          <cell r="CL314">
            <v>0</v>
          </cell>
          <cell r="CM314">
            <v>265.17264485333749</v>
          </cell>
          <cell r="CN314">
            <v>0</v>
          </cell>
          <cell r="CO314">
            <v>265.17264485333749</v>
          </cell>
          <cell r="CP314">
            <v>30.374877819693591</v>
          </cell>
          <cell r="CQ314">
            <v>0</v>
          </cell>
          <cell r="CR314">
            <v>0</v>
          </cell>
          <cell r="CS314">
            <v>9.6281468935252926E-4</v>
          </cell>
          <cell r="CT314">
            <v>100.41290676726462</v>
          </cell>
          <cell r="CU314">
            <v>6.5471398875971989E-2</v>
          </cell>
          <cell r="CV314">
            <v>97.750724151204878</v>
          </cell>
          <cell r="CW314">
            <v>36.703458772807771</v>
          </cell>
          <cell r="CX314">
            <v>265.30840172453622</v>
          </cell>
          <cell r="CY314">
            <v>2.3136436985141278</v>
          </cell>
          <cell r="CZ314">
            <v>267.62204542305034</v>
          </cell>
          <cell r="DA314">
            <v>0</v>
          </cell>
          <cell r="DB314">
            <v>97.904774501501294</v>
          </cell>
          <cell r="DC314">
            <v>56.94182354299793</v>
          </cell>
          <cell r="DD314">
            <v>66.259944106551714</v>
          </cell>
          <cell r="DE314">
            <v>10.13747586419278</v>
          </cell>
          <cell r="DF314">
            <v>231.24401801524371</v>
          </cell>
          <cell r="DG314">
            <v>0</v>
          </cell>
          <cell r="DH314">
            <v>231.24401801524371</v>
          </cell>
          <cell r="DI314">
            <v>22.710872892447462</v>
          </cell>
          <cell r="DJ314">
            <v>0</v>
          </cell>
          <cell r="DK314">
            <v>22.710872892447462</v>
          </cell>
          <cell r="DL314">
            <v>22.710872892447462</v>
          </cell>
          <cell r="DM314">
            <v>476.15519054584661</v>
          </cell>
          <cell r="DN314">
            <v>11.635615520825317</v>
          </cell>
          <cell r="DO314">
            <v>0</v>
          </cell>
          <cell r="DP314">
            <v>487.79080606667191</v>
          </cell>
          <cell r="DQ314">
            <v>0</v>
          </cell>
          <cell r="DR314">
            <v>487.79080606667191</v>
          </cell>
          <cell r="DS314">
            <v>45.749102779274779</v>
          </cell>
          <cell r="DT314">
            <v>0</v>
          </cell>
          <cell r="DU314">
            <v>0.36779521133266618</v>
          </cell>
          <cell r="DV314">
            <v>4.3913977981368859</v>
          </cell>
          <cell r="DW314">
            <v>100.64301947801988</v>
          </cell>
          <cell r="DX314">
            <v>7.7025175148202341E-2</v>
          </cell>
          <cell r="DY314">
            <v>146.8860461929325</v>
          </cell>
          <cell r="DZ314">
            <v>45.426559858341683</v>
          </cell>
          <cell r="EA314">
            <v>343.54094649318665</v>
          </cell>
          <cell r="EB314">
            <v>3.9590940026176002</v>
          </cell>
          <cell r="EC314">
            <v>347.50004049580423</v>
          </cell>
          <cell r="ED314">
            <v>0</v>
          </cell>
          <cell r="EE314">
            <v>213.35877234583111</v>
          </cell>
          <cell r="EF314">
            <v>68.289557471706829</v>
          </cell>
          <cell r="EG314">
            <v>149.79182092539844</v>
          </cell>
          <cell r="EH314">
            <v>10.13747586419278</v>
          </cell>
          <cell r="EI314">
            <v>441.57762660712922</v>
          </cell>
          <cell r="EJ314">
            <v>0</v>
          </cell>
          <cell r="EK314">
            <v>441.57762660712922</v>
          </cell>
          <cell r="EL314">
            <v>22.834113172684585</v>
          </cell>
          <cell r="EM314" t="e">
            <v>#VALUE!</v>
          </cell>
          <cell r="EN314">
            <v>22.834113172684585</v>
          </cell>
          <cell r="EO314">
            <v>22.834113172684585</v>
          </cell>
          <cell r="EP314">
            <v>766.24355393024882</v>
          </cell>
          <cell r="EQ314">
            <v>15.85081823081069</v>
          </cell>
          <cell r="ER314">
            <v>0</v>
          </cell>
          <cell r="ES314">
            <v>782.09437216105948</v>
          </cell>
          <cell r="ET314">
            <v>0</v>
          </cell>
          <cell r="EU314">
            <v>782.09437216105948</v>
          </cell>
          <cell r="EV314">
            <v>53.146408037570261</v>
          </cell>
          <cell r="EW314">
            <v>-0.39186557856647936</v>
          </cell>
          <cell r="EX314">
            <v>11.485416429286321</v>
          </cell>
          <cell r="EY314">
            <v>12.093915312957119</v>
          </cell>
          <cell r="EZ314">
            <v>102.50510308722767</v>
          </cell>
          <cell r="FA314">
            <v>7.7987989837554866E-2</v>
          </cell>
          <cell r="FB314">
            <v>160.63600277157599</v>
          </cell>
          <cell r="FC314">
            <v>49.305740241743024</v>
          </cell>
          <cell r="FD314">
            <v>388.85870829163144</v>
          </cell>
          <cell r="FE314">
            <v>4.9671609823696983</v>
          </cell>
          <cell r="FF314">
            <v>393.82586927400115</v>
          </cell>
          <cell r="FG314">
            <v>0</v>
          </cell>
          <cell r="FH314">
            <v>242.03331942412814</v>
          </cell>
          <cell r="FI314">
            <v>69.15609069212411</v>
          </cell>
          <cell r="FJ314">
            <v>175.27560012318116</v>
          </cell>
          <cell r="FK314">
            <v>10.13747586419278</v>
          </cell>
          <cell r="FL314">
            <v>496.60248610362629</v>
          </cell>
          <cell r="FM314">
            <v>0</v>
          </cell>
          <cell r="FN314">
            <v>496.60248610362629</v>
          </cell>
          <cell r="FO314">
            <v>22.816782508276237</v>
          </cell>
          <cell r="FP314">
            <v>0</v>
          </cell>
          <cell r="FQ314">
            <v>22.816782508276237</v>
          </cell>
          <cell r="FR314">
            <v>22.816782508276237</v>
          </cell>
          <cell r="FS314">
            <v>867.61157286935111</v>
          </cell>
          <cell r="FT314">
            <v>17.651281699899918</v>
          </cell>
          <cell r="FU314">
            <v>0</v>
          </cell>
          <cell r="FV314">
            <v>885.26285456925109</v>
          </cell>
          <cell r="FW314">
            <v>0</v>
          </cell>
          <cell r="FX314">
            <v>885.26285456925109</v>
          </cell>
          <cell r="FY314">
            <v>1.4309097833753557</v>
          </cell>
          <cell r="FZ314">
            <v>0.52954807914389113</v>
          </cell>
          <cell r="GA314">
            <v>2.72572838555701</v>
          </cell>
          <cell r="GB314" t="e">
            <v>#N/A</v>
          </cell>
          <cell r="GC314">
            <v>6.8639059203941803</v>
          </cell>
          <cell r="GD314">
            <v>0</v>
          </cell>
          <cell r="GE314">
            <v>7.1999282469782138</v>
          </cell>
          <cell r="GF314">
            <v>0.19641419662791595</v>
          </cell>
          <cell r="GG314">
            <v>2.190403418277004</v>
          </cell>
          <cell r="GH314">
            <v>0</v>
          </cell>
          <cell r="GI314">
            <v>7.0381753791669883</v>
          </cell>
          <cell r="GJ314">
            <v>0</v>
          </cell>
          <cell r="GK314">
            <v>7.8170924628531848</v>
          </cell>
          <cell r="GL314">
            <v>34.12022696127493</v>
          </cell>
          <cell r="GM314">
            <v>17.108254215105092</v>
          </cell>
          <cell r="GN314">
            <v>3.4728725844945729</v>
          </cell>
          <cell r="GO314">
            <v>139.58598521826164</v>
          </cell>
          <cell r="GP314">
            <v>14.719510970821467</v>
          </cell>
          <cell r="GQ314">
            <v>0</v>
          </cell>
          <cell r="GR314">
            <v>0</v>
          </cell>
          <cell r="GS314">
            <v>0</v>
          </cell>
          <cell r="GT314" t="e">
            <v>#N/A</v>
          </cell>
          <cell r="GU314">
            <v>0.10109554238201557</v>
          </cell>
          <cell r="GV314">
            <v>2.218325044268227</v>
          </cell>
          <cell r="GW314">
            <v>7.467590730618217</v>
          </cell>
          <cell r="GX314">
            <v>0</v>
          </cell>
          <cell r="GY314">
            <v>1.2092952498267766</v>
          </cell>
          <cell r="GZ314">
            <v>0.53436215259065378</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t="e">
            <v>#N/A</v>
          </cell>
          <cell r="HO314">
            <v>867.61157286935111</v>
          </cell>
          <cell r="HP314">
            <v>885.26285456925109</v>
          </cell>
          <cell r="HQ314">
            <v>101.36801893910234</v>
          </cell>
          <cell r="HR314">
            <v>782.09437216105948</v>
          </cell>
          <cell r="HS314">
            <v>254.5691666794981</v>
          </cell>
          <cell r="HT314">
            <v>0</v>
          </cell>
          <cell r="HU314">
            <v>0</v>
          </cell>
          <cell r="HV314">
            <v>11.118000287725</v>
          </cell>
          <cell r="HW314">
            <v>0</v>
          </cell>
          <cell r="HX314">
            <v>0</v>
          </cell>
          <cell r="HY314">
            <v>0</v>
          </cell>
          <cell r="HZ314">
            <v>0</v>
          </cell>
          <cell r="IA314">
            <v>0</v>
          </cell>
          <cell r="IB314">
            <v>0</v>
          </cell>
          <cell r="IC314">
            <v>0</v>
          </cell>
          <cell r="ID314">
            <v>0</v>
          </cell>
          <cell r="IE314">
            <v>0</v>
          </cell>
          <cell r="IF314">
            <v>0.36781810610316429</v>
          </cell>
          <cell r="IG314">
            <v>0</v>
          </cell>
          <cell r="IH314">
            <v>0</v>
          </cell>
          <cell r="II314">
            <v>1.5706788788404036</v>
          </cell>
          <cell r="IJ314">
            <v>0</v>
          </cell>
          <cell r="IK314">
            <v>0</v>
          </cell>
          <cell r="IL314">
            <v>0</v>
          </cell>
          <cell r="IM314">
            <v>0</v>
          </cell>
          <cell r="IN314">
            <v>1.5706788788404036</v>
          </cell>
          <cell r="IO314">
            <v>0</v>
          </cell>
          <cell r="IP314">
            <v>11.485818393828165</v>
          </cell>
          <cell r="IQ314">
            <v>0</v>
          </cell>
          <cell r="IR314">
            <v>0</v>
          </cell>
          <cell r="IS314">
            <v>0</v>
          </cell>
          <cell r="IT314">
            <v>0</v>
          </cell>
          <cell r="IU314">
            <v>0</v>
          </cell>
          <cell r="IV314">
            <v>34.12022696127493</v>
          </cell>
          <cell r="IW314">
            <v>34.12022696127493</v>
          </cell>
          <cell r="IX314">
            <v>0</v>
          </cell>
          <cell r="IY314">
            <v>0</v>
          </cell>
          <cell r="IZ314">
            <v>0</v>
          </cell>
          <cell r="JA314">
            <v>17.108254215105092</v>
          </cell>
          <cell r="JB314">
            <v>17.108254215105092</v>
          </cell>
          <cell r="JC314">
            <v>0</v>
          </cell>
          <cell r="JD314">
            <v>6.8639059203941803</v>
          </cell>
          <cell r="JE314">
            <v>0</v>
          </cell>
          <cell r="JF314">
            <v>7.1999282469782138</v>
          </cell>
          <cell r="JG314">
            <v>7.1999282469782138</v>
          </cell>
          <cell r="JH314">
            <v>0</v>
          </cell>
          <cell r="JI314">
            <v>0</v>
          </cell>
          <cell r="JJ314">
            <v>0</v>
          </cell>
          <cell r="JK314">
            <v>34.12022696127493</v>
          </cell>
          <cell r="JL314">
            <v>34.12022696127493</v>
          </cell>
          <cell r="JM314">
            <v>0</v>
          </cell>
          <cell r="JN314">
            <v>0</v>
          </cell>
          <cell r="JO314">
            <v>0</v>
          </cell>
          <cell r="JP314">
            <v>17.108254215105092</v>
          </cell>
          <cell r="JQ314">
            <v>17.108254215105092</v>
          </cell>
          <cell r="JR314">
            <v>0</v>
          </cell>
          <cell r="JS314">
            <v>6.8639059203941803</v>
          </cell>
          <cell r="JT314">
            <v>0</v>
          </cell>
          <cell r="JU314">
            <v>7.1999282469782138</v>
          </cell>
          <cell r="JV314">
            <v>7.1999282469782138</v>
          </cell>
          <cell r="JW314">
            <v>58.995507275386871</v>
          </cell>
          <cell r="JX314">
            <v>381.40699013522834</v>
          </cell>
          <cell r="JY314">
            <v>566.0026364513418</v>
          </cell>
          <cell r="JZ314">
            <v>624.9981437267287</v>
          </cell>
          <cell r="KA314">
            <v>243.59115359150036</v>
          </cell>
          <cell r="KB314" t="str">
            <v/>
          </cell>
          <cell r="KC314">
            <v>195.93700000000001</v>
          </cell>
          <cell r="KD314">
            <v>3474.0590000000002</v>
          </cell>
          <cell r="KE314">
            <v>47064.410355004002</v>
          </cell>
          <cell r="KF314">
            <v>92.102503999999996</v>
          </cell>
          <cell r="KG314">
            <v>0.26645432928794799</v>
          </cell>
          <cell r="KH314">
            <v>0</v>
          </cell>
          <cell r="KI314">
            <v>0</v>
          </cell>
          <cell r="KJ314">
            <v>0</v>
          </cell>
          <cell r="KK314">
            <v>0</v>
          </cell>
          <cell r="KL314">
            <v>0</v>
          </cell>
          <cell r="KM314">
            <v>187.230606421283</v>
          </cell>
          <cell r="KN314">
            <v>1102.6975393617799</v>
          </cell>
          <cell r="KO314">
            <v>139.77500929809301</v>
          </cell>
          <cell r="KP314">
            <v>0</v>
          </cell>
          <cell r="KQ314">
            <v>127.383105633277</v>
          </cell>
          <cell r="KR314">
            <v>21.917956478619601</v>
          </cell>
          <cell r="KS314">
            <v>14.0876726884725</v>
          </cell>
          <cell r="KT314">
            <v>0</v>
          </cell>
          <cell r="KU314">
            <v>266.23253707697199</v>
          </cell>
          <cell r="KV314">
            <v>91.170653428991699</v>
          </cell>
          <cell r="KW314">
            <v>0</v>
          </cell>
          <cell r="KX314">
            <v>671</v>
          </cell>
          <cell r="KY314">
            <v>3669996</v>
          </cell>
          <cell r="KZ314">
            <v>47156.512859004004</v>
          </cell>
          <cell r="LA314">
            <v>91.623217282459905</v>
          </cell>
          <cell r="LB314">
            <v>1787.1063455871197</v>
          </cell>
          <cell r="LC314">
            <v>1950.4950803874888</v>
          </cell>
          <cell r="LD314">
            <v>4.7130233310155747</v>
          </cell>
          <cell r="LE314">
            <v>1.4229211604476816E-2</v>
          </cell>
          <cell r="LF314">
            <v>671</v>
          </cell>
          <cell r="LG314">
            <v>77.825856440511927</v>
          </cell>
          <cell r="LH314">
            <v>1949.7133598876433</v>
          </cell>
          <cell r="LI314" t="str">
            <v>N/A</v>
          </cell>
          <cell r="LJ314" t="str">
            <v>PR14 (£m)</v>
          </cell>
        </row>
        <row r="315">
          <cell r="A315" t="str">
            <v>SVE21</v>
          </cell>
          <cell r="B315" t="str">
            <v>SVE</v>
          </cell>
          <cell r="C315" t="str">
            <v>2020-21</v>
          </cell>
          <cell r="D315" t="str">
            <v>SVH</v>
          </cell>
          <cell r="E315" t="str">
            <v>SVH21</v>
          </cell>
          <cell r="F315">
            <v>1</v>
          </cell>
          <cell r="G315">
            <v>4.3885601731394903</v>
          </cell>
          <cell r="H315">
            <v>-0.245431355944083</v>
          </cell>
          <cell r="I315">
            <v>11.158568580899299</v>
          </cell>
          <cell r="J315">
            <v>9.69049275314085</v>
          </cell>
          <cell r="K315">
            <v>2.8</v>
          </cell>
          <cell r="L315">
            <v>8.85962315932845E-4</v>
          </cell>
          <cell r="M315">
            <v>13.219460691822</v>
          </cell>
          <cell r="N315">
            <v>4.6981201801443699</v>
          </cell>
          <cell r="O315">
            <v>45.7106569855179</v>
          </cell>
          <cell r="P315">
            <v>2.1948634535368399</v>
          </cell>
          <cell r="Q315">
            <v>47.905520439054698</v>
          </cell>
          <cell r="R315">
            <v>0</v>
          </cell>
          <cell r="S315">
            <v>8.6844187297247597</v>
          </cell>
          <cell r="T315">
            <v>0.34599999999999997</v>
          </cell>
          <cell r="U315">
            <v>9.4659999999999993</v>
          </cell>
          <cell r="V315">
            <v>0</v>
          </cell>
          <cell r="W315">
            <v>18.496418729724802</v>
          </cell>
          <cell r="X315">
            <v>0</v>
          </cell>
          <cell r="Y315">
            <v>18.496418729724802</v>
          </cell>
          <cell r="Z315">
            <v>0</v>
          </cell>
          <cell r="AA315">
            <v>0</v>
          </cell>
          <cell r="AB315">
            <v>0</v>
          </cell>
          <cell r="AC315">
            <v>0</v>
          </cell>
          <cell r="AD315">
            <v>66.401939168779506</v>
          </cell>
          <cell r="AE315">
            <v>2.7368985335616198</v>
          </cell>
          <cell r="AF315">
            <v>0</v>
          </cell>
          <cell r="AG315">
            <v>69.138837702341107</v>
          </cell>
          <cell r="AH315">
            <v>0</v>
          </cell>
          <cell r="AI315">
            <v>69.138837702341107</v>
          </cell>
          <cell r="AJ315">
            <v>11.9703347942405</v>
          </cell>
          <cell r="AK315">
            <v>0</v>
          </cell>
          <cell r="AL315">
            <v>0</v>
          </cell>
          <cell r="AM315">
            <v>0</v>
          </cell>
          <cell r="AN315">
            <v>5.2</v>
          </cell>
          <cell r="AO315">
            <v>2.1513837626898201E-2</v>
          </cell>
          <cell r="AP315">
            <v>3.9906469423417099</v>
          </cell>
          <cell r="AQ315">
            <v>2.92117632487283</v>
          </cell>
          <cell r="AR315">
            <v>24.103671899081899</v>
          </cell>
          <cell r="AS315">
            <v>0.27563020884100198</v>
          </cell>
          <cell r="AT315">
            <v>24.3793021079229</v>
          </cell>
          <cell r="AU315">
            <v>0</v>
          </cell>
          <cell r="AV315">
            <v>0.510353143951083</v>
          </cell>
          <cell r="AW315">
            <v>0</v>
          </cell>
          <cell r="AX315">
            <v>1.2090000000000001</v>
          </cell>
          <cell r="AY315">
            <v>0</v>
          </cell>
          <cell r="AZ315">
            <v>1.7193531439510801</v>
          </cell>
          <cell r="BA315">
            <v>0</v>
          </cell>
          <cell r="BB315">
            <v>1.7193531439510801</v>
          </cell>
          <cell r="BC315">
            <v>0</v>
          </cell>
          <cell r="BD315">
            <v>0</v>
          </cell>
          <cell r="BE315">
            <v>0</v>
          </cell>
          <cell r="BF315">
            <v>0</v>
          </cell>
          <cell r="BG315">
            <v>26.098655251874</v>
          </cell>
          <cell r="BH315">
            <v>0.72479131125940099</v>
          </cell>
          <cell r="BI315">
            <v>0</v>
          </cell>
          <cell r="BJ315">
            <v>26.823446563133398</v>
          </cell>
          <cell r="BK315">
            <v>0</v>
          </cell>
          <cell r="BL315">
            <v>26.823446563133398</v>
          </cell>
          <cell r="BM315">
            <v>6.4259801679263999</v>
          </cell>
          <cell r="BN315">
            <v>0</v>
          </cell>
          <cell r="BO315">
            <v>0</v>
          </cell>
          <cell r="BP315">
            <v>5.0225262877432897</v>
          </cell>
          <cell r="BQ315">
            <v>0</v>
          </cell>
          <cell r="BR315">
            <v>5.1771344192254E-3</v>
          </cell>
          <cell r="BS315">
            <v>31.7147401027161</v>
          </cell>
          <cell r="BT315">
            <v>4.2995073055812396</v>
          </cell>
          <cell r="BU315">
            <v>47.467930998386301</v>
          </cell>
          <cell r="BV315">
            <v>4.0990599035636599</v>
          </cell>
          <cell r="BW315">
            <v>51.56699090195</v>
          </cell>
          <cell r="BX315">
            <v>0</v>
          </cell>
          <cell r="BY315">
            <v>37.731410811016403</v>
          </cell>
          <cell r="BZ315">
            <v>9.7170000000000005</v>
          </cell>
          <cell r="CA315">
            <v>33.191000000000003</v>
          </cell>
          <cell r="CB315">
            <v>0</v>
          </cell>
          <cell r="CC315">
            <v>80.639410811016305</v>
          </cell>
          <cell r="CD315">
            <v>0</v>
          </cell>
          <cell r="CE315">
            <v>80.639410811016305</v>
          </cell>
          <cell r="CF315">
            <v>6.9813836472907802</v>
          </cell>
          <cell r="CG315">
            <v>0</v>
          </cell>
          <cell r="CH315">
            <v>6.9813836472907802</v>
          </cell>
          <cell r="CI315">
            <v>6.9813836472907802</v>
          </cell>
          <cell r="CJ315">
            <v>125.225018065676</v>
          </cell>
          <cell r="CK315">
            <v>9.9199049615652299</v>
          </cell>
          <cell r="CL315">
            <v>0</v>
          </cell>
          <cell r="CM315">
            <v>135.14492302724099</v>
          </cell>
          <cell r="CN315">
            <v>0</v>
          </cell>
          <cell r="CO315">
            <v>135.14492302724099</v>
          </cell>
          <cell r="CP315">
            <v>32.264463998352497</v>
          </cell>
          <cell r="CQ315">
            <v>0</v>
          </cell>
          <cell r="CR315">
            <v>0</v>
          </cell>
          <cell r="CS315">
            <v>0</v>
          </cell>
          <cell r="CT315">
            <v>131.82140386472901</v>
          </cell>
          <cell r="CU315">
            <v>0.13137441798354799</v>
          </cell>
          <cell r="CV315">
            <v>57.238078471796896</v>
          </cell>
          <cell r="CW315">
            <v>37.2670582175097</v>
          </cell>
          <cell r="CX315">
            <v>258.72237897037201</v>
          </cell>
          <cell r="CY315">
            <v>1.11592592878069</v>
          </cell>
          <cell r="CZ315">
            <v>259.838304899153</v>
          </cell>
          <cell r="DA315">
            <v>0</v>
          </cell>
          <cell r="DB315">
            <v>36.004594349699303</v>
          </cell>
          <cell r="DC315">
            <v>48.323999999999998</v>
          </cell>
          <cell r="DD315">
            <v>27.084</v>
          </cell>
          <cell r="DE315">
            <v>12.204000000000001</v>
          </cell>
          <cell r="DF315">
            <v>123.616594349699</v>
          </cell>
          <cell r="DG315">
            <v>0</v>
          </cell>
          <cell r="DH315">
            <v>123.616594349699</v>
          </cell>
          <cell r="DI315">
            <v>49.854414198353197</v>
          </cell>
          <cell r="DJ315">
            <v>34.510760224603402</v>
          </cell>
          <cell r="DK315">
            <v>15.343653973749801</v>
          </cell>
          <cell r="DL315">
            <v>49.854414198353204</v>
          </cell>
          <cell r="DM315">
            <v>333.600485050499</v>
          </cell>
          <cell r="DN315">
            <v>10.3580250825504</v>
          </cell>
          <cell r="DO315">
            <v>0</v>
          </cell>
          <cell r="DP315">
            <v>343.958510133049</v>
          </cell>
          <cell r="DQ315">
            <v>0</v>
          </cell>
          <cell r="DR315">
            <v>343.958510133049</v>
          </cell>
          <cell r="DS315">
            <v>50.660778960519394</v>
          </cell>
          <cell r="DT315">
            <v>0</v>
          </cell>
          <cell r="DU315">
            <v>0</v>
          </cell>
          <cell r="DV315">
            <v>5.0225262877432897</v>
          </cell>
          <cell r="DW315">
            <v>137.021403864729</v>
          </cell>
          <cell r="DX315">
            <v>0.1580653900296716</v>
          </cell>
          <cell r="DY315">
            <v>92.943465516854701</v>
          </cell>
          <cell r="DZ315">
            <v>44.487741847963768</v>
          </cell>
          <cell r="EA315">
            <v>330.29398186784022</v>
          </cell>
          <cell r="EB315">
            <v>5.4906160411853513</v>
          </cell>
          <cell r="EC315">
            <v>335.78459790902593</v>
          </cell>
          <cell r="ED315">
            <v>0</v>
          </cell>
          <cell r="EE315">
            <v>74.246358304666785</v>
          </cell>
          <cell r="EF315">
            <v>58.040999999999997</v>
          </cell>
          <cell r="EG315">
            <v>61.484000000000009</v>
          </cell>
          <cell r="EH315">
            <v>12.204000000000001</v>
          </cell>
          <cell r="EI315">
            <v>205.97535830466637</v>
          </cell>
          <cell r="EJ315">
            <v>0</v>
          </cell>
          <cell r="EK315">
            <v>205.97535830466637</v>
          </cell>
          <cell r="EL315">
            <v>56.835797845643981</v>
          </cell>
          <cell r="EM315">
            <v>34.510760224603402</v>
          </cell>
          <cell r="EN315">
            <v>22.325037621040579</v>
          </cell>
          <cell r="EO315">
            <v>56.835797845643981</v>
          </cell>
          <cell r="EP315">
            <v>484.92415836804901</v>
          </cell>
          <cell r="EQ315">
            <v>21.00272135537503</v>
          </cell>
          <cell r="ER315">
            <v>0</v>
          </cell>
          <cell r="ES315">
            <v>505.92687972342338</v>
          </cell>
          <cell r="ET315">
            <v>0</v>
          </cell>
          <cell r="EU315">
            <v>505.92687972342338</v>
          </cell>
          <cell r="EV315">
            <v>55.049339133658897</v>
          </cell>
          <cell r="EW315">
            <v>-0.245431355944083</v>
          </cell>
          <cell r="EX315">
            <v>11.158568580899299</v>
          </cell>
          <cell r="EY315">
            <v>14.713019040884101</v>
          </cell>
          <cell r="EZ315">
            <v>139.82140386472901</v>
          </cell>
          <cell r="FA315">
            <v>0.15895135234560401</v>
          </cell>
          <cell r="FB315">
            <v>106.16292620867701</v>
          </cell>
          <cell r="FC315">
            <v>49.185862028108097</v>
          </cell>
          <cell r="FD315">
            <v>376.00463885335802</v>
          </cell>
          <cell r="FE315">
            <v>7.6854794947221903</v>
          </cell>
          <cell r="FF315">
            <v>383.69011834807998</v>
          </cell>
          <cell r="FG315">
            <v>0</v>
          </cell>
          <cell r="FH315">
            <v>82.930777034391596</v>
          </cell>
          <cell r="FI315">
            <v>58.387</v>
          </cell>
          <cell r="FJ315">
            <v>70.95</v>
          </cell>
          <cell r="FK315">
            <v>12.204000000000001</v>
          </cell>
          <cell r="FL315">
            <v>224.47177703439201</v>
          </cell>
          <cell r="FM315">
            <v>0</v>
          </cell>
          <cell r="FN315">
            <v>224.47177703439201</v>
          </cell>
          <cell r="FO315">
            <v>56.835797845644002</v>
          </cell>
          <cell r="FP315">
            <v>34.510760224603402</v>
          </cell>
          <cell r="FQ315">
            <v>22.3250376210406</v>
          </cell>
          <cell r="FR315">
            <v>56.835797845644002</v>
          </cell>
          <cell r="FS315">
            <v>551.326097536828</v>
          </cell>
          <cell r="FT315">
            <v>23.739619888936598</v>
          </cell>
          <cell r="FU315">
            <v>0</v>
          </cell>
          <cell r="FV315">
            <v>575.06571742576398</v>
          </cell>
          <cell r="FW315">
            <v>0</v>
          </cell>
          <cell r="FX315">
            <v>575.06571742576398</v>
          </cell>
          <cell r="FY315">
            <v>4.6958256662810198</v>
          </cell>
          <cell r="FZ315">
            <v>33.6780905299388</v>
          </cell>
          <cell r="GA315">
            <v>9.5000000000000001E-2</v>
          </cell>
          <cell r="GB315" t="e">
            <v>#N/A</v>
          </cell>
          <cell r="GC315">
            <v>2.7509999999999999</v>
          </cell>
          <cell r="GD315">
            <v>0.32</v>
          </cell>
          <cell r="GE315">
            <v>2.02</v>
          </cell>
          <cell r="GF315">
            <v>0</v>
          </cell>
          <cell r="GG315">
            <v>3.919</v>
          </cell>
          <cell r="GH315">
            <v>0</v>
          </cell>
          <cell r="GI315">
            <v>11.523999999999999</v>
          </cell>
          <cell r="GJ315">
            <v>0</v>
          </cell>
          <cell r="GK315">
            <v>7.8470000000000004</v>
          </cell>
          <cell r="GL315">
            <v>38.792000000000002</v>
          </cell>
          <cell r="GM315">
            <v>13.333</v>
          </cell>
          <cell r="GN315">
            <v>4.016</v>
          </cell>
          <cell r="GO315">
            <v>26.398</v>
          </cell>
          <cell r="GP315">
            <v>15.625999999999999</v>
          </cell>
          <cell r="GQ315">
            <v>0</v>
          </cell>
          <cell r="GR315">
            <v>0</v>
          </cell>
          <cell r="GS315">
            <v>2.9550000000000001</v>
          </cell>
          <cell r="GT315" t="e">
            <v>#N/A</v>
          </cell>
          <cell r="GU315">
            <v>2.57</v>
          </cell>
          <cell r="GV315">
            <v>1.202</v>
          </cell>
          <cell r="GW315">
            <v>5.6</v>
          </cell>
          <cell r="GX315">
            <v>2.573</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t="e">
            <v>#N/A</v>
          </cell>
          <cell r="HO315">
            <v>551.326097536828</v>
          </cell>
          <cell r="HP315">
            <v>575.06571742576398</v>
          </cell>
          <cell r="HQ315">
            <v>66.401939168779506</v>
          </cell>
          <cell r="HR315">
            <v>505.92687972342338</v>
          </cell>
          <cell r="HS315">
            <v>141.541</v>
          </cell>
          <cell r="HT315">
            <v>0</v>
          </cell>
          <cell r="HU315">
            <v>0</v>
          </cell>
          <cell r="HV315">
            <v>11.158568580899299</v>
          </cell>
          <cell r="HW315">
            <v>0</v>
          </cell>
          <cell r="HX315">
            <v>0</v>
          </cell>
          <cell r="HY315">
            <v>0</v>
          </cell>
          <cell r="HZ315">
            <v>0</v>
          </cell>
          <cell r="IA315">
            <v>0</v>
          </cell>
          <cell r="IB315">
            <v>0</v>
          </cell>
          <cell r="IC315">
            <v>0</v>
          </cell>
          <cell r="ID315">
            <v>0</v>
          </cell>
          <cell r="IE315">
            <v>0</v>
          </cell>
          <cell r="IF315">
            <v>0</v>
          </cell>
          <cell r="IG315">
            <v>0</v>
          </cell>
          <cell r="IH315">
            <v>0</v>
          </cell>
          <cell r="II315">
            <v>1.77194462844112</v>
          </cell>
          <cell r="IJ315">
            <v>0</v>
          </cell>
          <cell r="IK315">
            <v>0</v>
          </cell>
          <cell r="IL315">
            <v>0</v>
          </cell>
          <cell r="IM315">
            <v>0</v>
          </cell>
          <cell r="IN315">
            <v>1.77194462844112</v>
          </cell>
          <cell r="IO315">
            <v>0</v>
          </cell>
          <cell r="IP315">
            <v>11.158568580899299</v>
          </cell>
          <cell r="IQ315">
            <v>0</v>
          </cell>
          <cell r="IR315">
            <v>0</v>
          </cell>
          <cell r="IS315">
            <v>0</v>
          </cell>
          <cell r="IT315">
            <v>0</v>
          </cell>
          <cell r="IU315">
            <v>0</v>
          </cell>
          <cell r="IV315">
            <v>38.792000000000002</v>
          </cell>
          <cell r="IW315">
            <v>38.792000000000002</v>
          </cell>
          <cell r="IX315">
            <v>0</v>
          </cell>
          <cell r="IY315">
            <v>0</v>
          </cell>
          <cell r="IZ315">
            <v>0</v>
          </cell>
          <cell r="JA315">
            <v>13.333</v>
          </cell>
          <cell r="JB315">
            <v>13.333</v>
          </cell>
          <cell r="JC315">
            <v>0</v>
          </cell>
          <cell r="JD315">
            <v>0</v>
          </cell>
          <cell r="JE315">
            <v>0</v>
          </cell>
          <cell r="JF315">
            <v>2.02</v>
          </cell>
          <cell r="JG315">
            <v>2.02</v>
          </cell>
          <cell r="JH315">
            <v>0</v>
          </cell>
          <cell r="JI315">
            <v>0</v>
          </cell>
          <cell r="JJ315">
            <v>0</v>
          </cell>
          <cell r="JK315">
            <v>38.792000000000002</v>
          </cell>
          <cell r="JL315">
            <v>38.792000000000002</v>
          </cell>
          <cell r="JM315">
            <v>0</v>
          </cell>
          <cell r="JN315">
            <v>0</v>
          </cell>
          <cell r="JO315">
            <v>0</v>
          </cell>
          <cell r="JP315">
            <v>13.333</v>
          </cell>
          <cell r="JQ315">
            <v>13.333</v>
          </cell>
          <cell r="JR315">
            <v>0</v>
          </cell>
          <cell r="JS315">
            <v>0</v>
          </cell>
          <cell r="JT315">
            <v>0</v>
          </cell>
          <cell r="JU315">
            <v>2.02</v>
          </cell>
          <cell r="JV315">
            <v>2.02</v>
          </cell>
          <cell r="JW315">
            <v>38.538386954198948</v>
          </cell>
          <cell r="JX315">
            <v>271.45905427790035</v>
          </cell>
          <cell r="JY315">
            <v>374.05173749988228</v>
          </cell>
          <cell r="JZ315">
            <v>412.59012445408121</v>
          </cell>
          <cell r="KA315">
            <v>141.13107017618086</v>
          </cell>
          <cell r="KB315" t="str">
            <v/>
          </cell>
          <cell r="KC315">
            <v>190.94709160858699</v>
          </cell>
          <cell r="KD315">
            <v>3484.8606796581898</v>
          </cell>
          <cell r="KE315">
            <v>46897.088021003001</v>
          </cell>
          <cell r="KF315">
            <v>92.102503999999996</v>
          </cell>
          <cell r="KG315">
            <v>0.27534996477425</v>
          </cell>
          <cell r="KH315">
            <v>0</v>
          </cell>
          <cell r="KI315">
            <v>0</v>
          </cell>
          <cell r="KJ315">
            <v>0</v>
          </cell>
          <cell r="KK315">
            <v>0</v>
          </cell>
          <cell r="KL315">
            <v>0</v>
          </cell>
          <cell r="KM315">
            <v>193.84972429300501</v>
          </cell>
          <cell r="KN315">
            <v>1141.1931884739199</v>
          </cell>
          <cell r="KO315">
            <v>58.537499296873101</v>
          </cell>
          <cell r="KP315">
            <v>0</v>
          </cell>
          <cell r="KQ315">
            <v>130.965757124954</v>
          </cell>
          <cell r="KR315">
            <v>22.412557633542502</v>
          </cell>
          <cell r="KS315">
            <v>13.3595319414665</v>
          </cell>
          <cell r="KT315">
            <v>0</v>
          </cell>
          <cell r="KU315">
            <v>295.34039950514398</v>
          </cell>
          <cell r="KV315">
            <v>71.974778391607899</v>
          </cell>
          <cell r="KW315">
            <v>0</v>
          </cell>
          <cell r="KX315">
            <v>676</v>
          </cell>
          <cell r="KY315">
            <v>3675807.7712667771</v>
          </cell>
          <cell r="KZ315">
            <v>46989.190525003003</v>
          </cell>
          <cell r="LA315">
            <v>91.350126869098915</v>
          </cell>
          <cell r="LB315">
            <v>1760.8955899605501</v>
          </cell>
          <cell r="LC315">
            <v>1927.6334366605131</v>
          </cell>
          <cell r="LD315">
            <v>4.6466355070765131</v>
          </cell>
          <cell r="LE315">
            <v>1.4386287408809472E-2</v>
          </cell>
          <cell r="LF315">
            <v>676</v>
          </cell>
          <cell r="LG315">
            <v>78.226667244052123</v>
          </cell>
          <cell r="LH315" t="str">
            <v/>
          </cell>
          <cell r="LI315" t="str">
            <v>Business plans (£m)</v>
          </cell>
          <cell r="LJ315" t="str">
            <v>PR19 (£m)</v>
          </cell>
        </row>
        <row r="316">
          <cell r="A316" t="str">
            <v>SVE22</v>
          </cell>
          <cell r="B316" t="str">
            <v>SVE</v>
          </cell>
          <cell r="C316" t="str">
            <v>2021-22</v>
          </cell>
          <cell r="D316" t="str">
            <v>SVH</v>
          </cell>
          <cell r="E316" t="str">
            <v>SVH22</v>
          </cell>
          <cell r="F316">
            <v>1</v>
          </cell>
          <cell r="G316">
            <v>4.2173607790024503</v>
          </cell>
          <cell r="H316">
            <v>-0.25530871155780099</v>
          </cell>
          <cell r="I316">
            <v>11.1585432370705</v>
          </cell>
          <cell r="J316">
            <v>9.69049275314085</v>
          </cell>
          <cell r="K316">
            <v>2.8</v>
          </cell>
          <cell r="L316">
            <v>8.9254298941476796E-4</v>
          </cell>
          <cell r="M316">
            <v>13.9904151546765</v>
          </cell>
          <cell r="N316">
            <v>5.8269204315885901</v>
          </cell>
          <cell r="O316">
            <v>47.429316186910498</v>
          </cell>
          <cell r="P316">
            <v>2.2807039848639601</v>
          </cell>
          <cell r="Q316">
            <v>49.710020171774502</v>
          </cell>
          <cell r="R316">
            <v>0</v>
          </cell>
          <cell r="S316">
            <v>9.6004652814199307</v>
          </cell>
          <cell r="T316">
            <v>0.35399999999999998</v>
          </cell>
          <cell r="U316">
            <v>8.3949999999999996</v>
          </cell>
          <cell r="V316">
            <v>0</v>
          </cell>
          <cell r="W316">
            <v>18.349465281419899</v>
          </cell>
          <cell r="X316">
            <v>0</v>
          </cell>
          <cell r="Y316">
            <v>18.349465281419899</v>
          </cell>
          <cell r="Z316">
            <v>0</v>
          </cell>
          <cell r="AA316">
            <v>0</v>
          </cell>
          <cell r="AB316">
            <v>0</v>
          </cell>
          <cell r="AC316">
            <v>0</v>
          </cell>
          <cell r="AD316">
            <v>68.059485453194398</v>
          </cell>
          <cell r="AE316">
            <v>2.7118430358724899</v>
          </cell>
          <cell r="AF316">
            <v>0</v>
          </cell>
          <cell r="AG316">
            <v>70.771328489066903</v>
          </cell>
          <cell r="AH316">
            <v>0</v>
          </cell>
          <cell r="AI316">
            <v>70.771328489066903</v>
          </cell>
          <cell r="AJ316">
            <v>12.118992761638699</v>
          </cell>
          <cell r="AK316">
            <v>0</v>
          </cell>
          <cell r="AL316">
            <v>0</v>
          </cell>
          <cell r="AM316">
            <v>0</v>
          </cell>
          <cell r="AN316">
            <v>5.2</v>
          </cell>
          <cell r="AO316">
            <v>2.09983557237001E-2</v>
          </cell>
          <cell r="AP316">
            <v>4.0019615237078199</v>
          </cell>
          <cell r="AQ316">
            <v>3.6229614092165399</v>
          </cell>
          <cell r="AR316">
            <v>24.964914050286801</v>
          </cell>
          <cell r="AS316">
            <v>0.29508435716922299</v>
          </cell>
          <cell r="AT316">
            <v>25.259998407455999</v>
          </cell>
          <cell r="AU316">
            <v>0</v>
          </cell>
          <cell r="AV316">
            <v>0.58711651339347004</v>
          </cell>
          <cell r="AW316">
            <v>0</v>
          </cell>
          <cell r="AX316">
            <v>1.407</v>
          </cell>
          <cell r="AY316">
            <v>0</v>
          </cell>
          <cell r="AZ316">
            <v>1.99411651339347</v>
          </cell>
          <cell r="BA316">
            <v>0</v>
          </cell>
          <cell r="BB316">
            <v>1.99411651339347</v>
          </cell>
          <cell r="BC316">
            <v>0</v>
          </cell>
          <cell r="BD316">
            <v>0</v>
          </cell>
          <cell r="BE316">
            <v>0</v>
          </cell>
          <cell r="BF316">
            <v>0</v>
          </cell>
          <cell r="BG316">
            <v>27.254114920849499</v>
          </cell>
          <cell r="BH316">
            <v>0.71815606088322903</v>
          </cell>
          <cell r="BI316">
            <v>0</v>
          </cell>
          <cell r="BJ316">
            <v>27.972270981732699</v>
          </cell>
          <cell r="BK316">
            <v>0</v>
          </cell>
          <cell r="BL316">
            <v>27.972270981732699</v>
          </cell>
          <cell r="BM316">
            <v>6.0738171076259997</v>
          </cell>
          <cell r="BN316">
            <v>0</v>
          </cell>
          <cell r="BO316">
            <v>0</v>
          </cell>
          <cell r="BP316">
            <v>5.0225262877432897</v>
          </cell>
          <cell r="BQ316">
            <v>0</v>
          </cell>
          <cell r="BR316">
            <v>5.1231182092291898E-3</v>
          </cell>
          <cell r="BS316">
            <v>34.222544652827303</v>
          </cell>
          <cell r="BT316">
            <v>5.3328311071407404</v>
          </cell>
          <cell r="BU316">
            <v>50.656842273546502</v>
          </cell>
          <cell r="BV316">
            <v>4.1994857429703796</v>
          </cell>
          <cell r="BW316">
            <v>54.856328016516898</v>
          </cell>
          <cell r="BX316">
            <v>0</v>
          </cell>
          <cell r="BY316">
            <v>54.557477870840103</v>
          </cell>
          <cell r="BZ316">
            <v>11.492000000000001</v>
          </cell>
          <cell r="CA316">
            <v>46.057000000000002</v>
          </cell>
          <cell r="CB316">
            <v>0</v>
          </cell>
          <cell r="CC316">
            <v>112.10647787084</v>
          </cell>
          <cell r="CD316">
            <v>0</v>
          </cell>
          <cell r="CE316">
            <v>112.10647787084</v>
          </cell>
          <cell r="CF316">
            <v>2.7681287930948901</v>
          </cell>
          <cell r="CG316">
            <v>0</v>
          </cell>
          <cell r="CH316">
            <v>2.7681287930948901</v>
          </cell>
          <cell r="CI316">
            <v>2.7681287930948901</v>
          </cell>
          <cell r="CJ316">
            <v>164.194677094262</v>
          </cell>
          <cell r="CK316">
            <v>9.8290911616406103</v>
          </cell>
          <cell r="CL316">
            <v>0</v>
          </cell>
          <cell r="CM316">
            <v>174.02376825590301</v>
          </cell>
          <cell r="CN316">
            <v>0</v>
          </cell>
          <cell r="CO316">
            <v>174.02376825590301</v>
          </cell>
          <cell r="CP316">
            <v>32.811882063721399</v>
          </cell>
          <cell r="CQ316">
            <v>0</v>
          </cell>
          <cell r="CR316">
            <v>0</v>
          </cell>
          <cell r="CS316">
            <v>0</v>
          </cell>
          <cell r="CT316">
            <v>121.914214267955</v>
          </cell>
          <cell r="CU316">
            <v>0.126219948945857</v>
          </cell>
          <cell r="CV316">
            <v>56.697942792406103</v>
          </cell>
          <cell r="CW316">
            <v>46.220182400658302</v>
          </cell>
          <cell r="CX316">
            <v>257.77044147368599</v>
          </cell>
          <cell r="CY316">
            <v>1.11970926110856</v>
          </cell>
          <cell r="CZ316">
            <v>258.89015073479499</v>
          </cell>
          <cell r="DA316">
            <v>0</v>
          </cell>
          <cell r="DB316">
            <v>39.172985647596903</v>
          </cell>
          <cell r="DC316">
            <v>48.63</v>
          </cell>
          <cell r="DD316">
            <v>31.061</v>
          </cell>
          <cell r="DE316">
            <v>15.547000000000001</v>
          </cell>
          <cell r="DF316">
            <v>134.41098564759699</v>
          </cell>
          <cell r="DG316">
            <v>0</v>
          </cell>
          <cell r="DH316">
            <v>134.41098564759699</v>
          </cell>
          <cell r="DI316">
            <v>45.203113205626799</v>
          </cell>
          <cell r="DJ316">
            <v>26.0290152488997</v>
          </cell>
          <cell r="DK316">
            <v>19.174097956727099</v>
          </cell>
          <cell r="DL316">
            <v>45.203113205626799</v>
          </cell>
          <cell r="DM316">
            <v>348.09802317676503</v>
          </cell>
          <cell r="DN316">
            <v>10.2632004223238</v>
          </cell>
          <cell r="DO316">
            <v>0</v>
          </cell>
          <cell r="DP316">
            <v>358.36122359908899</v>
          </cell>
          <cell r="DQ316">
            <v>0</v>
          </cell>
          <cell r="DR316">
            <v>358.36122359908899</v>
          </cell>
          <cell r="DS316">
            <v>51.004691932986098</v>
          </cell>
          <cell r="DT316">
            <v>0</v>
          </cell>
          <cell r="DU316">
            <v>0</v>
          </cell>
          <cell r="DV316">
            <v>5.0225262877432897</v>
          </cell>
          <cell r="DW316">
            <v>127.11421426795501</v>
          </cell>
          <cell r="DX316">
            <v>0.1523414228787863</v>
          </cell>
          <cell r="DY316">
            <v>94.922448968941225</v>
          </cell>
          <cell r="DZ316">
            <v>55.17597491701558</v>
          </cell>
          <cell r="EA316">
            <v>333.39219779751932</v>
          </cell>
          <cell r="EB316">
            <v>5.6142793612481627</v>
          </cell>
          <cell r="EC316">
            <v>339.00647715876789</v>
          </cell>
          <cell r="ED316">
            <v>0</v>
          </cell>
          <cell r="EE316">
            <v>94.317580031830474</v>
          </cell>
          <cell r="EF316">
            <v>60.122</v>
          </cell>
          <cell r="EG316">
            <v>78.525000000000006</v>
          </cell>
          <cell r="EH316">
            <v>15.547000000000001</v>
          </cell>
          <cell r="EI316">
            <v>248.51158003183045</v>
          </cell>
          <cell r="EJ316">
            <v>0</v>
          </cell>
          <cell r="EK316">
            <v>248.51158003183045</v>
          </cell>
          <cell r="EL316">
            <v>47.971241998721688</v>
          </cell>
          <cell r="EM316">
            <v>26.0290152488997</v>
          </cell>
          <cell r="EN316">
            <v>21.942226749821991</v>
          </cell>
          <cell r="EO316">
            <v>47.971241998721688</v>
          </cell>
          <cell r="EP316">
            <v>539.54681519187648</v>
          </cell>
          <cell r="EQ316">
            <v>20.810447644847642</v>
          </cell>
          <cell r="ER316">
            <v>0</v>
          </cell>
          <cell r="ES316">
            <v>560.35726283672466</v>
          </cell>
          <cell r="ET316">
            <v>0</v>
          </cell>
          <cell r="EU316">
            <v>560.35726283672466</v>
          </cell>
          <cell r="EV316">
            <v>55.222052711988603</v>
          </cell>
          <cell r="EW316">
            <v>-0.25530871155780099</v>
          </cell>
          <cell r="EX316">
            <v>11.1585432370705</v>
          </cell>
          <cell r="EY316">
            <v>14.713019040884101</v>
          </cell>
          <cell r="EZ316">
            <v>129.914214267955</v>
          </cell>
          <cell r="FA316">
            <v>0.15323396586820101</v>
          </cell>
          <cell r="FB316">
            <v>108.91286412361799</v>
          </cell>
          <cell r="FC316">
            <v>61.002895348604099</v>
          </cell>
          <cell r="FD316">
            <v>380.82151398443</v>
          </cell>
          <cell r="FE316">
            <v>7.8949833461121202</v>
          </cell>
          <cell r="FF316">
            <v>388.71649733054198</v>
          </cell>
          <cell r="FG316">
            <v>0</v>
          </cell>
          <cell r="FH316">
            <v>103.91804531325</v>
          </cell>
          <cell r="FI316">
            <v>60.475999999999999</v>
          </cell>
          <cell r="FJ316">
            <v>86.92</v>
          </cell>
          <cell r="FK316">
            <v>15.547000000000001</v>
          </cell>
          <cell r="FL316">
            <v>266.86104531324997</v>
          </cell>
          <cell r="FM316">
            <v>0</v>
          </cell>
          <cell r="FN316">
            <v>266.86104531324997</v>
          </cell>
          <cell r="FO316">
            <v>47.971241998721702</v>
          </cell>
          <cell r="FP316">
            <v>26.0290152488997</v>
          </cell>
          <cell r="FQ316">
            <v>21.942226749822002</v>
          </cell>
          <cell r="FR316">
            <v>47.971241998721702</v>
          </cell>
          <cell r="FS316">
            <v>607.60630064507097</v>
          </cell>
          <cell r="FT316">
            <v>23.522290680720101</v>
          </cell>
          <cell r="FU316">
            <v>0</v>
          </cell>
          <cell r="FV316">
            <v>631.12859132579104</v>
          </cell>
          <cell r="FW316">
            <v>0</v>
          </cell>
          <cell r="FX316">
            <v>631.12859132579104</v>
          </cell>
          <cell r="FY316">
            <v>4.7773477964784696</v>
          </cell>
          <cell r="FZ316">
            <v>19.3720613803989</v>
          </cell>
          <cell r="GA316">
            <v>9.5000000000000001E-2</v>
          </cell>
          <cell r="GB316" t="e">
            <v>#N/A</v>
          </cell>
          <cell r="GC316">
            <v>1.0009999999999999</v>
          </cell>
          <cell r="GD316">
            <v>0.32</v>
          </cell>
          <cell r="GE316">
            <v>2.5249999999999999</v>
          </cell>
          <cell r="GF316">
            <v>0</v>
          </cell>
          <cell r="GG316">
            <v>4.5629999999999997</v>
          </cell>
          <cell r="GH316">
            <v>0</v>
          </cell>
          <cell r="GI316">
            <v>17.172999999999998</v>
          </cell>
          <cell r="GJ316">
            <v>0</v>
          </cell>
          <cell r="GK316">
            <v>7.8470000000000004</v>
          </cell>
          <cell r="GL316">
            <v>40.75</v>
          </cell>
          <cell r="GM316">
            <v>14.215999999999999</v>
          </cell>
          <cell r="GN316">
            <v>7.8360000000000003</v>
          </cell>
          <cell r="GO316">
            <v>27.881</v>
          </cell>
          <cell r="GP316">
            <v>18.193000000000001</v>
          </cell>
          <cell r="GQ316">
            <v>0</v>
          </cell>
          <cell r="GR316">
            <v>0</v>
          </cell>
          <cell r="GS316">
            <v>5.3890000000000002</v>
          </cell>
          <cell r="GT316" t="e">
            <v>#N/A</v>
          </cell>
          <cell r="GU316">
            <v>2.57</v>
          </cell>
          <cell r="GV316">
            <v>1.45</v>
          </cell>
          <cell r="GW316">
            <v>5.6</v>
          </cell>
          <cell r="GX316">
            <v>5.5339999999999998</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t="e">
            <v>#N/A</v>
          </cell>
          <cell r="HO316">
            <v>607.60630064507097</v>
          </cell>
          <cell r="HP316">
            <v>631.12859132579104</v>
          </cell>
          <cell r="HQ316">
            <v>68.059485453194398</v>
          </cell>
          <cell r="HR316">
            <v>560.35726283672466</v>
          </cell>
          <cell r="HS316">
            <v>162.94300000000001</v>
          </cell>
          <cell r="HT316">
            <v>0</v>
          </cell>
          <cell r="HU316">
            <v>0</v>
          </cell>
          <cell r="HV316">
            <v>11.1585432370705</v>
          </cell>
          <cell r="HW316">
            <v>0</v>
          </cell>
          <cell r="HX316">
            <v>0</v>
          </cell>
          <cell r="HY316">
            <v>0</v>
          </cell>
          <cell r="HZ316">
            <v>0</v>
          </cell>
          <cell r="IA316">
            <v>0</v>
          </cell>
          <cell r="IB316">
            <v>0</v>
          </cell>
          <cell r="IC316">
            <v>0</v>
          </cell>
          <cell r="ID316">
            <v>0</v>
          </cell>
          <cell r="IE316">
            <v>0</v>
          </cell>
          <cell r="IF316">
            <v>0</v>
          </cell>
          <cell r="IG316">
            <v>0</v>
          </cell>
          <cell r="IH316">
            <v>0</v>
          </cell>
          <cell r="II316">
            <v>2.1260569440373098</v>
          </cell>
          <cell r="IJ316">
            <v>0</v>
          </cell>
          <cell r="IK316">
            <v>0</v>
          </cell>
          <cell r="IL316">
            <v>0</v>
          </cell>
          <cell r="IM316">
            <v>0</v>
          </cell>
          <cell r="IN316">
            <v>2.1260569440373098</v>
          </cell>
          <cell r="IO316">
            <v>0</v>
          </cell>
          <cell r="IP316">
            <v>11.1585432370705</v>
          </cell>
          <cell r="IQ316">
            <v>0</v>
          </cell>
          <cell r="IR316">
            <v>0</v>
          </cell>
          <cell r="IS316">
            <v>0</v>
          </cell>
          <cell r="IT316">
            <v>0</v>
          </cell>
          <cell r="IU316">
            <v>0</v>
          </cell>
          <cell r="IV316">
            <v>40.75</v>
          </cell>
          <cell r="IW316">
            <v>40.75</v>
          </cell>
          <cell r="IX316">
            <v>0</v>
          </cell>
          <cell r="IY316">
            <v>0</v>
          </cell>
          <cell r="IZ316">
            <v>0</v>
          </cell>
          <cell r="JA316">
            <v>14.215999999999999</v>
          </cell>
          <cell r="JB316">
            <v>14.215999999999999</v>
          </cell>
          <cell r="JC316">
            <v>0</v>
          </cell>
          <cell r="JD316">
            <v>0</v>
          </cell>
          <cell r="JE316">
            <v>0</v>
          </cell>
          <cell r="JF316">
            <v>2.5249999999999999</v>
          </cell>
          <cell r="JG316">
            <v>2.5249999999999999</v>
          </cell>
          <cell r="JH316">
            <v>0</v>
          </cell>
          <cell r="JI316">
            <v>0</v>
          </cell>
          <cell r="JJ316">
            <v>0</v>
          </cell>
          <cell r="JK316">
            <v>40.75</v>
          </cell>
          <cell r="JL316">
            <v>40.75</v>
          </cell>
          <cell r="JM316">
            <v>0</v>
          </cell>
          <cell r="JN316">
            <v>0</v>
          </cell>
          <cell r="JO316">
            <v>0</v>
          </cell>
          <cell r="JP316">
            <v>14.215999999999999</v>
          </cell>
          <cell r="JQ316">
            <v>14.215999999999999</v>
          </cell>
          <cell r="JR316">
            <v>0</v>
          </cell>
          <cell r="JS316">
            <v>0</v>
          </cell>
          <cell r="JT316">
            <v>0</v>
          </cell>
          <cell r="JU316">
            <v>2.5249999999999999</v>
          </cell>
          <cell r="JV316">
            <v>2.5249999999999999</v>
          </cell>
          <cell r="JW316">
            <v>40.04431779967134</v>
          </cell>
          <cell r="JX316">
            <v>281.93877859971053</v>
          </cell>
          <cell r="JY316">
            <v>403.74933679142009</v>
          </cell>
          <cell r="JZ316">
            <v>443.79365459109141</v>
          </cell>
          <cell r="KA316">
            <v>161.85487599138088</v>
          </cell>
          <cell r="KB316" t="str">
            <v/>
          </cell>
          <cell r="KC316">
            <v>191.28959828620799</v>
          </cell>
          <cell r="KD316">
            <v>3506.2669859657299</v>
          </cell>
          <cell r="KE316">
            <v>47016.168021003003</v>
          </cell>
          <cell r="KF316">
            <v>92.102503999999996</v>
          </cell>
          <cell r="KG316">
            <v>0.27534996477425</v>
          </cell>
          <cell r="KH316">
            <v>0</v>
          </cell>
          <cell r="KI316">
            <v>0</v>
          </cell>
          <cell r="KJ316">
            <v>0</v>
          </cell>
          <cell r="KK316">
            <v>0</v>
          </cell>
          <cell r="KL316">
            <v>0</v>
          </cell>
          <cell r="KM316">
            <v>192.07469260305999</v>
          </cell>
          <cell r="KN316">
            <v>1130.3062743032599</v>
          </cell>
          <cell r="KO316">
            <v>58.282385887388401</v>
          </cell>
          <cell r="KP316">
            <v>0</v>
          </cell>
          <cell r="KQ316">
            <v>115.163083970777</v>
          </cell>
          <cell r="KR316">
            <v>22.3833218937576</v>
          </cell>
          <cell r="KS316">
            <v>13.301344898802601</v>
          </cell>
          <cell r="KT316">
            <v>0</v>
          </cell>
          <cell r="KU316">
            <v>276.203158962082</v>
          </cell>
          <cell r="KV316">
            <v>105.220940817179</v>
          </cell>
          <cell r="KW316">
            <v>0</v>
          </cell>
          <cell r="KX316">
            <v>676</v>
          </cell>
          <cell r="KY316">
            <v>3697556.5842519379</v>
          </cell>
          <cell r="KZ316">
            <v>47108.270525003005</v>
          </cell>
          <cell r="LA316">
            <v>92.114330349493954</v>
          </cell>
          <cell r="LB316">
            <v>1762.0874525729694</v>
          </cell>
          <cell r="LC316">
            <v>1912.9352033363066</v>
          </cell>
          <cell r="LD316">
            <v>4.6952451101094681</v>
          </cell>
          <cell r="LE316">
            <v>1.4349921838909556E-2</v>
          </cell>
          <cell r="LF316">
            <v>676</v>
          </cell>
          <cell r="LG316">
            <v>78.490603519172652</v>
          </cell>
          <cell r="LH316" t="str">
            <v/>
          </cell>
          <cell r="LI316" t="str">
            <v>Business plans (£m)</v>
          </cell>
          <cell r="LJ316" t="str">
            <v>PR19 (£m)</v>
          </cell>
        </row>
        <row r="317">
          <cell r="A317" t="str">
            <v>SVE23</v>
          </cell>
          <cell r="B317" t="str">
            <v>SVE</v>
          </cell>
          <cell r="C317" t="str">
            <v>2022-23</v>
          </cell>
          <cell r="D317" t="str">
            <v>SVH</v>
          </cell>
          <cell r="E317" t="str">
            <v>SVH23</v>
          </cell>
          <cell r="F317">
            <v>1</v>
          </cell>
          <cell r="G317">
            <v>3.8929545662930001</v>
          </cell>
          <cell r="H317">
            <v>-0.26634481822419498</v>
          </cell>
          <cell r="I317">
            <v>11.158651717762</v>
          </cell>
          <cell r="J317">
            <v>9.69049275314085</v>
          </cell>
          <cell r="K317">
            <v>2.8</v>
          </cell>
          <cell r="L317">
            <v>8.9510657925634103E-4</v>
          </cell>
          <cell r="M317">
            <v>14.1800961052007</v>
          </cell>
          <cell r="N317">
            <v>5.8194577316253504</v>
          </cell>
          <cell r="O317">
            <v>47.276203162377001</v>
          </cell>
          <cell r="P317">
            <v>2.2805135677950701</v>
          </cell>
          <cell r="Q317">
            <v>49.556716730171999</v>
          </cell>
          <cell r="R317">
            <v>0</v>
          </cell>
          <cell r="S317">
            <v>12.173813293643899</v>
          </cell>
          <cell r="T317">
            <v>0.36599999999999999</v>
          </cell>
          <cell r="U317">
            <v>9.18</v>
          </cell>
          <cell r="V317">
            <v>0</v>
          </cell>
          <cell r="W317">
            <v>21.719813293643899</v>
          </cell>
          <cell r="X317">
            <v>0</v>
          </cell>
          <cell r="Y317">
            <v>21.719813293643899</v>
          </cell>
          <cell r="Z317">
            <v>0</v>
          </cell>
          <cell r="AA317">
            <v>0</v>
          </cell>
          <cell r="AB317">
            <v>0</v>
          </cell>
          <cell r="AC317">
            <v>0</v>
          </cell>
          <cell r="AD317">
            <v>71.276530023815894</v>
          </cell>
          <cell r="AE317">
            <v>2.6861300313393599</v>
          </cell>
          <cell r="AF317">
            <v>0</v>
          </cell>
          <cell r="AG317">
            <v>73.962660055155297</v>
          </cell>
          <cell r="AH317">
            <v>0</v>
          </cell>
          <cell r="AI317">
            <v>73.962660055155297</v>
          </cell>
          <cell r="AJ317">
            <v>11.8519935979685</v>
          </cell>
          <cell r="AK317">
            <v>0</v>
          </cell>
          <cell r="AL317">
            <v>0</v>
          </cell>
          <cell r="AM317">
            <v>0</v>
          </cell>
          <cell r="AN317">
            <v>5.2</v>
          </cell>
          <cell r="AO317">
            <v>2.04207754488759E-2</v>
          </cell>
          <cell r="AP317">
            <v>4.0104205765872898</v>
          </cell>
          <cell r="AQ317">
            <v>3.6183734703404502</v>
          </cell>
          <cell r="AR317">
            <v>24.7012084203451</v>
          </cell>
          <cell r="AS317">
            <v>0.30001177379562399</v>
          </cell>
          <cell r="AT317">
            <v>25.0012201941407</v>
          </cell>
          <cell r="AU317">
            <v>0</v>
          </cell>
          <cell r="AV317">
            <v>0.48758185962940498</v>
          </cell>
          <cell r="AW317">
            <v>0</v>
          </cell>
          <cell r="AX317">
            <v>1.2090000000000001</v>
          </cell>
          <cell r="AY317">
            <v>0</v>
          </cell>
          <cell r="AZ317">
            <v>1.69658185962941</v>
          </cell>
          <cell r="BA317">
            <v>0</v>
          </cell>
          <cell r="BB317">
            <v>1.69658185962941</v>
          </cell>
          <cell r="BC317">
            <v>0</v>
          </cell>
          <cell r="BD317">
            <v>0</v>
          </cell>
          <cell r="BE317">
            <v>0</v>
          </cell>
          <cell r="BF317">
            <v>0</v>
          </cell>
          <cell r="BG317">
            <v>26.697802053770101</v>
          </cell>
          <cell r="BH317">
            <v>0.71134668814125301</v>
          </cell>
          <cell r="BI317">
            <v>0</v>
          </cell>
          <cell r="BJ317">
            <v>27.409148741911402</v>
          </cell>
          <cell r="BK317">
            <v>0</v>
          </cell>
          <cell r="BL317">
            <v>27.409148741911402</v>
          </cell>
          <cell r="BM317">
            <v>5.4087847099794804</v>
          </cell>
          <cell r="BN317">
            <v>0</v>
          </cell>
          <cell r="BO317">
            <v>0</v>
          </cell>
          <cell r="BP317">
            <v>5.0225262877432897</v>
          </cell>
          <cell r="BQ317">
            <v>0</v>
          </cell>
          <cell r="BR317">
            <v>4.9540469843952703E-3</v>
          </cell>
          <cell r="BS317">
            <v>40.348914849453003</v>
          </cell>
          <cell r="BT317">
            <v>5.3259764728425596</v>
          </cell>
          <cell r="BU317">
            <v>56.1111563670027</v>
          </cell>
          <cell r="BV317">
            <v>4.2022592913290699</v>
          </cell>
          <cell r="BW317">
            <v>60.313415658331799</v>
          </cell>
          <cell r="BX317">
            <v>0</v>
          </cell>
          <cell r="BY317">
            <v>64.855608883452206</v>
          </cell>
          <cell r="BZ317">
            <v>12.031000000000001</v>
          </cell>
          <cell r="CA317">
            <v>53.725999999999999</v>
          </cell>
          <cell r="CB317">
            <v>0</v>
          </cell>
          <cell r="CC317">
            <v>130.612608883452</v>
          </cell>
          <cell r="CD317">
            <v>0</v>
          </cell>
          <cell r="CE317">
            <v>130.612608883452</v>
          </cell>
          <cell r="CF317">
            <v>0.569908869166594</v>
          </cell>
          <cell r="CG317">
            <v>0</v>
          </cell>
          <cell r="CH317">
            <v>0.569908869166594</v>
          </cell>
          <cell r="CI317">
            <v>0.569908869166594</v>
          </cell>
          <cell r="CJ317">
            <v>190.35611567261699</v>
          </cell>
          <cell r="CK317">
            <v>9.7358942242616298</v>
          </cell>
          <cell r="CL317">
            <v>0</v>
          </cell>
          <cell r="CM317">
            <v>200.09200989687901</v>
          </cell>
          <cell r="CN317">
            <v>0</v>
          </cell>
          <cell r="CO317">
            <v>200.09200989687901</v>
          </cell>
          <cell r="CP317">
            <v>31.828121669929601</v>
          </cell>
          <cell r="CQ317">
            <v>0</v>
          </cell>
          <cell r="CR317">
            <v>0</v>
          </cell>
          <cell r="CS317">
            <v>0</v>
          </cell>
          <cell r="CT317">
            <v>104.521971975263</v>
          </cell>
          <cell r="CU317">
            <v>0.119137644136927</v>
          </cell>
          <cell r="CV317">
            <v>53.5928260757522</v>
          </cell>
          <cell r="CW317">
            <v>46.161885146464599</v>
          </cell>
          <cell r="CX317">
            <v>236.22394251154699</v>
          </cell>
          <cell r="CY317">
            <v>1.12333795872514</v>
          </cell>
          <cell r="CZ317">
            <v>237.34728047027201</v>
          </cell>
          <cell r="DA317">
            <v>0</v>
          </cell>
          <cell r="DB317">
            <v>38.584113273290697</v>
          </cell>
          <cell r="DC317">
            <v>44.606999999999999</v>
          </cell>
          <cell r="DD317">
            <v>29.416</v>
          </cell>
          <cell r="DE317">
            <v>16.177</v>
          </cell>
          <cell r="DF317">
            <v>128.78411327329101</v>
          </cell>
          <cell r="DG317">
            <v>0</v>
          </cell>
          <cell r="DH317">
            <v>128.78411327329101</v>
          </cell>
          <cell r="DI317">
            <v>34.3264058793294</v>
          </cell>
          <cell r="DJ317">
            <v>9.6414489020516498</v>
          </cell>
          <cell r="DK317">
            <v>24.6849569772778</v>
          </cell>
          <cell r="DL317">
            <v>34.32640587932945</v>
          </cell>
          <cell r="DM317">
            <v>331.804987864233</v>
          </cell>
          <cell r="DN317">
            <v>10.1658873715709</v>
          </cell>
          <cell r="DO317">
            <v>0</v>
          </cell>
          <cell r="DP317">
            <v>341.97087523580399</v>
          </cell>
          <cell r="DQ317">
            <v>0</v>
          </cell>
          <cell r="DR317">
            <v>341.97087523580399</v>
          </cell>
          <cell r="DS317">
            <v>49.088899977877581</v>
          </cell>
          <cell r="DT317">
            <v>0</v>
          </cell>
          <cell r="DU317">
            <v>0</v>
          </cell>
          <cell r="DV317">
            <v>5.0225262877432897</v>
          </cell>
          <cell r="DW317">
            <v>109.721971975263</v>
          </cell>
          <cell r="DX317">
            <v>0.14451246657019817</v>
          </cell>
          <cell r="DY317">
            <v>97.952161501792489</v>
          </cell>
          <cell r="DZ317">
            <v>55.106235089647612</v>
          </cell>
          <cell r="EA317">
            <v>317.03630729889483</v>
          </cell>
          <cell r="EB317">
            <v>5.6256090238498331</v>
          </cell>
          <cell r="EC317">
            <v>322.6619163227445</v>
          </cell>
          <cell r="ED317">
            <v>0</v>
          </cell>
          <cell r="EE317">
            <v>103.9273040163723</v>
          </cell>
          <cell r="EF317">
            <v>56.637999999999998</v>
          </cell>
          <cell r="EG317">
            <v>84.350999999999999</v>
          </cell>
          <cell r="EH317">
            <v>16.177</v>
          </cell>
          <cell r="EI317">
            <v>261.09330401637243</v>
          </cell>
          <cell r="EJ317">
            <v>0</v>
          </cell>
          <cell r="EK317">
            <v>261.09330401637243</v>
          </cell>
          <cell r="EL317">
            <v>34.896314748495996</v>
          </cell>
          <cell r="EM317">
            <v>9.6414489020516498</v>
          </cell>
          <cell r="EN317">
            <v>25.254865846444392</v>
          </cell>
          <cell r="EO317">
            <v>34.896314748496046</v>
          </cell>
          <cell r="EP317">
            <v>548.85890559062011</v>
          </cell>
          <cell r="EQ317">
            <v>20.613128283973783</v>
          </cell>
          <cell r="ER317">
            <v>0</v>
          </cell>
          <cell r="ES317">
            <v>569.47203387459444</v>
          </cell>
          <cell r="ET317">
            <v>0</v>
          </cell>
          <cell r="EU317">
            <v>569.47203387459444</v>
          </cell>
          <cell r="EV317">
            <v>52.981854544170602</v>
          </cell>
          <cell r="EW317">
            <v>-0.26634481822419498</v>
          </cell>
          <cell r="EX317">
            <v>11.158651717762</v>
          </cell>
          <cell r="EY317">
            <v>14.713019040884101</v>
          </cell>
          <cell r="EZ317">
            <v>112.521971975263</v>
          </cell>
          <cell r="FA317">
            <v>0.14540757314945499</v>
          </cell>
          <cell r="FB317">
            <v>112.13225760699299</v>
          </cell>
          <cell r="FC317">
            <v>60.925692821272897</v>
          </cell>
          <cell r="FD317">
            <v>364.31251046127102</v>
          </cell>
          <cell r="FE317">
            <v>7.9061225916449001</v>
          </cell>
          <cell r="FF317">
            <v>372.218633052916</v>
          </cell>
          <cell r="FG317">
            <v>0</v>
          </cell>
          <cell r="FH317">
            <v>116.10111731001599</v>
          </cell>
          <cell r="FI317">
            <v>57.003999999999998</v>
          </cell>
          <cell r="FJ317">
            <v>93.531000000000006</v>
          </cell>
          <cell r="FK317">
            <v>16.177</v>
          </cell>
          <cell r="FL317">
            <v>282.81311731001603</v>
          </cell>
          <cell r="FM317">
            <v>0</v>
          </cell>
          <cell r="FN317">
            <v>282.81311731001603</v>
          </cell>
          <cell r="FO317">
            <v>34.896314748496003</v>
          </cell>
          <cell r="FP317">
            <v>9.6414489020516498</v>
          </cell>
          <cell r="FQ317">
            <v>25.2548658464443</v>
          </cell>
          <cell r="FR317">
            <v>34.896314748495953</v>
          </cell>
          <cell r="FS317">
            <v>620.13543561443601</v>
          </cell>
          <cell r="FT317">
            <v>23.2992583153131</v>
          </cell>
          <cell r="FU317">
            <v>0</v>
          </cell>
          <cell r="FV317">
            <v>643.43469392974998</v>
          </cell>
          <cell r="FW317">
            <v>0</v>
          </cell>
          <cell r="FX317">
            <v>643.43469392974998</v>
          </cell>
          <cell r="FY317">
            <v>5.0558817413197703</v>
          </cell>
          <cell r="FZ317">
            <v>3.30516120550659</v>
          </cell>
          <cell r="GA317">
            <v>9.5000000000000001E-2</v>
          </cell>
          <cell r="GB317" t="e">
            <v>#N/A</v>
          </cell>
          <cell r="GC317">
            <v>1.8029999999999999</v>
          </cell>
          <cell r="GD317">
            <v>0.32</v>
          </cell>
          <cell r="GE317">
            <v>2.5249999999999999</v>
          </cell>
          <cell r="GF317">
            <v>0</v>
          </cell>
          <cell r="GG317">
            <v>3.919</v>
          </cell>
          <cell r="GH317">
            <v>0</v>
          </cell>
          <cell r="GI317">
            <v>22.867000000000001</v>
          </cell>
          <cell r="GJ317">
            <v>0</v>
          </cell>
          <cell r="GK317">
            <v>4.9489999999999998</v>
          </cell>
          <cell r="GL317">
            <v>37.968000000000004</v>
          </cell>
          <cell r="GM317">
            <v>15.045</v>
          </cell>
          <cell r="GN317">
            <v>10.855</v>
          </cell>
          <cell r="GO317">
            <v>26.858000000000001</v>
          </cell>
          <cell r="GP317">
            <v>15.625999999999999</v>
          </cell>
          <cell r="GQ317">
            <v>0</v>
          </cell>
          <cell r="GR317">
            <v>0</v>
          </cell>
          <cell r="GS317">
            <v>6.7869999999999999</v>
          </cell>
          <cell r="GT317" t="e">
            <v>#N/A</v>
          </cell>
          <cell r="GU317">
            <v>2.57</v>
          </cell>
          <cell r="GV317">
            <v>1.748</v>
          </cell>
          <cell r="GW317">
            <v>5.6</v>
          </cell>
          <cell r="GX317">
            <v>7.1769999999999996</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t="e">
            <v>#N/A</v>
          </cell>
          <cell r="HO317">
            <v>620.13543561443601</v>
          </cell>
          <cell r="HP317">
            <v>643.43469392974998</v>
          </cell>
          <cell r="HQ317">
            <v>71.276530023815894</v>
          </cell>
          <cell r="HR317">
            <v>569.47203387459444</v>
          </cell>
          <cell r="HS317">
            <v>166.71199999999999</v>
          </cell>
          <cell r="HT317">
            <v>0</v>
          </cell>
          <cell r="HU317">
            <v>0</v>
          </cell>
          <cell r="HV317">
            <v>11.158651717762</v>
          </cell>
          <cell r="HW317">
            <v>0</v>
          </cell>
          <cell r="HX317">
            <v>0</v>
          </cell>
          <cell r="HY317">
            <v>0</v>
          </cell>
          <cell r="HZ317">
            <v>0</v>
          </cell>
          <cell r="IA317">
            <v>0</v>
          </cell>
          <cell r="IB317">
            <v>0</v>
          </cell>
          <cell r="IC317">
            <v>0</v>
          </cell>
          <cell r="ID317">
            <v>0</v>
          </cell>
          <cell r="IE317">
            <v>0</v>
          </cell>
          <cell r="IF317">
            <v>0</v>
          </cell>
          <cell r="IG317">
            <v>0</v>
          </cell>
          <cell r="IH317">
            <v>0</v>
          </cell>
          <cell r="II317">
            <v>2.5480361288968898</v>
          </cell>
          <cell r="IJ317">
            <v>0</v>
          </cell>
          <cell r="IK317">
            <v>0</v>
          </cell>
          <cell r="IL317">
            <v>0</v>
          </cell>
          <cell r="IM317">
            <v>0</v>
          </cell>
          <cell r="IN317">
            <v>2.5480361288968898</v>
          </cell>
          <cell r="IO317">
            <v>0</v>
          </cell>
          <cell r="IP317">
            <v>11.158651717762</v>
          </cell>
          <cell r="IQ317">
            <v>0</v>
          </cell>
          <cell r="IR317">
            <v>0</v>
          </cell>
          <cell r="IS317">
            <v>0</v>
          </cell>
          <cell r="IT317">
            <v>0</v>
          </cell>
          <cell r="IU317">
            <v>0</v>
          </cell>
          <cell r="IV317">
            <v>37.968000000000004</v>
          </cell>
          <cell r="IW317">
            <v>37.968000000000004</v>
          </cell>
          <cell r="IX317">
            <v>0</v>
          </cell>
          <cell r="IY317">
            <v>0</v>
          </cell>
          <cell r="IZ317">
            <v>0</v>
          </cell>
          <cell r="JA317">
            <v>15.045</v>
          </cell>
          <cell r="JB317">
            <v>15.045</v>
          </cell>
          <cell r="JC317">
            <v>0</v>
          </cell>
          <cell r="JD317">
            <v>0</v>
          </cell>
          <cell r="JE317">
            <v>0</v>
          </cell>
          <cell r="JF317">
            <v>2.5249999999999999</v>
          </cell>
          <cell r="JG317">
            <v>2.5249999999999999</v>
          </cell>
          <cell r="JH317">
            <v>0</v>
          </cell>
          <cell r="JI317">
            <v>0</v>
          </cell>
          <cell r="JJ317">
            <v>0</v>
          </cell>
          <cell r="JK317">
            <v>37.968000000000004</v>
          </cell>
          <cell r="JL317">
            <v>37.968000000000004</v>
          </cell>
          <cell r="JM317">
            <v>0</v>
          </cell>
          <cell r="JN317">
            <v>0</v>
          </cell>
          <cell r="JO317">
            <v>0</v>
          </cell>
          <cell r="JP317">
            <v>15.045</v>
          </cell>
          <cell r="JQ317">
            <v>15.045</v>
          </cell>
          <cell r="JR317">
            <v>0</v>
          </cell>
          <cell r="JS317">
            <v>0</v>
          </cell>
          <cell r="JT317">
            <v>0</v>
          </cell>
          <cell r="JU317">
            <v>2.5249999999999999</v>
          </cell>
          <cell r="JV317">
            <v>2.5249999999999999</v>
          </cell>
          <cell r="JW317">
            <v>42.471907006633515</v>
          </cell>
          <cell r="JX317">
            <v>273.27509156264921</v>
          </cell>
          <cell r="JY317">
            <v>410.48629714989517</v>
          </cell>
          <cell r="JZ317">
            <v>452.95820415652867</v>
          </cell>
          <cell r="KA317">
            <v>179.68311259387946</v>
          </cell>
          <cell r="KB317" t="str">
            <v/>
          </cell>
          <cell r="KC317">
            <v>191.69654714641899</v>
          </cell>
          <cell r="KD317">
            <v>3529.02452207855</v>
          </cell>
          <cell r="KE317">
            <v>47135.248021002997</v>
          </cell>
          <cell r="KF317">
            <v>92.102503999999996</v>
          </cell>
          <cell r="KG317">
            <v>0.27534996477425</v>
          </cell>
          <cell r="KH317">
            <v>0</v>
          </cell>
          <cell r="KI317">
            <v>0</v>
          </cell>
          <cell r="KJ317">
            <v>0</v>
          </cell>
          <cell r="KK317">
            <v>0</v>
          </cell>
          <cell r="KL317">
            <v>0</v>
          </cell>
          <cell r="KM317">
            <v>189.30917505962501</v>
          </cell>
          <cell r="KN317">
            <v>1113.8727849352199</v>
          </cell>
          <cell r="KO317">
            <v>57.881983285372897</v>
          </cell>
          <cell r="KP317">
            <v>0</v>
          </cell>
          <cell r="KQ317">
            <v>103.79192084052001</v>
          </cell>
          <cell r="KR317">
            <v>22.3225070935313</v>
          </cell>
          <cell r="KS317">
            <v>13.2079137417737</v>
          </cell>
          <cell r="KT317">
            <v>0</v>
          </cell>
          <cell r="KU317">
            <v>279.44056243150402</v>
          </cell>
          <cell r="KV317">
            <v>110.24423278513299</v>
          </cell>
          <cell r="KW317">
            <v>0</v>
          </cell>
          <cell r="KX317">
            <v>676</v>
          </cell>
          <cell r="KY317">
            <v>3720721.069224969</v>
          </cell>
          <cell r="KZ317">
            <v>47227.350525002999</v>
          </cell>
          <cell r="LA317">
            <v>92.628724753404697</v>
          </cell>
          <cell r="LB317">
            <v>1750.7487384968547</v>
          </cell>
          <cell r="LC317">
            <v>1890.0710801726798</v>
          </cell>
          <cell r="LD317">
            <v>4.7197280056436073</v>
          </cell>
          <cell r="LE317">
            <v>1.4313739654781473E-2</v>
          </cell>
          <cell r="LF317">
            <v>676</v>
          </cell>
          <cell r="LG317">
            <v>78.783184486607041</v>
          </cell>
          <cell r="LH317" t="str">
            <v/>
          </cell>
          <cell r="LI317" t="str">
            <v>Business plans (£m)</v>
          </cell>
          <cell r="LJ317" t="str">
            <v>PR19 (£m)</v>
          </cell>
        </row>
        <row r="318">
          <cell r="A318" t="str">
            <v>SVE24</v>
          </cell>
          <cell r="B318" t="str">
            <v>SVE</v>
          </cell>
          <cell r="C318" t="str">
            <v>2023-24</v>
          </cell>
          <cell r="D318" t="str">
            <v>SVH</v>
          </cell>
          <cell r="E318" t="str">
            <v>SVH24</v>
          </cell>
          <cell r="F318">
            <v>1</v>
          </cell>
          <cell r="G318">
            <v>3.5727933140754899</v>
          </cell>
          <cell r="H318">
            <v>-0.27838190678156799</v>
          </cell>
          <cell r="I318">
            <v>11.159010977467499</v>
          </cell>
          <cell r="J318">
            <v>9.69049275314085</v>
          </cell>
          <cell r="K318">
            <v>2.8</v>
          </cell>
          <cell r="L318">
            <v>9.1189439291787001E-4</v>
          </cell>
          <cell r="M318">
            <v>14.9371372775779</v>
          </cell>
          <cell r="N318">
            <v>5.8132308701032001</v>
          </cell>
          <cell r="O318">
            <v>47.695195179976302</v>
          </cell>
          <cell r="P318">
            <v>2.27771973158888</v>
          </cell>
          <cell r="Q318">
            <v>49.972914911565198</v>
          </cell>
          <cell r="R318">
            <v>0</v>
          </cell>
          <cell r="S318">
            <v>15.2193714768632</v>
          </cell>
          <cell r="T318">
            <v>0.51100000000000001</v>
          </cell>
          <cell r="U318">
            <v>11.282</v>
          </cell>
          <cell r="V318">
            <v>0</v>
          </cell>
          <cell r="W318">
            <v>27.012371476863201</v>
          </cell>
          <cell r="X318">
            <v>0</v>
          </cell>
          <cell r="Y318">
            <v>27.012371476863201</v>
          </cell>
          <cell r="Z318">
            <v>0</v>
          </cell>
          <cell r="AA318">
            <v>0</v>
          </cell>
          <cell r="AB318">
            <v>0</v>
          </cell>
          <cell r="AC318">
            <v>0</v>
          </cell>
          <cell r="AD318">
            <v>76.985286388428406</v>
          </cell>
          <cell r="AE318">
            <v>2.6609586482695202</v>
          </cell>
          <cell r="AF318">
            <v>0</v>
          </cell>
          <cell r="AG318">
            <v>79.646245036697906</v>
          </cell>
          <cell r="AH318">
            <v>0</v>
          </cell>
          <cell r="AI318">
            <v>79.646245036697906</v>
          </cell>
          <cell r="AJ318">
            <v>11.3328005558225</v>
          </cell>
          <cell r="AK318">
            <v>0</v>
          </cell>
          <cell r="AL318">
            <v>0</v>
          </cell>
          <cell r="AM318">
            <v>0</v>
          </cell>
          <cell r="AN318">
            <v>5.2</v>
          </cell>
          <cell r="AO318">
            <v>2.0492359995744901E-2</v>
          </cell>
          <cell r="AP318">
            <v>4.1920928459603601</v>
          </cell>
          <cell r="AQ318">
            <v>3.6145231337411898</v>
          </cell>
          <cell r="AR318">
            <v>24.359908895519801</v>
          </cell>
          <cell r="AS318">
            <v>0.30466606101050903</v>
          </cell>
          <cell r="AT318">
            <v>24.664574956530299</v>
          </cell>
          <cell r="AU318">
            <v>0</v>
          </cell>
          <cell r="AV318">
            <v>0.58108390921963804</v>
          </cell>
          <cell r="AW318">
            <v>0</v>
          </cell>
          <cell r="AX318">
            <v>0.61299999999999999</v>
          </cell>
          <cell r="AY318">
            <v>0</v>
          </cell>
          <cell r="AZ318">
            <v>1.19408390921964</v>
          </cell>
          <cell r="BA318">
            <v>0</v>
          </cell>
          <cell r="BB318">
            <v>1.19408390921964</v>
          </cell>
          <cell r="BC318">
            <v>0</v>
          </cell>
          <cell r="BD318">
            <v>0</v>
          </cell>
          <cell r="BE318">
            <v>0</v>
          </cell>
          <cell r="BF318">
            <v>0</v>
          </cell>
          <cell r="BG318">
            <v>25.858658865749899</v>
          </cell>
          <cell r="BH318">
            <v>0.704680748751217</v>
          </cell>
          <cell r="BI318">
            <v>0</v>
          </cell>
          <cell r="BJ318">
            <v>26.5633396145011</v>
          </cell>
          <cell r="BK318">
            <v>0</v>
          </cell>
          <cell r="BL318">
            <v>26.5633396145011</v>
          </cell>
          <cell r="BM318">
            <v>4.6915726091414003</v>
          </cell>
          <cell r="BN318">
            <v>0</v>
          </cell>
          <cell r="BO318">
            <v>0</v>
          </cell>
          <cell r="BP318">
            <v>5.0225262877432897</v>
          </cell>
          <cell r="BQ318">
            <v>0</v>
          </cell>
          <cell r="BR318">
            <v>4.8262430081246503E-3</v>
          </cell>
          <cell r="BS318">
            <v>41.854577079492501</v>
          </cell>
          <cell r="BT318">
            <v>5.3202674040629798</v>
          </cell>
          <cell r="BU318">
            <v>56.8937696234483</v>
          </cell>
          <cell r="BV318">
            <v>4.2041006564719403</v>
          </cell>
          <cell r="BW318">
            <v>61.097870279920201</v>
          </cell>
          <cell r="BX318">
            <v>0</v>
          </cell>
          <cell r="BY318">
            <v>59.457488154441997</v>
          </cell>
          <cell r="BZ318">
            <v>10.25</v>
          </cell>
          <cell r="CA318">
            <v>58.322000000000003</v>
          </cell>
          <cell r="CB318">
            <v>0</v>
          </cell>
          <cell r="CC318">
            <v>128.02948815444199</v>
          </cell>
          <cell r="CD318">
            <v>0</v>
          </cell>
          <cell r="CE318">
            <v>128.02948815444199</v>
          </cell>
          <cell r="CF318">
            <v>0</v>
          </cell>
          <cell r="CG318">
            <v>0</v>
          </cell>
          <cell r="CH318">
            <v>0</v>
          </cell>
          <cell r="CI318">
            <v>0</v>
          </cell>
          <cell r="CJ318">
            <v>189.12735843436201</v>
          </cell>
          <cell r="CK318">
            <v>9.6446603970875504</v>
          </cell>
          <cell r="CL318">
            <v>0</v>
          </cell>
          <cell r="CM318">
            <v>198.77201883145</v>
          </cell>
          <cell r="CN318">
            <v>0</v>
          </cell>
          <cell r="CO318">
            <v>198.77201883145</v>
          </cell>
          <cell r="CP318">
            <v>30.4142905144823</v>
          </cell>
          <cell r="CQ318">
            <v>0</v>
          </cell>
          <cell r="CR318">
            <v>0</v>
          </cell>
          <cell r="CS318">
            <v>0</v>
          </cell>
          <cell r="CT318">
            <v>101.97230433749201</v>
          </cell>
          <cell r="CU318">
            <v>0.112141608347226</v>
          </cell>
          <cell r="CV318">
            <v>50.8600680769866</v>
          </cell>
          <cell r="CW318">
            <v>46.112862673533698</v>
          </cell>
          <cell r="CX318">
            <v>229.47166721084201</v>
          </cell>
          <cell r="CY318">
            <v>1.1267792861358099</v>
          </cell>
          <cell r="CZ318">
            <v>230.598446496978</v>
          </cell>
          <cell r="DA318">
            <v>0</v>
          </cell>
          <cell r="DB318">
            <v>38.691288731211202</v>
          </cell>
          <cell r="DC318">
            <v>43.567999999999998</v>
          </cell>
          <cell r="DD318">
            <v>30.297999999999998</v>
          </cell>
          <cell r="DE318">
            <v>13.055999999999999</v>
          </cell>
          <cell r="DF318">
            <v>125.613288731211</v>
          </cell>
          <cell r="DG318">
            <v>0</v>
          </cell>
          <cell r="DH318">
            <v>125.613288731211</v>
          </cell>
          <cell r="DI318">
            <v>35.852317372795</v>
          </cell>
          <cell r="DJ318">
            <v>9.7969097084747006</v>
          </cell>
          <cell r="DK318">
            <v>26.055407664320299</v>
          </cell>
          <cell r="DL318">
            <v>35.852317372795</v>
          </cell>
          <cell r="DM318">
            <v>320.35941785539399</v>
          </cell>
          <cell r="DN318">
            <v>10.070624133273</v>
          </cell>
          <cell r="DO318">
            <v>0</v>
          </cell>
          <cell r="DP318">
            <v>330.43004198866703</v>
          </cell>
          <cell r="DQ318">
            <v>0</v>
          </cell>
          <cell r="DR318">
            <v>330.43004198866703</v>
          </cell>
          <cell r="DS318">
            <v>46.438663679446201</v>
          </cell>
          <cell r="DT318">
            <v>0</v>
          </cell>
          <cell r="DU318">
            <v>0</v>
          </cell>
          <cell r="DV318">
            <v>5.0225262877432897</v>
          </cell>
          <cell r="DW318">
            <v>107.17230433749201</v>
          </cell>
          <cell r="DX318">
            <v>0.13746021135109554</v>
          </cell>
          <cell r="DY318">
            <v>96.906738002439454</v>
          </cell>
          <cell r="DZ318">
            <v>55.047653211337867</v>
          </cell>
          <cell r="EA318">
            <v>310.7253457298101</v>
          </cell>
          <cell r="EB318">
            <v>5.6355460036182592</v>
          </cell>
          <cell r="EC318">
            <v>316.3608917334285</v>
          </cell>
          <cell r="ED318">
            <v>0</v>
          </cell>
          <cell r="EE318">
            <v>98.729860794872835</v>
          </cell>
          <cell r="EF318">
            <v>53.817999999999998</v>
          </cell>
          <cell r="EG318">
            <v>89.233000000000004</v>
          </cell>
          <cell r="EH318">
            <v>13.055999999999999</v>
          </cell>
          <cell r="EI318">
            <v>254.83686079487262</v>
          </cell>
          <cell r="EJ318">
            <v>0</v>
          </cell>
          <cell r="EK318">
            <v>254.83686079487262</v>
          </cell>
          <cell r="EL318">
            <v>35.852317372795</v>
          </cell>
          <cell r="EM318">
            <v>9.7969097084747006</v>
          </cell>
          <cell r="EN318">
            <v>26.055407664320299</v>
          </cell>
          <cell r="EO318">
            <v>35.852317372795</v>
          </cell>
          <cell r="EP318">
            <v>535.34543515550592</v>
          </cell>
          <cell r="EQ318">
            <v>20.419965279111768</v>
          </cell>
          <cell r="ER318">
            <v>0</v>
          </cell>
          <cell r="ES318">
            <v>555.76540043461819</v>
          </cell>
          <cell r="ET318">
            <v>0</v>
          </cell>
          <cell r="EU318">
            <v>555.76540043461819</v>
          </cell>
          <cell r="EV318">
            <v>50.011456993521698</v>
          </cell>
          <cell r="EW318">
            <v>-0.27838190678156799</v>
          </cell>
          <cell r="EX318">
            <v>11.159010977467499</v>
          </cell>
          <cell r="EY318">
            <v>14.713019040884101</v>
          </cell>
          <cell r="EZ318">
            <v>109.97230433749201</v>
          </cell>
          <cell r="FA318">
            <v>0.13837210574401401</v>
          </cell>
          <cell r="FB318">
            <v>111.843875280017</v>
          </cell>
          <cell r="FC318">
            <v>60.8608840814411</v>
          </cell>
          <cell r="FD318">
            <v>358.42054090978701</v>
          </cell>
          <cell r="FE318">
            <v>7.9132657352071396</v>
          </cell>
          <cell r="FF318">
            <v>366.33380664499401</v>
          </cell>
          <cell r="FG318">
            <v>0</v>
          </cell>
          <cell r="FH318">
            <v>113.94923227173599</v>
          </cell>
          <cell r="FI318">
            <v>54.329000000000001</v>
          </cell>
          <cell r="FJ318">
            <v>100.515</v>
          </cell>
          <cell r="FK318">
            <v>13.055999999999999</v>
          </cell>
          <cell r="FL318">
            <v>281.84923227173601</v>
          </cell>
          <cell r="FM318">
            <v>0</v>
          </cell>
          <cell r="FN318">
            <v>281.84923227173601</v>
          </cell>
          <cell r="FO318">
            <v>35.852317372795</v>
          </cell>
          <cell r="FP318">
            <v>9.7969097084747006</v>
          </cell>
          <cell r="FQ318">
            <v>26.055407664320299</v>
          </cell>
          <cell r="FR318">
            <v>35.852317372795</v>
          </cell>
          <cell r="FS318">
            <v>612.33072154393506</v>
          </cell>
          <cell r="FT318">
            <v>23.080923927381299</v>
          </cell>
          <cell r="FU318">
            <v>0</v>
          </cell>
          <cell r="FV318">
            <v>635.41164547131598</v>
          </cell>
          <cell r="FW318">
            <v>0</v>
          </cell>
          <cell r="FX318">
            <v>635.41164547131598</v>
          </cell>
          <cell r="FY318">
            <v>5.1374038715172201</v>
          </cell>
          <cell r="FZ318">
            <v>0</v>
          </cell>
          <cell r="GA318">
            <v>9.5000000000000001E-2</v>
          </cell>
          <cell r="GB318" t="e">
            <v>#N/A</v>
          </cell>
          <cell r="GC318">
            <v>1.8029999999999999</v>
          </cell>
          <cell r="GD318">
            <v>0.32</v>
          </cell>
          <cell r="GE318">
            <v>2.02</v>
          </cell>
          <cell r="GF318">
            <v>0</v>
          </cell>
          <cell r="GG318">
            <v>1.9890000000000001</v>
          </cell>
          <cell r="GH318">
            <v>0</v>
          </cell>
          <cell r="GI318">
            <v>29.83</v>
          </cell>
          <cell r="GJ318">
            <v>0</v>
          </cell>
          <cell r="GK318">
            <v>4.9489999999999998</v>
          </cell>
          <cell r="GL318">
            <v>33.945</v>
          </cell>
          <cell r="GM318">
            <v>15.288</v>
          </cell>
          <cell r="GN318">
            <v>7.024</v>
          </cell>
          <cell r="GO318">
            <v>27.972999999999999</v>
          </cell>
          <cell r="GP318">
            <v>7.9279999999999999</v>
          </cell>
          <cell r="GQ318">
            <v>0</v>
          </cell>
          <cell r="GR318">
            <v>0</v>
          </cell>
          <cell r="GS318">
            <v>13.404999999999999</v>
          </cell>
          <cell r="GT318" t="e">
            <v>#N/A</v>
          </cell>
          <cell r="GU318">
            <v>2.57</v>
          </cell>
          <cell r="GV318">
            <v>3.8130000000000002</v>
          </cell>
          <cell r="GW318">
            <v>5.6</v>
          </cell>
          <cell r="GX318">
            <v>9.3480000000000008</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t="e">
            <v>#N/A</v>
          </cell>
          <cell r="HO318">
            <v>612.33072154393506</v>
          </cell>
          <cell r="HP318">
            <v>635.41164547131598</v>
          </cell>
          <cell r="HQ318">
            <v>76.985286388428406</v>
          </cell>
          <cell r="HR318">
            <v>555.76540043461819</v>
          </cell>
          <cell r="HS318">
            <v>167.9</v>
          </cell>
          <cell r="HT318">
            <v>0</v>
          </cell>
          <cell r="HU318">
            <v>0</v>
          </cell>
          <cell r="HV318">
            <v>11.159010977467499</v>
          </cell>
          <cell r="HW318">
            <v>0</v>
          </cell>
          <cell r="HX318">
            <v>0</v>
          </cell>
          <cell r="HY318">
            <v>0</v>
          </cell>
          <cell r="HZ318">
            <v>0</v>
          </cell>
          <cell r="IA318">
            <v>0</v>
          </cell>
          <cell r="IB318">
            <v>0</v>
          </cell>
          <cell r="IC318">
            <v>0</v>
          </cell>
          <cell r="ID318">
            <v>0</v>
          </cell>
          <cell r="IE318">
            <v>0</v>
          </cell>
          <cell r="IF318">
            <v>0</v>
          </cell>
          <cell r="IG318">
            <v>0</v>
          </cell>
          <cell r="IH318">
            <v>0</v>
          </cell>
          <cell r="II318">
            <v>2.9609171875941702</v>
          </cell>
          <cell r="IJ318">
            <v>0</v>
          </cell>
          <cell r="IK318">
            <v>0</v>
          </cell>
          <cell r="IL318">
            <v>0</v>
          </cell>
          <cell r="IM318">
            <v>0</v>
          </cell>
          <cell r="IN318">
            <v>2.9609171875941702</v>
          </cell>
          <cell r="IO318">
            <v>0</v>
          </cell>
          <cell r="IP318">
            <v>11.159010977467499</v>
          </cell>
          <cell r="IQ318">
            <v>0</v>
          </cell>
          <cell r="IR318">
            <v>0</v>
          </cell>
          <cell r="IS318">
            <v>0</v>
          </cell>
          <cell r="IT318">
            <v>0</v>
          </cell>
          <cell r="IU318">
            <v>0</v>
          </cell>
          <cell r="IV318">
            <v>33.945</v>
          </cell>
          <cell r="IW318">
            <v>33.945</v>
          </cell>
          <cell r="IX318">
            <v>0</v>
          </cell>
          <cell r="IY318">
            <v>0</v>
          </cell>
          <cell r="IZ318">
            <v>0</v>
          </cell>
          <cell r="JA318">
            <v>15.288</v>
          </cell>
          <cell r="JB318">
            <v>15.288</v>
          </cell>
          <cell r="JC318">
            <v>0</v>
          </cell>
          <cell r="JD318">
            <v>0</v>
          </cell>
          <cell r="JE318">
            <v>0</v>
          </cell>
          <cell r="JF318">
            <v>2.02</v>
          </cell>
          <cell r="JG318">
            <v>2.02</v>
          </cell>
          <cell r="JH318">
            <v>0</v>
          </cell>
          <cell r="JI318">
            <v>0</v>
          </cell>
          <cell r="JJ318">
            <v>0</v>
          </cell>
          <cell r="JK318">
            <v>33.945</v>
          </cell>
          <cell r="JL318">
            <v>33.945</v>
          </cell>
          <cell r="JM318">
            <v>0</v>
          </cell>
          <cell r="JN318">
            <v>0</v>
          </cell>
          <cell r="JO318">
            <v>0</v>
          </cell>
          <cell r="JP318">
            <v>15.288</v>
          </cell>
          <cell r="JQ318">
            <v>15.288</v>
          </cell>
          <cell r="JR318">
            <v>0</v>
          </cell>
          <cell r="JS318">
            <v>0</v>
          </cell>
          <cell r="JT318">
            <v>0</v>
          </cell>
          <cell r="JU318">
            <v>2.02</v>
          </cell>
          <cell r="JV318">
            <v>2.02</v>
          </cell>
          <cell r="JW318">
            <v>45.94232480926879</v>
          </cell>
          <cell r="JX318">
            <v>265.20477220940791</v>
          </cell>
          <cell r="JY318">
            <v>397.56223225423304</v>
          </cell>
          <cell r="JZ318">
            <v>443.50455706350181</v>
          </cell>
          <cell r="KA318">
            <v>178.2997848540939</v>
          </cell>
          <cell r="KB318" t="str">
            <v/>
          </cell>
          <cell r="KC318">
            <v>192.122377155669</v>
          </cell>
          <cell r="KD318">
            <v>3552.1789324843899</v>
          </cell>
          <cell r="KE318">
            <v>47254.328021002999</v>
          </cell>
          <cell r="KF318">
            <v>92.102503999999996</v>
          </cell>
          <cell r="KG318">
            <v>0.27534996477425</v>
          </cell>
          <cell r="KH318">
            <v>0</v>
          </cell>
          <cell r="KI318">
            <v>0</v>
          </cell>
          <cell r="KJ318">
            <v>0</v>
          </cell>
          <cell r="KK318">
            <v>0</v>
          </cell>
          <cell r="KL318">
            <v>0</v>
          </cell>
          <cell r="KM318">
            <v>186.13701551317601</v>
          </cell>
          <cell r="KN318">
            <v>1095.8863184996001</v>
          </cell>
          <cell r="KO318">
            <v>57.447685386002199</v>
          </cell>
          <cell r="KP318">
            <v>0</v>
          </cell>
          <cell r="KQ318">
            <v>102.681318649651</v>
          </cell>
          <cell r="KR318">
            <v>22.216620032392601</v>
          </cell>
          <cell r="KS318">
            <v>13.1014751173365</v>
          </cell>
          <cell r="KT318">
            <v>0</v>
          </cell>
          <cell r="KU318">
            <v>277.201991188298</v>
          </cell>
          <cell r="KV318">
            <v>108.98453449217099</v>
          </cell>
          <cell r="KW318">
            <v>0</v>
          </cell>
          <cell r="KX318">
            <v>676</v>
          </cell>
          <cell r="KY318">
            <v>3744301.3096400588</v>
          </cell>
          <cell r="KZ318">
            <v>47346.430525003001</v>
          </cell>
          <cell r="LA318">
            <v>92.595235236724278</v>
          </cell>
          <cell r="LB318">
            <v>1725.6575450792473</v>
          </cell>
          <cell r="LC318">
            <v>1863.6569588786276</v>
          </cell>
          <cell r="LD318">
            <v>4.7192171670475656</v>
          </cell>
          <cell r="LE318">
            <v>1.4277739472736254E-2</v>
          </cell>
          <cell r="LF318">
            <v>676</v>
          </cell>
          <cell r="LG318">
            <v>79.083074861635964</v>
          </cell>
          <cell r="LH318" t="str">
            <v/>
          </cell>
          <cell r="LI318" t="str">
            <v>Business plans (£m)</v>
          </cell>
          <cell r="LJ318" t="str">
            <v>PR19 (£m)</v>
          </cell>
        </row>
        <row r="319">
          <cell r="A319" t="str">
            <v>SVE25</v>
          </cell>
          <cell r="B319" t="str">
            <v>SVE</v>
          </cell>
          <cell r="C319" t="str">
            <v>2024-25</v>
          </cell>
          <cell r="D319" t="str">
            <v>SVH</v>
          </cell>
          <cell r="E319" t="str">
            <v>SVH25</v>
          </cell>
          <cell r="F319">
            <v>1</v>
          </cell>
          <cell r="G319">
            <v>3.4813536062708299</v>
          </cell>
          <cell r="H319">
            <v>-0.290158066887518</v>
          </cell>
          <cell r="I319">
            <v>11.1593596620145</v>
          </cell>
          <cell r="J319">
            <v>9.69049275314085</v>
          </cell>
          <cell r="K319">
            <v>2.8</v>
          </cell>
          <cell r="L319">
            <v>9.3829736295979497E-4</v>
          </cell>
          <cell r="M319">
            <v>16.288925913656598</v>
          </cell>
          <cell r="N319">
            <v>6.3740104113787002</v>
          </cell>
          <cell r="O319">
            <v>49.504922576936899</v>
          </cell>
          <cell r="P319">
            <v>2.3241680278682102</v>
          </cell>
          <cell r="Q319">
            <v>51.829090604805103</v>
          </cell>
          <cell r="R319">
            <v>0</v>
          </cell>
          <cell r="S319">
            <v>14.760404394385599</v>
          </cell>
          <cell r="T319">
            <v>0.54400000000000004</v>
          </cell>
          <cell r="U319">
            <v>13.819000000000001</v>
          </cell>
          <cell r="V319">
            <v>0</v>
          </cell>
          <cell r="W319">
            <v>29.123404394385599</v>
          </cell>
          <cell r="X319">
            <v>0</v>
          </cell>
          <cell r="Y319">
            <v>29.123404394385599</v>
          </cell>
          <cell r="Z319">
            <v>0</v>
          </cell>
          <cell r="AA319">
            <v>0</v>
          </cell>
          <cell r="AB319">
            <v>0</v>
          </cell>
          <cell r="AC319">
            <v>0</v>
          </cell>
          <cell r="AD319">
            <v>80.952494999190705</v>
          </cell>
          <cell r="AE319">
            <v>2.6370511628294202</v>
          </cell>
          <cell r="AF319">
            <v>0</v>
          </cell>
          <cell r="AG319">
            <v>83.589546162020198</v>
          </cell>
          <cell r="AH319">
            <v>0</v>
          </cell>
          <cell r="AI319">
            <v>83.589546162020198</v>
          </cell>
          <cell r="AJ319">
            <v>11.467993475959</v>
          </cell>
          <cell r="AK319">
            <v>0</v>
          </cell>
          <cell r="AL319">
            <v>0</v>
          </cell>
          <cell r="AM319">
            <v>0</v>
          </cell>
          <cell r="AN319">
            <v>5.2</v>
          </cell>
          <cell r="AO319">
            <v>2.0464791210430499E-2</v>
          </cell>
          <cell r="AP319">
            <v>4.3040994877763596</v>
          </cell>
          <cell r="AQ319">
            <v>3.96319856686417</v>
          </cell>
          <cell r="AR319">
            <v>24.95575632181</v>
          </cell>
          <cell r="AS319">
            <v>0.32488202948024703</v>
          </cell>
          <cell r="AT319">
            <v>25.2806383512902</v>
          </cell>
          <cell r="AU319">
            <v>0</v>
          </cell>
          <cell r="AV319">
            <v>0.55495646855377001</v>
          </cell>
          <cell r="AW319">
            <v>0</v>
          </cell>
          <cell r="AX319">
            <v>0.61299999999999999</v>
          </cell>
          <cell r="AY319">
            <v>0</v>
          </cell>
          <cell r="AZ319">
            <v>1.16795646855377</v>
          </cell>
          <cell r="BA319">
            <v>0</v>
          </cell>
          <cell r="BB319">
            <v>1.16795646855377</v>
          </cell>
          <cell r="BC319">
            <v>0</v>
          </cell>
          <cell r="BD319">
            <v>0</v>
          </cell>
          <cell r="BE319">
            <v>0</v>
          </cell>
          <cell r="BF319">
            <v>0</v>
          </cell>
          <cell r="BG319">
            <v>26.448594819844001</v>
          </cell>
          <cell r="BH319">
            <v>0.69834951742913498</v>
          </cell>
          <cell r="BI319">
            <v>0</v>
          </cell>
          <cell r="BJ319">
            <v>27.146944337273101</v>
          </cell>
          <cell r="BK319">
            <v>0</v>
          </cell>
          <cell r="BL319">
            <v>27.146944337273101</v>
          </cell>
          <cell r="BM319">
            <v>4.75810054227368</v>
          </cell>
          <cell r="BN319">
            <v>0</v>
          </cell>
          <cell r="BO319">
            <v>0</v>
          </cell>
          <cell r="BP319">
            <v>5.0225262877432897</v>
          </cell>
          <cell r="BQ319">
            <v>0</v>
          </cell>
          <cell r="BR319">
            <v>4.7906033632807796E-3</v>
          </cell>
          <cell r="BS319">
            <v>42.245045962749302</v>
          </cell>
          <cell r="BT319">
            <v>5.8335917791493603</v>
          </cell>
          <cell r="BU319">
            <v>57.864055175278899</v>
          </cell>
          <cell r="BV319">
            <v>4.2572643351894204</v>
          </cell>
          <cell r="BW319">
            <v>62.121319510468403</v>
          </cell>
          <cell r="BX319">
            <v>0</v>
          </cell>
          <cell r="BY319">
            <v>48.552667633028101</v>
          </cell>
          <cell r="BZ319">
            <v>9.6349999999999998</v>
          </cell>
          <cell r="CA319">
            <v>59.959000000000003</v>
          </cell>
          <cell r="CB319">
            <v>0</v>
          </cell>
          <cell r="CC319">
            <v>118.146667633028</v>
          </cell>
          <cell r="CD319">
            <v>0</v>
          </cell>
          <cell r="CE319">
            <v>118.146667633028</v>
          </cell>
          <cell r="CF319">
            <v>0</v>
          </cell>
          <cell r="CG319">
            <v>0</v>
          </cell>
          <cell r="CH319">
            <v>0</v>
          </cell>
          <cell r="CI319">
            <v>0</v>
          </cell>
          <cell r="CJ319">
            <v>180.26798714349599</v>
          </cell>
          <cell r="CK319">
            <v>9.5580075743659307</v>
          </cell>
          <cell r="CL319">
            <v>0</v>
          </cell>
          <cell r="CM319">
            <v>189.82599471786199</v>
          </cell>
          <cell r="CN319">
            <v>0</v>
          </cell>
          <cell r="CO319">
            <v>189.82599471786199</v>
          </cell>
          <cell r="CP319">
            <v>30.559233064470899</v>
          </cell>
          <cell r="CQ319">
            <v>0</v>
          </cell>
          <cell r="CR319">
            <v>0</v>
          </cell>
          <cell r="CS319">
            <v>0</v>
          </cell>
          <cell r="CT319">
            <v>102.157459441852</v>
          </cell>
          <cell r="CU319">
            <v>0.104143381402082</v>
          </cell>
          <cell r="CV319">
            <v>46.838618805360802</v>
          </cell>
          <cell r="CW319">
            <v>50.561230576009301</v>
          </cell>
          <cell r="CX319">
            <v>230.22068526909499</v>
          </cell>
          <cell r="CY319">
            <v>1.1301193147303701</v>
          </cell>
          <cell r="CZ319">
            <v>231.35080458382501</v>
          </cell>
          <cell r="DA319">
            <v>0</v>
          </cell>
          <cell r="DB319">
            <v>36.642709287054302</v>
          </cell>
          <cell r="DC319">
            <v>42.765999999999998</v>
          </cell>
          <cell r="DD319">
            <v>33.052999999999997</v>
          </cell>
          <cell r="DE319">
            <v>13.304</v>
          </cell>
          <cell r="DF319">
            <v>125.76570928705399</v>
          </cell>
          <cell r="DG319">
            <v>0</v>
          </cell>
          <cell r="DH319">
            <v>125.76570928705399</v>
          </cell>
          <cell r="DI319">
            <v>36.895601069290898</v>
          </cell>
          <cell r="DJ319">
            <v>9.9520106519199096</v>
          </cell>
          <cell r="DK319">
            <v>26.943590417370999</v>
          </cell>
          <cell r="DL319">
            <v>36.895601069290905</v>
          </cell>
          <cell r="DM319">
            <v>320.22091280158901</v>
          </cell>
          <cell r="DN319">
            <v>9.9801442229611492</v>
          </cell>
          <cell r="DO319">
            <v>0</v>
          </cell>
          <cell r="DP319">
            <v>330.20105702454998</v>
          </cell>
          <cell r="DQ319">
            <v>0</v>
          </cell>
          <cell r="DR319">
            <v>330.20105702454998</v>
          </cell>
          <cell r="DS319">
            <v>46.785327082703574</v>
          </cell>
          <cell r="DT319">
            <v>0</v>
          </cell>
          <cell r="DU319">
            <v>0</v>
          </cell>
          <cell r="DV319">
            <v>5.0225262877432897</v>
          </cell>
          <cell r="DW319">
            <v>107.357459441852</v>
          </cell>
          <cell r="DX319">
            <v>0.12939877597579327</v>
          </cell>
          <cell r="DY319">
            <v>93.387764255886466</v>
          </cell>
          <cell r="DZ319">
            <v>60.358020922022831</v>
          </cell>
          <cell r="EA319">
            <v>313.04049676618388</v>
          </cell>
          <cell r="EB319">
            <v>5.7122656794000379</v>
          </cell>
          <cell r="EC319">
            <v>318.75276244558358</v>
          </cell>
          <cell r="ED319">
            <v>0</v>
          </cell>
          <cell r="EE319">
            <v>85.750333388636164</v>
          </cell>
          <cell r="EF319">
            <v>52.400999999999996</v>
          </cell>
          <cell r="EG319">
            <v>93.625</v>
          </cell>
          <cell r="EH319">
            <v>13.304</v>
          </cell>
          <cell r="EI319">
            <v>245.08033338863578</v>
          </cell>
          <cell r="EJ319">
            <v>0</v>
          </cell>
          <cell r="EK319">
            <v>245.08033338863578</v>
          </cell>
          <cell r="EL319">
            <v>36.895601069290898</v>
          </cell>
          <cell r="EM319">
            <v>9.9520106519199096</v>
          </cell>
          <cell r="EN319">
            <v>26.943590417370999</v>
          </cell>
          <cell r="EO319">
            <v>36.895601069290905</v>
          </cell>
          <cell r="EP319">
            <v>526.93749476492894</v>
          </cell>
          <cell r="EQ319">
            <v>20.236501314756214</v>
          </cell>
          <cell r="ER319">
            <v>0</v>
          </cell>
          <cell r="ES319">
            <v>547.17399607968514</v>
          </cell>
          <cell r="ET319">
            <v>0</v>
          </cell>
          <cell r="EU319">
            <v>547.17399607968514</v>
          </cell>
          <cell r="EV319">
            <v>50.266680688974397</v>
          </cell>
          <cell r="EW319">
            <v>-0.290158066887518</v>
          </cell>
          <cell r="EX319">
            <v>11.1593596620145</v>
          </cell>
          <cell r="EY319">
            <v>14.713019040884101</v>
          </cell>
          <cell r="EZ319">
            <v>110.157459441852</v>
          </cell>
          <cell r="FA319">
            <v>0.130337073338753</v>
          </cell>
          <cell r="FB319">
            <v>109.67669016954299</v>
          </cell>
          <cell r="FC319">
            <v>66.732031333401594</v>
          </cell>
          <cell r="FD319">
            <v>362.54541934312101</v>
          </cell>
          <cell r="FE319">
            <v>8.0364337072682392</v>
          </cell>
          <cell r="FF319">
            <v>370.58185305038899</v>
          </cell>
          <cell r="FG319">
            <v>0</v>
          </cell>
          <cell r="FH319">
            <v>100.51073778302199</v>
          </cell>
          <cell r="FI319">
            <v>52.945</v>
          </cell>
          <cell r="FJ319">
            <v>107.444</v>
          </cell>
          <cell r="FK319">
            <v>13.304</v>
          </cell>
          <cell r="FL319">
            <v>274.20373778302201</v>
          </cell>
          <cell r="FM319">
            <v>0</v>
          </cell>
          <cell r="FN319">
            <v>274.20373778302201</v>
          </cell>
          <cell r="FO319">
            <v>36.895601069290898</v>
          </cell>
          <cell r="FP319">
            <v>9.9520106519199096</v>
          </cell>
          <cell r="FQ319">
            <v>26.943590417370999</v>
          </cell>
          <cell r="FR319">
            <v>36.895601069290905</v>
          </cell>
          <cell r="FS319">
            <v>607.88998976411995</v>
          </cell>
          <cell r="FT319">
            <v>22.873552477585601</v>
          </cell>
          <cell r="FU319">
            <v>0</v>
          </cell>
          <cell r="FV319">
            <v>630.76354224170598</v>
          </cell>
          <cell r="FW319">
            <v>0</v>
          </cell>
          <cell r="FX319">
            <v>630.76354224170598</v>
          </cell>
          <cell r="FY319">
            <v>5.2187372930799496</v>
          </cell>
          <cell r="FZ319">
            <v>0</v>
          </cell>
          <cell r="GA319">
            <v>9.5000000000000001E-2</v>
          </cell>
          <cell r="GB319" t="e">
            <v>#N/A</v>
          </cell>
          <cell r="GC319">
            <v>1.4530000000000001</v>
          </cell>
          <cell r="GD319">
            <v>0.32</v>
          </cell>
          <cell r="GE319">
            <v>1.01</v>
          </cell>
          <cell r="GF319">
            <v>0</v>
          </cell>
          <cell r="GG319">
            <v>1.9890000000000001</v>
          </cell>
          <cell r="GH319">
            <v>0</v>
          </cell>
          <cell r="GI319">
            <v>35.206000000000003</v>
          </cell>
          <cell r="GJ319">
            <v>0</v>
          </cell>
          <cell r="GK319">
            <v>6.3979999999999997</v>
          </cell>
          <cell r="GL319">
            <v>33.298999999999999</v>
          </cell>
          <cell r="GM319">
            <v>15.53</v>
          </cell>
          <cell r="GN319">
            <v>4.3179999999999996</v>
          </cell>
          <cell r="GO319">
            <v>26.286000000000001</v>
          </cell>
          <cell r="GP319">
            <v>7.9279999999999999</v>
          </cell>
          <cell r="GQ319">
            <v>0</v>
          </cell>
          <cell r="GR319">
            <v>0</v>
          </cell>
          <cell r="GS319">
            <v>12.364000000000001</v>
          </cell>
          <cell r="GT319" t="e">
            <v>#N/A</v>
          </cell>
          <cell r="GU319">
            <v>2.57</v>
          </cell>
          <cell r="GV319">
            <v>6.96</v>
          </cell>
          <cell r="GW319">
            <v>5.6</v>
          </cell>
          <cell r="GX319">
            <v>12.367000000000001</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t="e">
            <v>#N/A</v>
          </cell>
          <cell r="HO319">
            <v>607.88998976411995</v>
          </cell>
          <cell r="HP319">
            <v>630.76354224170598</v>
          </cell>
          <cell r="HQ319">
            <v>80.952494999190705</v>
          </cell>
          <cell r="HR319">
            <v>547.17399607968514</v>
          </cell>
          <cell r="HS319">
            <v>173.69300000000001</v>
          </cell>
          <cell r="HT319">
            <v>0</v>
          </cell>
          <cell r="HU319">
            <v>0</v>
          </cell>
          <cell r="HV319">
            <v>11.1593596620145</v>
          </cell>
          <cell r="HW319">
            <v>0</v>
          </cell>
          <cell r="HX319">
            <v>0</v>
          </cell>
          <cell r="HY319">
            <v>0</v>
          </cell>
          <cell r="HZ319">
            <v>0</v>
          </cell>
          <cell r="IA319">
            <v>0</v>
          </cell>
          <cell r="IB319">
            <v>0</v>
          </cell>
          <cell r="IC319">
            <v>0</v>
          </cell>
          <cell r="ID319">
            <v>0</v>
          </cell>
          <cell r="IE319">
            <v>0</v>
          </cell>
          <cell r="IF319">
            <v>0</v>
          </cell>
          <cell r="IG319">
            <v>0</v>
          </cell>
          <cell r="IH319">
            <v>0</v>
          </cell>
          <cell r="II319">
            <v>3.4535311345818598</v>
          </cell>
          <cell r="IJ319">
            <v>0</v>
          </cell>
          <cell r="IK319">
            <v>0</v>
          </cell>
          <cell r="IL319">
            <v>0</v>
          </cell>
          <cell r="IM319">
            <v>0</v>
          </cell>
          <cell r="IN319">
            <v>3.4535311345818598</v>
          </cell>
          <cell r="IO319">
            <v>0</v>
          </cell>
          <cell r="IP319">
            <v>11.1593596620145</v>
          </cell>
          <cell r="IQ319">
            <v>0</v>
          </cell>
          <cell r="IR319">
            <v>0</v>
          </cell>
          <cell r="IS319">
            <v>0</v>
          </cell>
          <cell r="IT319">
            <v>0</v>
          </cell>
          <cell r="IU319">
            <v>0</v>
          </cell>
          <cell r="IV319">
            <v>33.298999999999999</v>
          </cell>
          <cell r="IW319">
            <v>33.298999999999999</v>
          </cell>
          <cell r="IX319">
            <v>0</v>
          </cell>
          <cell r="IY319">
            <v>0</v>
          </cell>
          <cell r="IZ319">
            <v>0</v>
          </cell>
          <cell r="JA319">
            <v>15.53</v>
          </cell>
          <cell r="JB319">
            <v>15.53</v>
          </cell>
          <cell r="JC319">
            <v>0</v>
          </cell>
          <cell r="JD319">
            <v>0</v>
          </cell>
          <cell r="JE319">
            <v>0</v>
          </cell>
          <cell r="JF319">
            <v>1.01</v>
          </cell>
          <cell r="JG319">
            <v>1.01</v>
          </cell>
          <cell r="JH319">
            <v>0</v>
          </cell>
          <cell r="JI319">
            <v>0</v>
          </cell>
          <cell r="JJ319">
            <v>0</v>
          </cell>
          <cell r="JK319">
            <v>33.298999999999999</v>
          </cell>
          <cell r="JL319">
            <v>33.298999999999999</v>
          </cell>
          <cell r="JM319">
            <v>0</v>
          </cell>
          <cell r="JN319">
            <v>0</v>
          </cell>
          <cell r="JO319">
            <v>0</v>
          </cell>
          <cell r="JP319">
            <v>15.53</v>
          </cell>
          <cell r="JQ319">
            <v>15.53</v>
          </cell>
          <cell r="JR319">
            <v>0</v>
          </cell>
          <cell r="JS319">
            <v>0</v>
          </cell>
          <cell r="JT319">
            <v>0</v>
          </cell>
          <cell r="JU319">
            <v>1.01</v>
          </cell>
          <cell r="JV319">
            <v>1.01</v>
          </cell>
          <cell r="JW319">
            <v>46.731956897929322</v>
          </cell>
          <cell r="JX319">
            <v>257.46889555247827</v>
          </cell>
          <cell r="JY319">
            <v>379.59954080513563</v>
          </cell>
          <cell r="JZ319">
            <v>426.33149770306494</v>
          </cell>
          <cell r="KA319">
            <v>168.86260215058667</v>
          </cell>
          <cell r="KB319" t="str">
            <v/>
          </cell>
          <cell r="KC319">
            <v>192.56704270731899</v>
          </cell>
          <cell r="KD319">
            <v>3575.72828833225</v>
          </cell>
          <cell r="KE319">
            <v>47373.408021003001</v>
          </cell>
          <cell r="KF319">
            <v>92.102503999999996</v>
          </cell>
          <cell r="KG319">
            <v>0.27534996477425</v>
          </cell>
          <cell r="KH319">
            <v>0</v>
          </cell>
          <cell r="KI319">
            <v>0</v>
          </cell>
          <cell r="KJ319">
            <v>0</v>
          </cell>
          <cell r="KK319">
            <v>0</v>
          </cell>
          <cell r="KL319">
            <v>0</v>
          </cell>
          <cell r="KM319">
            <v>186.052397814481</v>
          </cell>
          <cell r="KN319">
            <v>1096.8534145467399</v>
          </cell>
          <cell r="KO319">
            <v>57.4809558123019</v>
          </cell>
          <cell r="KP319">
            <v>0</v>
          </cell>
          <cell r="KQ319">
            <v>101.85839637857001</v>
          </cell>
          <cell r="KR319">
            <v>22.064704440435101</v>
          </cell>
          <cell r="KS319">
            <v>13.1144388058872</v>
          </cell>
          <cell r="KT319">
            <v>0</v>
          </cell>
          <cell r="KU319">
            <v>275.839803493798</v>
          </cell>
          <cell r="KV319">
            <v>108.246040531045</v>
          </cell>
          <cell r="KW319">
            <v>0</v>
          </cell>
          <cell r="KX319">
            <v>677</v>
          </cell>
          <cell r="KY319">
            <v>3768295.3310395693</v>
          </cell>
          <cell r="KZ319">
            <v>47465.510525003003</v>
          </cell>
          <cell r="LA319">
            <v>92.638367322860375</v>
          </cell>
          <cell r="LB319">
            <v>1724.4726121983661</v>
          </cell>
          <cell r="LC319">
            <v>1861.5101518232584</v>
          </cell>
          <cell r="LD319">
            <v>4.7205591506396027</v>
          </cell>
          <cell r="LE319">
            <v>1.4262987851850503E-2</v>
          </cell>
          <cell r="LF319">
            <v>677</v>
          </cell>
          <cell r="LG319">
            <v>79.390178033681451</v>
          </cell>
          <cell r="LH319" t="str">
            <v/>
          </cell>
          <cell r="LI319" t="str">
            <v>Business plans (£m)</v>
          </cell>
          <cell r="LJ319" t="str">
            <v>PR19 (£m)</v>
          </cell>
        </row>
        <row r="320">
          <cell r="A320" t="str">
            <v>HDD12</v>
          </cell>
          <cell r="B320" t="str">
            <v>HDD</v>
          </cell>
          <cell r="C320" t="str">
            <v>2011-12</v>
          </cell>
          <cell r="D320" t="str">
            <v>SVH</v>
          </cell>
          <cell r="E320" t="str">
            <v>SVH12</v>
          </cell>
          <cell r="F320">
            <v>1.1050631792877967</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LI320" t="str">
            <v>N/A</v>
          </cell>
          <cell r="LJ320" t="str">
            <v>PR09 (£m)</v>
          </cell>
        </row>
        <row r="321">
          <cell r="A321" t="str">
            <v>HDD13</v>
          </cell>
          <cell r="B321" t="str">
            <v>HDD</v>
          </cell>
          <cell r="C321" t="str">
            <v>2012-13</v>
          </cell>
          <cell r="D321" t="str">
            <v>SVH</v>
          </cell>
          <cell r="E321" t="str">
            <v>SVH13</v>
          </cell>
          <cell r="F321">
            <v>1.0790336496980155</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LI321" t="str">
            <v>N/A</v>
          </cell>
          <cell r="LJ321" t="str">
            <v>PR09 (£m)</v>
          </cell>
        </row>
        <row r="322">
          <cell r="A322" t="str">
            <v>HDD14</v>
          </cell>
          <cell r="B322" t="str">
            <v>HDD</v>
          </cell>
          <cell r="C322" t="str">
            <v>2013-14</v>
          </cell>
          <cell r="D322" t="str">
            <v>SVH</v>
          </cell>
          <cell r="E322" t="str">
            <v>SVH14</v>
          </cell>
          <cell r="F322">
            <v>1.0569641649763351</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LI322" t="str">
            <v>N/A</v>
          </cell>
          <cell r="LJ322" t="str">
            <v>PR09 (£m)</v>
          </cell>
        </row>
        <row r="323">
          <cell r="A323" t="str">
            <v>HDD15</v>
          </cell>
          <cell r="B323" t="str">
            <v>HDD</v>
          </cell>
          <cell r="C323" t="str">
            <v>2014-15</v>
          </cell>
          <cell r="D323" t="str">
            <v>SVH</v>
          </cell>
          <cell r="E323" t="str">
            <v>SVH15</v>
          </cell>
          <cell r="F323">
            <v>1.0450405281189941</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LI323" t="str">
            <v>Historical (£m)</v>
          </cell>
          <cell r="LJ323" t="str">
            <v>PR09 (£m)</v>
          </cell>
        </row>
        <row r="324">
          <cell r="A324" t="str">
            <v>HDD16</v>
          </cell>
          <cell r="B324" t="str">
            <v>HDD</v>
          </cell>
          <cell r="C324" t="str">
            <v>2015-16</v>
          </cell>
          <cell r="D324" t="str">
            <v>SVH</v>
          </cell>
          <cell r="E324" t="str">
            <v>SVH16</v>
          </cell>
          <cell r="F324">
            <v>1.0404326123128118</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LI324" t="str">
            <v>Historical (£m)</v>
          </cell>
          <cell r="LJ324" t="str">
            <v>PR14 (£m)</v>
          </cell>
        </row>
        <row r="325">
          <cell r="A325" t="str">
            <v>HDD17</v>
          </cell>
          <cell r="B325" t="str">
            <v>HDD</v>
          </cell>
          <cell r="C325" t="str">
            <v>2016-17</v>
          </cell>
          <cell r="D325" t="str">
            <v>SVH</v>
          </cell>
          <cell r="E325" t="str">
            <v>SVH17</v>
          </cell>
          <cell r="F325">
            <v>1.0263438654082888</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LI325" t="str">
            <v>Historical (£m)</v>
          </cell>
          <cell r="LJ325" t="str">
            <v>PR14 (£m)</v>
          </cell>
        </row>
        <row r="326">
          <cell r="A326" t="str">
            <v>HDD18</v>
          </cell>
          <cell r="B326" t="str">
            <v>HDD</v>
          </cell>
          <cell r="C326" t="str">
            <v>2017-18</v>
          </cell>
          <cell r="D326" t="str">
            <v>HDD</v>
          </cell>
          <cell r="E326" t="str">
            <v>HDD18</v>
          </cell>
          <cell r="F326">
            <v>1</v>
          </cell>
          <cell r="G326">
            <v>0.67382011020913302</v>
          </cell>
          <cell r="H326">
            <v>-0.20633146999999999</v>
          </cell>
          <cell r="I326">
            <v>0.47352335255654998</v>
          </cell>
          <cell r="J326">
            <v>0.18787187675342501</v>
          </cell>
          <cell r="K326">
            <v>0.26715071590621597</v>
          </cell>
          <cell r="L326">
            <v>7.4267412223074302E-4</v>
          </cell>
          <cell r="M326">
            <v>0.28684734743307999</v>
          </cell>
          <cell r="N326">
            <v>4.5784001530979897E-2</v>
          </cell>
          <cell r="O326">
            <v>1.72940860851161</v>
          </cell>
          <cell r="P326">
            <v>1.6464114080241701</v>
          </cell>
          <cell r="Q326">
            <v>3.3758200165357901</v>
          </cell>
          <cell r="R326">
            <v>0</v>
          </cell>
          <cell r="S326">
            <v>0.44133873192538597</v>
          </cell>
          <cell r="T326">
            <v>0</v>
          </cell>
          <cell r="U326">
            <v>3.3432771980721497E-2</v>
          </cell>
          <cell r="V326">
            <v>0</v>
          </cell>
          <cell r="W326">
            <v>0.47477150390610801</v>
          </cell>
          <cell r="X326">
            <v>0</v>
          </cell>
          <cell r="Y326">
            <v>0.47477150390610801</v>
          </cell>
          <cell r="Z326">
            <v>0</v>
          </cell>
          <cell r="AA326">
            <v>0</v>
          </cell>
          <cell r="AB326">
            <v>0</v>
          </cell>
          <cell r="AC326">
            <v>0</v>
          </cell>
          <cell r="AD326">
            <v>3.8505915204418999</v>
          </cell>
          <cell r="AE326">
            <v>1E-3</v>
          </cell>
          <cell r="AF326">
            <v>0</v>
          </cell>
          <cell r="AG326">
            <v>3.8515915204418998</v>
          </cell>
          <cell r="AH326">
            <v>0</v>
          </cell>
          <cell r="AI326">
            <v>3.8515915204418998</v>
          </cell>
          <cell r="AJ326">
            <v>0.131881559635106</v>
          </cell>
          <cell r="AK326">
            <v>0</v>
          </cell>
          <cell r="AL326">
            <v>0</v>
          </cell>
          <cell r="AM326">
            <v>0</v>
          </cell>
          <cell r="AN326">
            <v>0</v>
          </cell>
          <cell r="AO326">
            <v>8.4386470533592602E-3</v>
          </cell>
          <cell r="AP326">
            <v>0.26460431181576599</v>
          </cell>
          <cell r="AQ326">
            <v>0.29022175118367899</v>
          </cell>
          <cell r="AR326">
            <v>0.69514626968791005</v>
          </cell>
          <cell r="AS326">
            <v>0</v>
          </cell>
          <cell r="AT326">
            <v>0.69514626968791005</v>
          </cell>
          <cell r="AU326">
            <v>0</v>
          </cell>
          <cell r="AV326">
            <v>6.1733552570292498E-2</v>
          </cell>
          <cell r="AW326">
            <v>0</v>
          </cell>
          <cell r="AX326">
            <v>2.5672279701504801E-2</v>
          </cell>
          <cell r="AY326">
            <v>0</v>
          </cell>
          <cell r="AZ326">
            <v>8.7405832271797407E-2</v>
          </cell>
          <cell r="BA326">
            <v>0</v>
          </cell>
          <cell r="BB326">
            <v>8.7405832271797407E-2</v>
          </cell>
          <cell r="BC326">
            <v>0</v>
          </cell>
          <cell r="BD326">
            <v>0</v>
          </cell>
          <cell r="BE326">
            <v>0</v>
          </cell>
          <cell r="BF326">
            <v>0</v>
          </cell>
          <cell r="BG326">
            <v>0.78255210195970804</v>
          </cell>
          <cell r="BH326">
            <v>1.2999999999999999E-2</v>
          </cell>
          <cell r="BI326">
            <v>0</v>
          </cell>
          <cell r="BJ326">
            <v>0.79555210195970805</v>
          </cell>
          <cell r="BK326">
            <v>0</v>
          </cell>
          <cell r="BL326">
            <v>0.79555210195970805</v>
          </cell>
          <cell r="BM326">
            <v>0.186959948870808</v>
          </cell>
          <cell r="BN326">
            <v>0</v>
          </cell>
          <cell r="BO326">
            <v>3.0788341899310101E-3</v>
          </cell>
          <cell r="BP326">
            <v>1.6895168813413399</v>
          </cell>
          <cell r="BQ326">
            <v>0</v>
          </cell>
          <cell r="BR326">
            <v>4.1523053547303498E-2</v>
          </cell>
          <cell r="BS326">
            <v>2.7162149475369</v>
          </cell>
          <cell r="BT326">
            <v>0.33966721032779901</v>
          </cell>
          <cell r="BU326">
            <v>4.97696087581408</v>
          </cell>
          <cell r="BV326">
            <v>1.57767923327472</v>
          </cell>
          <cell r="BW326">
            <v>6.5546401090888002</v>
          </cell>
          <cell r="BX326">
            <v>0</v>
          </cell>
          <cell r="BY326">
            <v>5.0554921148249603</v>
          </cell>
          <cell r="BZ326">
            <v>7.8868415252873095E-2</v>
          </cell>
          <cell r="CA326">
            <v>0.29268530583110097</v>
          </cell>
          <cell r="CB326">
            <v>0</v>
          </cell>
          <cell r="CC326">
            <v>5.4270458359089302</v>
          </cell>
          <cell r="CD326">
            <v>0</v>
          </cell>
          <cell r="CE326">
            <v>5.4270458359089302</v>
          </cell>
          <cell r="CF326">
            <v>0</v>
          </cell>
          <cell r="CG326">
            <v>0</v>
          </cell>
          <cell r="CH326">
            <v>0</v>
          </cell>
          <cell r="CI326">
            <v>0</v>
          </cell>
          <cell r="CJ326">
            <v>11.9816859449977</v>
          </cell>
          <cell r="CK326">
            <v>0.26600000000000001</v>
          </cell>
          <cell r="CL326">
            <v>0</v>
          </cell>
          <cell r="CM326">
            <v>12.2476859449977</v>
          </cell>
          <cell r="CN326">
            <v>0</v>
          </cell>
          <cell r="CO326">
            <v>12.2476859449977</v>
          </cell>
          <cell r="CP326">
            <v>0.86839017129597995</v>
          </cell>
          <cell r="CQ326">
            <v>0</v>
          </cell>
          <cell r="CR326">
            <v>-4.9164873865522004E-10</v>
          </cell>
          <cell r="CS326">
            <v>0</v>
          </cell>
          <cell r="CT326">
            <v>4.3305908596867599</v>
          </cell>
          <cell r="CU326">
            <v>7.3471976696021001E-3</v>
          </cell>
          <cell r="CV326">
            <v>3.00612376269487</v>
          </cell>
          <cell r="CW326">
            <v>0.91879554428879995</v>
          </cell>
          <cell r="CX326">
            <v>9.1312475351443698</v>
          </cell>
          <cell r="CY326">
            <v>1.2142269900000001E-2</v>
          </cell>
          <cell r="CZ326">
            <v>9.1433898050443698</v>
          </cell>
          <cell r="DA326">
            <v>0</v>
          </cell>
          <cell r="DB326">
            <v>1.2542262197262599</v>
          </cell>
          <cell r="DC326">
            <v>1.0937193399113301</v>
          </cell>
          <cell r="DD326">
            <v>0.73762188732246703</v>
          </cell>
          <cell r="DE326">
            <v>0.148741316441138</v>
          </cell>
          <cell r="DF326">
            <v>3.2343087634012</v>
          </cell>
          <cell r="DG326">
            <v>0</v>
          </cell>
          <cell r="DH326">
            <v>3.2343087634012</v>
          </cell>
          <cell r="DI326">
            <v>0.51855840287869703</v>
          </cell>
          <cell r="DJ326">
            <v>0.13600000000000001</v>
          </cell>
          <cell r="DK326">
            <v>0.38300000000000001</v>
          </cell>
          <cell r="DL326">
            <v>0.51900000000000002</v>
          </cell>
          <cell r="DM326">
            <v>11.8586985684456</v>
          </cell>
          <cell r="DN326">
            <v>0.13</v>
          </cell>
          <cell r="DO326">
            <v>0</v>
          </cell>
          <cell r="DP326">
            <v>11.988698568445599</v>
          </cell>
          <cell r="DQ326">
            <v>0</v>
          </cell>
          <cell r="DR326">
            <v>11.988698568445599</v>
          </cell>
          <cell r="DS326">
            <v>1.187231679801894</v>
          </cell>
          <cell r="DT326">
            <v>0</v>
          </cell>
          <cell r="DU326">
            <v>3.0788336982822714E-3</v>
          </cell>
          <cell r="DV326">
            <v>1.6895168813413399</v>
          </cell>
          <cell r="DW326">
            <v>4.3305908596867599</v>
          </cell>
          <cell r="DX326">
            <v>5.7308898270264863E-2</v>
          </cell>
          <cell r="DY326">
            <v>5.9869430220475355</v>
          </cell>
          <cell r="DZ326">
            <v>1.5486845058002778</v>
          </cell>
          <cell r="EA326">
            <v>14.803354680646359</v>
          </cell>
          <cell r="EB326">
            <v>1.58982150317472</v>
          </cell>
          <cell r="EC326">
            <v>16.39317618382108</v>
          </cell>
          <cell r="ED326">
            <v>0</v>
          </cell>
          <cell r="EE326">
            <v>6.3714518871215127</v>
          </cell>
          <cell r="EF326">
            <v>1.1725877551642032</v>
          </cell>
          <cell r="EG326">
            <v>1.0559794728550729</v>
          </cell>
          <cell r="EH326">
            <v>0.148741316441138</v>
          </cell>
          <cell r="EI326">
            <v>8.7487604315819283</v>
          </cell>
          <cell r="EJ326">
            <v>0</v>
          </cell>
          <cell r="EK326">
            <v>8.7487604315819283</v>
          </cell>
          <cell r="EL326">
            <v>0.51855840287869703</v>
          </cell>
          <cell r="EM326">
            <v>0.13600000000000001</v>
          </cell>
          <cell r="EN326">
            <v>0.38300000000000001</v>
          </cell>
          <cell r="EO326">
            <v>0.51900000000000002</v>
          </cell>
          <cell r="EP326">
            <v>24.622936615403006</v>
          </cell>
          <cell r="EQ326">
            <v>0.40900000000000003</v>
          </cell>
          <cell r="ER326">
            <v>0</v>
          </cell>
          <cell r="ES326">
            <v>25.031936615403009</v>
          </cell>
          <cell r="ET326">
            <v>0</v>
          </cell>
          <cell r="EU326">
            <v>25.031936615403009</v>
          </cell>
          <cell r="EV326">
            <v>1.8610517900110299</v>
          </cell>
          <cell r="EW326">
            <v>-0.20633146999999999</v>
          </cell>
          <cell r="EX326">
            <v>0.47660218625483203</v>
          </cell>
          <cell r="EY326">
            <v>1.8773887580947699</v>
          </cell>
          <cell r="EZ326">
            <v>4.5977415755929796</v>
          </cell>
          <cell r="FA326">
            <v>5.8051572392495601E-2</v>
          </cell>
          <cell r="FB326">
            <v>6.2737903694806203</v>
          </cell>
          <cell r="FC326">
            <v>1.5944685073312601</v>
          </cell>
          <cell r="FD326">
            <v>16.532763289158002</v>
          </cell>
          <cell r="FE326">
            <v>3.2362329111988899</v>
          </cell>
          <cell r="FF326">
            <v>19.768996200356899</v>
          </cell>
          <cell r="FG326">
            <v>0</v>
          </cell>
          <cell r="FH326">
            <v>6.8127906190468996</v>
          </cell>
          <cell r="FI326">
            <v>1.1725877551642101</v>
          </cell>
          <cell r="FJ326">
            <v>1.0894122448357899</v>
          </cell>
          <cell r="FK326">
            <v>0.148741316441138</v>
          </cell>
          <cell r="FL326">
            <v>9.2235319354880403</v>
          </cell>
          <cell r="FM326">
            <v>0</v>
          </cell>
          <cell r="FN326">
            <v>9.2235319354880403</v>
          </cell>
          <cell r="FO326">
            <v>0.51855840287869703</v>
          </cell>
          <cell r="FP326">
            <v>0.13600000000000001</v>
          </cell>
          <cell r="FQ326">
            <v>0.38300000000000001</v>
          </cell>
          <cell r="FR326">
            <v>0.51900000000000002</v>
          </cell>
          <cell r="FS326">
            <v>28.473528135844901</v>
          </cell>
          <cell r="FT326">
            <v>0.41</v>
          </cell>
          <cell r="FU326">
            <v>0</v>
          </cell>
          <cell r="FV326">
            <v>28.883528135844902</v>
          </cell>
          <cell r="FW326">
            <v>0</v>
          </cell>
          <cell r="FX326">
            <v>28.883528135844902</v>
          </cell>
          <cell r="FY326">
            <v>0.192310157395048</v>
          </cell>
          <cell r="FZ326">
            <v>0</v>
          </cell>
          <cell r="GA326">
            <v>0</v>
          </cell>
          <cell r="GB326" t="e">
            <v>#N/A</v>
          </cell>
          <cell r="GC326">
            <v>3.3432771980721497E-2</v>
          </cell>
          <cell r="GD326">
            <v>0</v>
          </cell>
          <cell r="GE326">
            <v>0.207619611367754</v>
          </cell>
          <cell r="GF326">
            <v>0</v>
          </cell>
          <cell r="GG326">
            <v>3.7939485371058103E-2</v>
          </cell>
          <cell r="GH326">
            <v>0</v>
          </cell>
          <cell r="GI326">
            <v>0</v>
          </cell>
          <cell r="GJ326">
            <v>0</v>
          </cell>
          <cell r="GK326">
            <v>0.12432094690781099</v>
          </cell>
          <cell r="GL326">
            <v>0.71956325821974898</v>
          </cell>
          <cell r="GM326">
            <v>0.487352959845258</v>
          </cell>
          <cell r="GN326">
            <v>0.31666574328149899</v>
          </cell>
          <cell r="GO326">
            <v>7.8903691907070805E-2</v>
          </cell>
          <cell r="GP326">
            <v>2.90811619853866E-2</v>
          </cell>
          <cell r="GQ326">
            <v>0</v>
          </cell>
          <cell r="GR326">
            <v>0</v>
          </cell>
          <cell r="GS326">
            <v>0</v>
          </cell>
          <cell r="GT326" t="e">
            <v>#N/A</v>
          </cell>
          <cell r="GU326">
            <v>0</v>
          </cell>
          <cell r="GV326">
            <v>0</v>
          </cell>
          <cell r="GW326">
            <v>0.37586168557483002</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t="e">
            <v>#N/A</v>
          </cell>
          <cell r="HO326">
            <v>28.473528135844901</v>
          </cell>
          <cell r="HP326">
            <v>28.883528135844902</v>
          </cell>
          <cell r="HQ326">
            <v>3.8505915204418999</v>
          </cell>
          <cell r="HR326">
            <v>25.031936615403009</v>
          </cell>
          <cell r="HS326">
            <v>2.4107413164411402</v>
          </cell>
          <cell r="HT326">
            <v>0</v>
          </cell>
          <cell r="HU326">
            <v>0</v>
          </cell>
          <cell r="HV326">
            <v>0.46652335255654998</v>
          </cell>
          <cell r="HW326">
            <v>7.0000000000000001E-3</v>
          </cell>
          <cell r="HX326">
            <v>0</v>
          </cell>
          <cell r="HY326">
            <v>0</v>
          </cell>
          <cell r="HZ326">
            <v>0</v>
          </cell>
          <cell r="IA326">
            <v>0</v>
          </cell>
          <cell r="IB326">
            <v>0</v>
          </cell>
          <cell r="IC326">
            <v>0</v>
          </cell>
          <cell r="ID326">
            <v>0</v>
          </cell>
          <cell r="IE326">
            <v>0</v>
          </cell>
          <cell r="IF326">
            <v>3.0788341899310101E-3</v>
          </cell>
          <cell r="IG326">
            <v>0</v>
          </cell>
          <cell r="IH326">
            <v>0</v>
          </cell>
          <cell r="II326">
            <v>0</v>
          </cell>
          <cell r="IJ326">
            <v>0</v>
          </cell>
          <cell r="IK326">
            <v>-4.9164873865522004E-10</v>
          </cell>
          <cell r="IL326">
            <v>0</v>
          </cell>
          <cell r="IM326">
            <v>0</v>
          </cell>
          <cell r="IN326">
            <v>0</v>
          </cell>
          <cell r="IO326">
            <v>0</v>
          </cell>
          <cell r="IP326">
            <v>0.46960218625483202</v>
          </cell>
          <cell r="IQ326">
            <v>7.0000000000000001E-3</v>
          </cell>
          <cell r="IR326">
            <v>0</v>
          </cell>
          <cell r="IS326">
            <v>0</v>
          </cell>
          <cell r="IT326">
            <v>0</v>
          </cell>
          <cell r="IU326">
            <v>0</v>
          </cell>
          <cell r="IV326">
            <v>0.71956325821974898</v>
          </cell>
          <cell r="IW326">
            <v>0.71956325821974898</v>
          </cell>
          <cell r="IX326">
            <v>0</v>
          </cell>
          <cell r="IY326">
            <v>0</v>
          </cell>
          <cell r="IZ326">
            <v>0</v>
          </cell>
          <cell r="JA326">
            <v>0.487352959845258</v>
          </cell>
          <cell r="JB326">
            <v>0.487352959845258</v>
          </cell>
          <cell r="JC326">
            <v>0</v>
          </cell>
          <cell r="JD326">
            <v>0</v>
          </cell>
          <cell r="JE326">
            <v>0</v>
          </cell>
          <cell r="JF326">
            <v>0.207619611367754</v>
          </cell>
          <cell r="JG326">
            <v>0.207619611367754</v>
          </cell>
          <cell r="JH326">
            <v>0</v>
          </cell>
          <cell r="JI326">
            <v>0</v>
          </cell>
          <cell r="JJ326">
            <v>0</v>
          </cell>
          <cell r="JK326">
            <v>0.50323050164354188</v>
          </cell>
          <cell r="JL326">
            <v>0.50323050164354188</v>
          </cell>
          <cell r="JM326">
            <v>0</v>
          </cell>
          <cell r="JN326">
            <v>0</v>
          </cell>
          <cell r="JO326">
            <v>0</v>
          </cell>
          <cell r="JP326">
            <v>0.56239735370903676</v>
          </cell>
          <cell r="JQ326">
            <v>0.56239735370903676</v>
          </cell>
          <cell r="JR326">
            <v>0</v>
          </cell>
          <cell r="JS326">
            <v>0</v>
          </cell>
          <cell r="JT326">
            <v>0</v>
          </cell>
          <cell r="JU326">
            <v>0.17382068886583751</v>
          </cell>
          <cell r="JV326">
            <v>0.17382068886583751</v>
          </cell>
          <cell r="JW326">
            <v>1.6514399863494709</v>
          </cell>
          <cell r="JX326">
            <v>10.688903883111186</v>
          </cell>
          <cell r="JY326">
            <v>20.845268900307037</v>
          </cell>
          <cell r="JZ326">
            <v>22.496708886656506</v>
          </cell>
          <cell r="KA326">
            <v>11.807805003545321</v>
          </cell>
          <cell r="KB326" t="str">
            <v/>
          </cell>
          <cell r="KC326">
            <v>8.3970000000000002</v>
          </cell>
          <cell r="KD326">
            <v>96.471000000000004</v>
          </cell>
          <cell r="KE326">
            <v>2626.6137800000001</v>
          </cell>
          <cell r="KF326">
            <v>4</v>
          </cell>
          <cell r="KG326">
            <v>0.34436183647775997</v>
          </cell>
          <cell r="KH326">
            <v>0</v>
          </cell>
          <cell r="KI326">
            <v>0</v>
          </cell>
          <cell r="KJ326">
            <v>0</v>
          </cell>
          <cell r="KK326">
            <v>0</v>
          </cell>
          <cell r="KL326">
            <v>0</v>
          </cell>
          <cell r="KM326">
            <v>1.93</v>
          </cell>
          <cell r="KN326">
            <v>37.659999999999997</v>
          </cell>
          <cell r="KO326">
            <v>0</v>
          </cell>
          <cell r="KP326">
            <v>0</v>
          </cell>
          <cell r="KQ326">
            <v>0</v>
          </cell>
          <cell r="KR326">
            <v>0</v>
          </cell>
          <cell r="KS326">
            <v>0</v>
          </cell>
          <cell r="KT326">
            <v>0.78676232353345499</v>
          </cell>
          <cell r="KU326">
            <v>2.2799999999999998</v>
          </cell>
          <cell r="KV326">
            <v>16.212388709454</v>
          </cell>
          <cell r="KW326">
            <v>0</v>
          </cell>
          <cell r="KX326">
            <v>95</v>
          </cell>
          <cell r="KY326">
            <v>104868.00000000001</v>
          </cell>
          <cell r="KZ326">
            <v>2630.6137800000001</v>
          </cell>
          <cell r="LA326">
            <v>100.00000000000003</v>
          </cell>
          <cell r="LB326">
            <v>58.869151032987453</v>
          </cell>
          <cell r="LC326">
            <v>58.869151032987446</v>
          </cell>
          <cell r="LD326">
            <v>5.2292478513637519</v>
          </cell>
          <cell r="LE326">
            <v>3.6113245023752592E-2</v>
          </cell>
          <cell r="LF326">
            <v>95</v>
          </cell>
          <cell r="LG326">
            <v>39.864460833167236</v>
          </cell>
          <cell r="LH326" t="str">
            <v/>
          </cell>
          <cell r="LI326" t="str">
            <v>Historical (£m)</v>
          </cell>
          <cell r="LJ326" t="str">
            <v>PR14 (£m)</v>
          </cell>
        </row>
        <row r="327">
          <cell r="A327" t="str">
            <v>HDD19</v>
          </cell>
          <cell r="B327" t="str">
            <v>HDD</v>
          </cell>
          <cell r="C327" t="str">
            <v>2018-19</v>
          </cell>
          <cell r="D327" t="str">
            <v>HDD</v>
          </cell>
          <cell r="E327" t="str">
            <v>HDD19</v>
          </cell>
          <cell r="F327">
            <v>0.97917319135609127</v>
          </cell>
          <cell r="G327">
            <v>0.23010569996868144</v>
          </cell>
          <cell r="H327">
            <v>-3.4271061697463197E-2</v>
          </cell>
          <cell r="I327">
            <v>0.59044143438772301</v>
          </cell>
          <cell r="J327">
            <v>0.2340223927341058</v>
          </cell>
          <cell r="K327">
            <v>4.3083620419668012E-2</v>
          </cell>
          <cell r="L327">
            <v>9.7917319135609119E-4</v>
          </cell>
          <cell r="M327">
            <v>0.65115017225180072</v>
          </cell>
          <cell r="N327">
            <v>0.25850172251800813</v>
          </cell>
          <cell r="O327">
            <v>1.9740131537738801</v>
          </cell>
          <cell r="P327">
            <v>1.6655735984967113</v>
          </cell>
          <cell r="Q327">
            <v>3.6395867522705911</v>
          </cell>
          <cell r="R327">
            <v>0</v>
          </cell>
          <cell r="S327">
            <v>0.19289711869714998</v>
          </cell>
          <cell r="T327">
            <v>1.9583463827121824E-3</v>
          </cell>
          <cell r="U327">
            <v>8.7146414030692121E-2</v>
          </cell>
          <cell r="V327">
            <v>0</v>
          </cell>
          <cell r="W327">
            <v>0.28200187911055424</v>
          </cell>
          <cell r="X327">
            <v>0</v>
          </cell>
          <cell r="Y327">
            <v>0.28200187911055424</v>
          </cell>
          <cell r="Z327">
            <v>1.1750078296273095E-2</v>
          </cell>
          <cell r="AA327">
            <v>0</v>
          </cell>
          <cell r="AB327">
            <v>1.1750078296273095E-2</v>
          </cell>
          <cell r="AC327">
            <v>1.1750078296273095E-2</v>
          </cell>
          <cell r="AD327">
            <v>3.9098385530848723</v>
          </cell>
          <cell r="AE327">
            <v>4.3083620419668012E-2</v>
          </cell>
          <cell r="AF327">
            <v>0</v>
          </cell>
          <cell r="AG327">
            <v>3.9529221735045406</v>
          </cell>
          <cell r="AH327">
            <v>4.8077403695584087</v>
          </cell>
          <cell r="AI327">
            <v>8.7606625430629474</v>
          </cell>
          <cell r="AJ327">
            <v>0.51210757907923576</v>
          </cell>
          <cell r="AK327">
            <v>0</v>
          </cell>
          <cell r="AL327">
            <v>0</v>
          </cell>
          <cell r="AM327">
            <v>0.11652160977137485</v>
          </cell>
          <cell r="AN327">
            <v>0</v>
          </cell>
          <cell r="AO327">
            <v>9.7917319135609119E-4</v>
          </cell>
          <cell r="AP327">
            <v>0.26241841528343246</v>
          </cell>
          <cell r="AQ327">
            <v>0.18995959912308172</v>
          </cell>
          <cell r="AR327">
            <v>1.0819863764484807</v>
          </cell>
          <cell r="AS327">
            <v>1.762511744440964E-2</v>
          </cell>
          <cell r="AT327">
            <v>1.0996114938928905</v>
          </cell>
          <cell r="AU327">
            <v>0</v>
          </cell>
          <cell r="AV327">
            <v>1.8604290635765734E-2</v>
          </cell>
          <cell r="AW327">
            <v>0</v>
          </cell>
          <cell r="AX327">
            <v>0</v>
          </cell>
          <cell r="AY327">
            <v>0</v>
          </cell>
          <cell r="AZ327">
            <v>1.8604290635765734E-2</v>
          </cell>
          <cell r="BA327">
            <v>0</v>
          </cell>
          <cell r="BB327">
            <v>1.8604290635765734E-2</v>
          </cell>
          <cell r="BC327">
            <v>9.7917319135609119E-4</v>
          </cell>
          <cell r="BD327">
            <v>0</v>
          </cell>
          <cell r="BE327">
            <v>9.7917319135609119E-4</v>
          </cell>
          <cell r="BF327">
            <v>9.7917319135609119E-4</v>
          </cell>
          <cell r="BG327">
            <v>1.1172366113373002</v>
          </cell>
          <cell r="BH327">
            <v>9.7917319135609124E-3</v>
          </cell>
          <cell r="BI327">
            <v>0</v>
          </cell>
          <cell r="BJ327">
            <v>1.127028343250861</v>
          </cell>
          <cell r="BK327">
            <v>9.7917319135609124E-3</v>
          </cell>
          <cell r="BL327">
            <v>1.136820075164422</v>
          </cell>
          <cell r="BM327">
            <v>0.12925086125900406</v>
          </cell>
          <cell r="BN327">
            <v>0</v>
          </cell>
          <cell r="BO327">
            <v>9.7917319135609119E-4</v>
          </cell>
          <cell r="BP327">
            <v>0.42104447228311925</v>
          </cell>
          <cell r="BQ327">
            <v>0</v>
          </cell>
          <cell r="BR327">
            <v>1.4687597870341369E-2</v>
          </cell>
          <cell r="BS327">
            <v>3.9215886313811454</v>
          </cell>
          <cell r="BT327">
            <v>0.12337582211086751</v>
          </cell>
          <cell r="BU327">
            <v>4.6109265580958336</v>
          </cell>
          <cell r="BV327">
            <v>9.9875665518321305E-2</v>
          </cell>
          <cell r="BW327">
            <v>4.7108022236141549</v>
          </cell>
          <cell r="BX327">
            <v>0</v>
          </cell>
          <cell r="BY327">
            <v>5.3443272784215461</v>
          </cell>
          <cell r="BZ327">
            <v>0</v>
          </cell>
          <cell r="CA327">
            <v>0.17723034763545251</v>
          </cell>
          <cell r="CB327">
            <v>0</v>
          </cell>
          <cell r="CC327">
            <v>5.5215576260569987</v>
          </cell>
          <cell r="CD327">
            <v>0</v>
          </cell>
          <cell r="CE327">
            <v>5.5215576260569987</v>
          </cell>
          <cell r="CF327">
            <v>2.350015659254619E-2</v>
          </cell>
          <cell r="CG327">
            <v>0</v>
          </cell>
          <cell r="CH327">
            <v>2.350015659254619E-2</v>
          </cell>
          <cell r="CI327">
            <v>2.350015659254619E-2</v>
          </cell>
          <cell r="CJ327">
            <v>10.208859693078608</v>
          </cell>
          <cell r="CK327">
            <v>0.21933479486376445</v>
          </cell>
          <cell r="CL327">
            <v>0</v>
          </cell>
          <cell r="CM327">
            <v>10.428194487942372</v>
          </cell>
          <cell r="CN327">
            <v>3.9411720952082678</v>
          </cell>
          <cell r="CO327">
            <v>14.36936658315064</v>
          </cell>
          <cell r="CP327">
            <v>1.2885919198246161</v>
          </cell>
          <cell r="CQ327">
            <v>0</v>
          </cell>
          <cell r="CR327">
            <v>0</v>
          </cell>
          <cell r="CS327">
            <v>1.3767175070466642</v>
          </cell>
          <cell r="CT327">
            <v>3.699316316943313</v>
          </cell>
          <cell r="CU327">
            <v>8.8125587222048201E-3</v>
          </cell>
          <cell r="CV327">
            <v>3.5465652990917627</v>
          </cell>
          <cell r="CW327">
            <v>0.70598387096774173</v>
          </cell>
          <cell r="CX327">
            <v>10.625987472596302</v>
          </cell>
          <cell r="CY327">
            <v>0.11750078296273095</v>
          </cell>
          <cell r="CZ327">
            <v>10.743488255559033</v>
          </cell>
          <cell r="DA327">
            <v>0</v>
          </cell>
          <cell r="DB327">
            <v>3.4731273097400557</v>
          </cell>
          <cell r="DC327">
            <v>1.0898197619793295</v>
          </cell>
          <cell r="DD327">
            <v>0.96742311305981821</v>
          </cell>
          <cell r="DE327">
            <v>9.7917319135609119E-4</v>
          </cell>
          <cell r="DF327">
            <v>5.5313493579705595</v>
          </cell>
          <cell r="DG327">
            <v>0</v>
          </cell>
          <cell r="DH327">
            <v>5.5313493579705595</v>
          </cell>
          <cell r="DI327">
            <v>0.58260804885687423</v>
          </cell>
          <cell r="DJ327">
            <v>0.14491763232070151</v>
          </cell>
          <cell r="DK327">
            <v>0.58260804885687423</v>
          </cell>
          <cell r="DL327">
            <v>0.72752568117757577</v>
          </cell>
          <cell r="DM327">
            <v>15.692229564672719</v>
          </cell>
          <cell r="DN327">
            <v>2.7416849357970556E-2</v>
          </cell>
          <cell r="DO327">
            <v>0</v>
          </cell>
          <cell r="DP327">
            <v>15.719646414030688</v>
          </cell>
          <cell r="DQ327">
            <v>56.34456295020356</v>
          </cell>
          <cell r="DR327">
            <v>72.064209364234245</v>
          </cell>
          <cell r="DS327">
            <v>1.929950360162856</v>
          </cell>
          <cell r="DT327">
            <v>0</v>
          </cell>
          <cell r="DU327">
            <v>9.7917319135609119E-4</v>
          </cell>
          <cell r="DV327">
            <v>1.9142835891011583</v>
          </cell>
          <cell r="DW327">
            <v>3.699316316943313</v>
          </cell>
          <cell r="DX327">
            <v>2.4479329783902284E-2</v>
          </cell>
          <cell r="DY327">
            <v>7.7305723457563404</v>
          </cell>
          <cell r="DZ327">
            <v>1.0193192922016909</v>
          </cell>
          <cell r="EA327">
            <v>16.318900407140617</v>
          </cell>
          <cell r="EB327">
            <v>0.2350015659254619</v>
          </cell>
          <cell r="EC327">
            <v>16.553901973066079</v>
          </cell>
          <cell r="ED327">
            <v>0</v>
          </cell>
          <cell r="EE327">
            <v>8.8360588787973686</v>
          </cell>
          <cell r="EF327">
            <v>1.0898197619793295</v>
          </cell>
          <cell r="EG327">
            <v>1.1446534606952707</v>
          </cell>
          <cell r="EH327">
            <v>9.7917319135609119E-4</v>
          </cell>
          <cell r="EI327">
            <v>11.071511274663324</v>
          </cell>
          <cell r="EJ327">
            <v>0</v>
          </cell>
          <cell r="EK327">
            <v>11.071511274663324</v>
          </cell>
          <cell r="EL327">
            <v>0.60708737864077655</v>
          </cell>
          <cell r="EM327">
            <v>0.14491763232070151</v>
          </cell>
          <cell r="EN327">
            <v>0.60708737864077655</v>
          </cell>
          <cell r="EO327">
            <v>0.75200501096147809</v>
          </cell>
          <cell r="EP327">
            <v>27.018325869088628</v>
          </cell>
          <cell r="EQ327">
            <v>0.25654337613529593</v>
          </cell>
          <cell r="ER327">
            <v>0</v>
          </cell>
          <cell r="ES327">
            <v>27.274869245223918</v>
          </cell>
          <cell r="ET327">
            <v>60.295526777325392</v>
          </cell>
          <cell r="EU327">
            <v>87.570396022549303</v>
          </cell>
          <cell r="EV327">
            <v>2.1600560601315375</v>
          </cell>
          <cell r="EW327">
            <v>-3.4271061697463197E-2</v>
          </cell>
          <cell r="EX327">
            <v>0.59142060757907911</v>
          </cell>
          <cell r="EY327">
            <v>2.1483059818352643</v>
          </cell>
          <cell r="EZ327">
            <v>3.7423999373629808</v>
          </cell>
          <cell r="FA327">
            <v>2.5458502975258371E-2</v>
          </cell>
          <cell r="FB327">
            <v>8.3817225180081412</v>
          </cell>
          <cell r="FC327">
            <v>1.2778210147196991</v>
          </cell>
          <cell r="FD327">
            <v>18.292913560914496</v>
          </cell>
          <cell r="FE327">
            <v>1.9005751644221731</v>
          </cell>
          <cell r="FF327">
            <v>20.193488725336671</v>
          </cell>
          <cell r="FG327">
            <v>0</v>
          </cell>
          <cell r="FH327">
            <v>9.028955997494517</v>
          </cell>
          <cell r="FI327">
            <v>1.0917781083620417</v>
          </cell>
          <cell r="FJ327">
            <v>1.2317998747259629</v>
          </cell>
          <cell r="FK327">
            <v>9.7917319135609119E-4</v>
          </cell>
          <cell r="FL327">
            <v>11.353513153773878</v>
          </cell>
          <cell r="FM327">
            <v>0</v>
          </cell>
          <cell r="FN327">
            <v>11.353513153773878</v>
          </cell>
          <cell r="FO327">
            <v>0.61883745693704972</v>
          </cell>
          <cell r="FP327">
            <v>0.14491763232070151</v>
          </cell>
          <cell r="FQ327">
            <v>0.61883745693704972</v>
          </cell>
          <cell r="FR327">
            <v>0.76375508925775126</v>
          </cell>
          <cell r="FS327">
            <v>30.928164422173499</v>
          </cell>
          <cell r="FT327">
            <v>0.29962699655496394</v>
          </cell>
          <cell r="FU327">
            <v>0</v>
          </cell>
          <cell r="FV327">
            <v>31.227791418728462</v>
          </cell>
          <cell r="FW327">
            <v>65.103267146883795</v>
          </cell>
          <cell r="FX327">
            <v>96.331058565612253</v>
          </cell>
          <cell r="FY327">
            <v>6.0641333725011466E-2</v>
          </cell>
          <cell r="FZ327">
            <v>0</v>
          </cell>
          <cell r="GA327">
            <v>0</v>
          </cell>
          <cell r="GB327" t="e">
            <v>#N/A</v>
          </cell>
          <cell r="GC327">
            <v>0</v>
          </cell>
          <cell r="GD327">
            <v>0</v>
          </cell>
          <cell r="GE327">
            <v>0.14002176636392105</v>
          </cell>
          <cell r="GF327">
            <v>0</v>
          </cell>
          <cell r="GG327">
            <v>2.25209834011901E-2</v>
          </cell>
          <cell r="GH327">
            <v>0</v>
          </cell>
          <cell r="GI327">
            <v>0</v>
          </cell>
          <cell r="GJ327">
            <v>0</v>
          </cell>
          <cell r="GK327">
            <v>0.12141747572815531</v>
          </cell>
          <cell r="GL327">
            <v>0.28689774506733473</v>
          </cell>
          <cell r="GM327">
            <v>0.63744174757281546</v>
          </cell>
          <cell r="GN327">
            <v>6.1687911055433753E-2</v>
          </cell>
          <cell r="GO327">
            <v>0.85383902286251157</v>
          </cell>
          <cell r="GP327">
            <v>0.11945912934544313</v>
          </cell>
          <cell r="GQ327">
            <v>0</v>
          </cell>
          <cell r="GR327">
            <v>0</v>
          </cell>
          <cell r="GS327">
            <v>0</v>
          </cell>
          <cell r="GT327" t="e">
            <v>#N/A</v>
          </cell>
          <cell r="GU327">
            <v>0</v>
          </cell>
          <cell r="GV327">
            <v>0</v>
          </cell>
          <cell r="GW327">
            <v>6.3646257438145934E-2</v>
          </cell>
          <cell r="GX327">
            <v>0</v>
          </cell>
          <cell r="GY327">
            <v>0</v>
          </cell>
          <cell r="GZ327">
            <v>1.762511744440964E-2</v>
          </cell>
          <cell r="HA327">
            <v>64.749785624804247</v>
          </cell>
          <cell r="HB327">
            <v>0</v>
          </cell>
          <cell r="HC327">
            <v>0</v>
          </cell>
          <cell r="HD327">
            <v>0</v>
          </cell>
          <cell r="HE327">
            <v>0</v>
          </cell>
          <cell r="HF327">
            <v>0</v>
          </cell>
          <cell r="HG327">
            <v>0</v>
          </cell>
          <cell r="HH327">
            <v>0</v>
          </cell>
          <cell r="HI327">
            <v>0</v>
          </cell>
          <cell r="HJ327">
            <v>0</v>
          </cell>
          <cell r="HK327">
            <v>0</v>
          </cell>
          <cell r="HL327">
            <v>0</v>
          </cell>
          <cell r="HM327">
            <v>0</v>
          </cell>
          <cell r="HN327" t="e">
            <v>#N/A</v>
          </cell>
          <cell r="HO327">
            <v>30.928164422173499</v>
          </cell>
          <cell r="HP327">
            <v>96.331058565612253</v>
          </cell>
          <cell r="HQ327">
            <v>3.9098385530848723</v>
          </cell>
          <cell r="HR327">
            <v>87.570396022549303</v>
          </cell>
          <cell r="HS327">
            <v>67.074342781083615</v>
          </cell>
          <cell r="HT327">
            <v>0</v>
          </cell>
          <cell r="HU327">
            <v>0</v>
          </cell>
          <cell r="HV327">
            <v>0.59044143438772301</v>
          </cell>
          <cell r="HW327">
            <v>0</v>
          </cell>
          <cell r="HX327">
            <v>0</v>
          </cell>
          <cell r="HY327">
            <v>0</v>
          </cell>
          <cell r="HZ327">
            <v>0</v>
          </cell>
          <cell r="IA327">
            <v>0</v>
          </cell>
          <cell r="IB327">
            <v>0</v>
          </cell>
          <cell r="IC327">
            <v>0</v>
          </cell>
          <cell r="ID327">
            <v>0</v>
          </cell>
          <cell r="IE327">
            <v>9.7917319135609119E-4</v>
          </cell>
          <cell r="IF327">
            <v>0</v>
          </cell>
          <cell r="IG327">
            <v>0</v>
          </cell>
          <cell r="IH327">
            <v>0</v>
          </cell>
          <cell r="II327">
            <v>0</v>
          </cell>
          <cell r="IJ327">
            <v>0</v>
          </cell>
          <cell r="IK327">
            <v>0</v>
          </cell>
          <cell r="IL327">
            <v>0</v>
          </cell>
          <cell r="IM327">
            <v>0</v>
          </cell>
          <cell r="IN327">
            <v>0</v>
          </cell>
          <cell r="IO327">
            <v>9.7917319135609119E-4</v>
          </cell>
          <cell r="IP327">
            <v>0.59044143438772301</v>
          </cell>
          <cell r="IQ327">
            <v>0</v>
          </cell>
          <cell r="IR327">
            <v>0</v>
          </cell>
          <cell r="IS327">
            <v>0</v>
          </cell>
          <cell r="IT327">
            <v>0</v>
          </cell>
          <cell r="IU327">
            <v>0</v>
          </cell>
          <cell r="IV327">
            <v>0.28689774506733473</v>
          </cell>
          <cell r="IW327">
            <v>0.28689774506733473</v>
          </cell>
          <cell r="IX327">
            <v>0</v>
          </cell>
          <cell r="IY327">
            <v>0</v>
          </cell>
          <cell r="IZ327">
            <v>0</v>
          </cell>
          <cell r="JA327">
            <v>0.63744174757281546</v>
          </cell>
          <cell r="JB327">
            <v>0.63744174757281546</v>
          </cell>
          <cell r="JC327">
            <v>0</v>
          </cell>
          <cell r="JD327">
            <v>0</v>
          </cell>
          <cell r="JE327">
            <v>0</v>
          </cell>
          <cell r="JF327">
            <v>0.14002176636392105</v>
          </cell>
          <cell r="JG327">
            <v>0.14002176636392105</v>
          </cell>
          <cell r="JH327">
            <v>0</v>
          </cell>
          <cell r="JI327">
            <v>0</v>
          </cell>
          <cell r="JJ327">
            <v>0</v>
          </cell>
          <cell r="JK327">
            <v>0.50323050164354188</v>
          </cell>
          <cell r="JL327">
            <v>0.50323050164354188</v>
          </cell>
          <cell r="JM327">
            <v>0</v>
          </cell>
          <cell r="JN327">
            <v>0</v>
          </cell>
          <cell r="JO327">
            <v>0</v>
          </cell>
          <cell r="JP327">
            <v>0.56239735370903676</v>
          </cell>
          <cell r="JQ327">
            <v>0.56239735370903676</v>
          </cell>
          <cell r="JR327">
            <v>0</v>
          </cell>
          <cell r="JS327">
            <v>0</v>
          </cell>
          <cell r="JT327">
            <v>0</v>
          </cell>
          <cell r="JU327">
            <v>0.17382068886583751</v>
          </cell>
          <cell r="JV327">
            <v>0.17382068886583751</v>
          </cell>
          <cell r="JW327">
            <v>1.3179671155652988</v>
          </cell>
          <cell r="JX327">
            <v>14.396850836647678</v>
          </cell>
          <cell r="JY327">
            <v>25.138380745823998</v>
          </cell>
          <cell r="JZ327">
            <v>26.456347861389297</v>
          </cell>
          <cell r="KA327">
            <v>12.059497024741619</v>
          </cell>
          <cell r="KB327" t="str">
            <v/>
          </cell>
          <cell r="KC327">
            <v>8.3559999999999999</v>
          </cell>
          <cell r="KD327">
            <v>96.617999999999995</v>
          </cell>
          <cell r="KE327">
            <v>2606.0845890000001</v>
          </cell>
          <cell r="KF327">
            <v>4</v>
          </cell>
          <cell r="KG327">
            <v>0.34989226564078402</v>
          </cell>
          <cell r="KH327">
            <v>0</v>
          </cell>
          <cell r="KI327">
            <v>0</v>
          </cell>
          <cell r="KJ327">
            <v>0</v>
          </cell>
          <cell r="KK327">
            <v>0</v>
          </cell>
          <cell r="KL327">
            <v>0</v>
          </cell>
          <cell r="KM327">
            <v>1.9571506849315099</v>
          </cell>
          <cell r="KN327">
            <v>37.611123287671198</v>
          </cell>
          <cell r="KO327">
            <v>0</v>
          </cell>
          <cell r="KP327">
            <v>0</v>
          </cell>
          <cell r="KQ327">
            <v>0</v>
          </cell>
          <cell r="KR327">
            <v>0</v>
          </cell>
          <cell r="KS327">
            <v>0</v>
          </cell>
          <cell r="KT327">
            <v>0.76479452054794494</v>
          </cell>
          <cell r="KU327">
            <v>2.2523835616438399</v>
          </cell>
          <cell r="KV327">
            <v>16.117506849315099</v>
          </cell>
          <cell r="KW327">
            <v>0</v>
          </cell>
          <cell r="KX327">
            <v>95</v>
          </cell>
          <cell r="KY327">
            <v>104973.99999999999</v>
          </cell>
          <cell r="KZ327">
            <v>2610.0845890000001</v>
          </cell>
          <cell r="LA327">
            <v>100</v>
          </cell>
          <cell r="LB327">
            <v>58.702958904109593</v>
          </cell>
          <cell r="LC327">
            <v>58.702958904109593</v>
          </cell>
          <cell r="LD327">
            <v>5.228192273335269</v>
          </cell>
          <cell r="LE327">
            <v>3.639728781219205E-2</v>
          </cell>
          <cell r="LF327">
            <v>95</v>
          </cell>
          <cell r="LG327">
            <v>40.218619903126822</v>
          </cell>
          <cell r="LH327" t="str">
            <v/>
          </cell>
          <cell r="LI327" t="str">
            <v>Historical (£m)</v>
          </cell>
          <cell r="LJ327" t="str">
            <v>PR14 (£m)</v>
          </cell>
        </row>
        <row r="328">
          <cell r="A328" t="str">
            <v>HDD19BP</v>
          </cell>
          <cell r="B328" t="str">
            <v>HDD</v>
          </cell>
          <cell r="C328" t="str">
            <v>BP2018-19</v>
          </cell>
          <cell r="D328" t="str">
            <v>HDD</v>
          </cell>
          <cell r="E328" t="str">
            <v>HDD19BP</v>
          </cell>
          <cell r="F328">
            <v>0.97917319135609127</v>
          </cell>
          <cell r="G328">
            <v>0.60527731766780302</v>
          </cell>
          <cell r="H328">
            <v>-0.36548292906251234</v>
          </cell>
          <cell r="I328">
            <v>0.46366137230443261</v>
          </cell>
          <cell r="J328">
            <v>0.34759022197215805</v>
          </cell>
          <cell r="K328">
            <v>0</v>
          </cell>
          <cell r="L328">
            <v>8.2502202903437887E-4</v>
          </cell>
          <cell r="M328">
            <v>0.62567198597832285</v>
          </cell>
          <cell r="N328">
            <v>0.16122489759190201</v>
          </cell>
          <cell r="O328">
            <v>1.8387678884811391</v>
          </cell>
          <cell r="P328">
            <v>1.6013004874317618</v>
          </cell>
          <cell r="Q328">
            <v>3.4400683759129014</v>
          </cell>
          <cell r="R328">
            <v>0</v>
          </cell>
          <cell r="S328">
            <v>1.1544572834476039</v>
          </cell>
          <cell r="T328">
            <v>0</v>
          </cell>
          <cell r="U328">
            <v>4.0635816554342452E-2</v>
          </cell>
          <cell r="V328">
            <v>0</v>
          </cell>
          <cell r="W328">
            <v>1.1950931000019538</v>
          </cell>
          <cell r="X328">
            <v>0</v>
          </cell>
          <cell r="Y328">
            <v>1.1950931000019538</v>
          </cell>
          <cell r="Z328">
            <v>0</v>
          </cell>
          <cell r="AA328">
            <v>0</v>
          </cell>
          <cell r="AB328">
            <v>0</v>
          </cell>
          <cell r="AC328">
            <v>0</v>
          </cell>
          <cell r="AD328">
            <v>4.6351614759148543</v>
          </cell>
          <cell r="AE328">
            <v>0</v>
          </cell>
          <cell r="AF328">
            <v>0</v>
          </cell>
          <cell r="AG328">
            <v>4.6351614759148543</v>
          </cell>
          <cell r="AH328">
            <v>0</v>
          </cell>
          <cell r="AI328">
            <v>4.6351614759148543</v>
          </cell>
          <cell r="AJ328">
            <v>7.384629439428067E-2</v>
          </cell>
          <cell r="AK328">
            <v>0</v>
          </cell>
          <cell r="AL328">
            <v>0</v>
          </cell>
          <cell r="AM328">
            <v>1.1474580966509824E-3</v>
          </cell>
          <cell r="AN328">
            <v>0</v>
          </cell>
          <cell r="AO328">
            <v>9.374326512624041E-3</v>
          </cell>
          <cell r="AP328">
            <v>0.2220906549308066</v>
          </cell>
          <cell r="AQ328">
            <v>7.6766112557535029E-2</v>
          </cell>
          <cell r="AR328">
            <v>0.38322484649189814</v>
          </cell>
          <cell r="AS328">
            <v>0</v>
          </cell>
          <cell r="AT328">
            <v>0.38322484649189814</v>
          </cell>
          <cell r="AU328">
            <v>0</v>
          </cell>
          <cell r="AV328">
            <v>2.0133443641655555</v>
          </cell>
          <cell r="AW328">
            <v>0</v>
          </cell>
          <cell r="AX328">
            <v>1.5390901718596249E-2</v>
          </cell>
          <cell r="AY328">
            <v>0</v>
          </cell>
          <cell r="AZ328">
            <v>2.0287352658841464</v>
          </cell>
          <cell r="BA328">
            <v>0</v>
          </cell>
          <cell r="BB328">
            <v>2.0287352658841464</v>
          </cell>
          <cell r="BC328">
            <v>0</v>
          </cell>
          <cell r="BD328">
            <v>0</v>
          </cell>
          <cell r="BE328">
            <v>0</v>
          </cell>
          <cell r="BF328">
            <v>0</v>
          </cell>
          <cell r="BG328">
            <v>2.4119601123760446</v>
          </cell>
          <cell r="BH328">
            <v>0</v>
          </cell>
          <cell r="BI328">
            <v>0</v>
          </cell>
          <cell r="BJ328">
            <v>2.4119601123760446</v>
          </cell>
          <cell r="BK328">
            <v>0</v>
          </cell>
          <cell r="BL328">
            <v>2.4119601123760446</v>
          </cell>
          <cell r="BM328">
            <v>0.69538143685603182</v>
          </cell>
          <cell r="BN328">
            <v>0</v>
          </cell>
          <cell r="BO328">
            <v>0</v>
          </cell>
          <cell r="BP328">
            <v>1.8065704856144655</v>
          </cell>
          <cell r="BQ328">
            <v>4.6127140913974067E-2</v>
          </cell>
          <cell r="BR328">
            <v>4.6127140913974067E-2</v>
          </cell>
          <cell r="BS328">
            <v>2.8044682599694695</v>
          </cell>
          <cell r="BT328">
            <v>0.54961373662944479</v>
          </cell>
          <cell r="BU328">
            <v>5.9482882008973705</v>
          </cell>
          <cell r="BV328">
            <v>1.6649286366509515</v>
          </cell>
          <cell r="BW328">
            <v>7.6132168375483218</v>
          </cell>
          <cell r="BX328">
            <v>0</v>
          </cell>
          <cell r="BY328">
            <v>1.6939686225077384</v>
          </cell>
          <cell r="BZ328">
            <v>5.636987091658268E-2</v>
          </cell>
          <cell r="CA328">
            <v>0.22462749025288459</v>
          </cell>
          <cell r="CB328">
            <v>0</v>
          </cell>
          <cell r="CC328">
            <v>1.9749659836772133</v>
          </cell>
          <cell r="CD328">
            <v>0</v>
          </cell>
          <cell r="CE328">
            <v>1.9749659836772133</v>
          </cell>
          <cell r="CF328">
            <v>0</v>
          </cell>
          <cell r="CG328">
            <v>0</v>
          </cell>
          <cell r="CH328">
            <v>0</v>
          </cell>
          <cell r="CI328">
            <v>0</v>
          </cell>
          <cell r="CJ328">
            <v>9.5881828212255353</v>
          </cell>
          <cell r="CK328">
            <v>0</v>
          </cell>
          <cell r="CL328">
            <v>0</v>
          </cell>
          <cell r="CM328">
            <v>9.5881828212255353</v>
          </cell>
          <cell r="CN328">
            <v>0</v>
          </cell>
          <cell r="CO328">
            <v>9.5881828212255353</v>
          </cell>
          <cell r="CP328">
            <v>0.90534722200263207</v>
          </cell>
          <cell r="CQ328">
            <v>0</v>
          </cell>
          <cell r="CR328">
            <v>0</v>
          </cell>
          <cell r="CS328">
            <v>7.0423028207551655E-2</v>
          </cell>
          <cell r="CT328">
            <v>4.5505157679240602</v>
          </cell>
          <cell r="CU328">
            <v>8.1618569270796408E-3</v>
          </cell>
          <cell r="CV328">
            <v>1.4618916716915378</v>
          </cell>
          <cell r="CW328">
            <v>0.99335954874044008</v>
          </cell>
          <cell r="CX328">
            <v>7.989699095493294</v>
          </cell>
          <cell r="CY328">
            <v>1.1994021849382593E-2</v>
          </cell>
          <cell r="CZ328">
            <v>8.0016931173426791</v>
          </cell>
          <cell r="DA328">
            <v>0</v>
          </cell>
          <cell r="DB328">
            <v>6.2497508786825806</v>
          </cell>
          <cell r="DC328">
            <v>0.53979105036892283</v>
          </cell>
          <cell r="DD328">
            <v>0.43486901747076945</v>
          </cell>
          <cell r="DE328">
            <v>0.20401985447783669</v>
          </cell>
          <cell r="DF328">
            <v>7.4284308010001112</v>
          </cell>
          <cell r="DG328">
            <v>0</v>
          </cell>
          <cell r="DH328">
            <v>7.4284308010001112</v>
          </cell>
          <cell r="DI328">
            <v>0.50256089693763994</v>
          </cell>
          <cell r="DJ328">
            <v>0.14491763232070151</v>
          </cell>
          <cell r="DK328">
            <v>0.35739821484497331</v>
          </cell>
          <cell r="DL328">
            <v>0.50231584716567479</v>
          </cell>
          <cell r="DM328">
            <v>14.927808071177095</v>
          </cell>
          <cell r="DN328">
            <v>0</v>
          </cell>
          <cell r="DO328">
            <v>0</v>
          </cell>
          <cell r="DP328">
            <v>14.927808071177095</v>
          </cell>
          <cell r="DQ328">
            <v>0</v>
          </cell>
          <cell r="DR328">
            <v>14.927808071177095</v>
          </cell>
          <cell r="DS328">
            <v>1.6745749532529446</v>
          </cell>
          <cell r="DT328">
            <v>0</v>
          </cell>
          <cell r="DU328">
            <v>0</v>
          </cell>
          <cell r="DV328">
            <v>1.8781409719186684</v>
          </cell>
          <cell r="DW328">
            <v>4.5966429088380343</v>
          </cell>
          <cell r="DX328">
            <v>6.3663324353677747E-2</v>
          </cell>
          <cell r="DY328">
            <v>4.4884505865918136</v>
          </cell>
          <cell r="DZ328">
            <v>1.6197393979274197</v>
          </cell>
          <cell r="EA328">
            <v>14.321212142882562</v>
          </cell>
          <cell r="EB328">
            <v>1.6769226585003341</v>
          </cell>
          <cell r="EC328">
            <v>15.9981348013829</v>
          </cell>
          <cell r="ED328">
            <v>0</v>
          </cell>
          <cell r="EE328">
            <v>9.9570638653558756</v>
          </cell>
          <cell r="EF328">
            <v>0.59616092128550557</v>
          </cell>
          <cell r="EG328">
            <v>0.67488740944225023</v>
          </cell>
          <cell r="EH328">
            <v>0.20401985447783669</v>
          </cell>
          <cell r="EI328">
            <v>11.432132050561469</v>
          </cell>
          <cell r="EJ328">
            <v>0</v>
          </cell>
          <cell r="EK328">
            <v>11.432132050561469</v>
          </cell>
          <cell r="EL328">
            <v>0.50256089693763994</v>
          </cell>
          <cell r="EM328">
            <v>0.14491763232070151</v>
          </cell>
          <cell r="EN328">
            <v>0.35739821484497331</v>
          </cell>
          <cell r="EO328">
            <v>0.50231584716567479</v>
          </cell>
          <cell r="EP328">
            <v>26.927951004778674</v>
          </cell>
          <cell r="EQ328">
            <v>0</v>
          </cell>
          <cell r="ER328">
            <v>0</v>
          </cell>
          <cell r="ES328">
            <v>26.927951004778674</v>
          </cell>
          <cell r="ET328">
            <v>0</v>
          </cell>
          <cell r="EU328">
            <v>26.927951004778674</v>
          </cell>
          <cell r="EV328">
            <v>2.2798522709207498</v>
          </cell>
          <cell r="EW328">
            <v>-0.36548292906251234</v>
          </cell>
          <cell r="EX328">
            <v>0.46366137230443261</v>
          </cell>
          <cell r="EY328">
            <v>2.2257311938908311</v>
          </cell>
          <cell r="EZ328">
            <v>4.5966429088380307</v>
          </cell>
          <cell r="FA328">
            <v>6.4488346382712169E-2</v>
          </cell>
          <cell r="FB328">
            <v>5.114122572570138</v>
          </cell>
          <cell r="FC328">
            <v>1.7809642955193168</v>
          </cell>
          <cell r="FD328">
            <v>16.159980031363663</v>
          </cell>
          <cell r="FE328">
            <v>3.2782231459320981</v>
          </cell>
          <cell r="FF328">
            <v>19.438203177295801</v>
          </cell>
          <cell r="FG328">
            <v>0</v>
          </cell>
          <cell r="FH328">
            <v>11.111521148803508</v>
          </cell>
          <cell r="FI328">
            <v>0.59616092128550557</v>
          </cell>
          <cell r="FJ328">
            <v>0.71552322599659268</v>
          </cell>
          <cell r="FK328">
            <v>0.20401985447783669</v>
          </cell>
          <cell r="FL328">
            <v>12.627225150563415</v>
          </cell>
          <cell r="FM328">
            <v>0</v>
          </cell>
          <cell r="FN328">
            <v>12.627225150563415</v>
          </cell>
          <cell r="FO328">
            <v>0.50256089693763994</v>
          </cell>
          <cell r="FP328">
            <v>0.14491763232070151</v>
          </cell>
          <cell r="FQ328">
            <v>0.35739821484497331</v>
          </cell>
          <cell r="FR328">
            <v>0.50231584716567479</v>
          </cell>
          <cell r="FS328">
            <v>31.563112480693537</v>
          </cell>
          <cell r="FT328">
            <v>0</v>
          </cell>
          <cell r="FU328">
            <v>0</v>
          </cell>
          <cell r="FV328">
            <v>31.563112480693537</v>
          </cell>
          <cell r="FW328">
            <v>0</v>
          </cell>
          <cell r="FX328">
            <v>31.563112480693537</v>
          </cell>
          <cell r="FY328">
            <v>6.0641333725011466E-2</v>
          </cell>
          <cell r="FZ328">
            <v>0</v>
          </cell>
          <cell r="GA328">
            <v>0</v>
          </cell>
          <cell r="GB328" t="e">
            <v>#N/A</v>
          </cell>
          <cell r="GC328">
            <v>4.0635816554342452E-2</v>
          </cell>
          <cell r="GD328">
            <v>0</v>
          </cell>
          <cell r="GE328">
            <v>0.10900410663763971</v>
          </cell>
          <cell r="GF328">
            <v>0</v>
          </cell>
          <cell r="GG328">
            <v>1.9918926164632544E-2</v>
          </cell>
          <cell r="GH328">
            <v>0</v>
          </cell>
          <cell r="GI328">
            <v>0</v>
          </cell>
          <cell r="GJ328">
            <v>0</v>
          </cell>
          <cell r="GK328">
            <v>5.7154226857408057E-2</v>
          </cell>
          <cell r="GL328">
            <v>0.43134820496747917</v>
          </cell>
          <cell r="GM328">
            <v>0.29306512089908715</v>
          </cell>
          <cell r="GN328">
            <v>0.2364846993153408</v>
          </cell>
          <cell r="GO328">
            <v>6.252555278795216E-2</v>
          </cell>
          <cell r="GP328">
            <v>3.5346658192348543E-2</v>
          </cell>
          <cell r="GQ328">
            <v>0</v>
          </cell>
          <cell r="GR328">
            <v>0</v>
          </cell>
          <cell r="GS328">
            <v>0</v>
          </cell>
          <cell r="GT328" t="e">
            <v>#N/A</v>
          </cell>
          <cell r="GU328">
            <v>0</v>
          </cell>
          <cell r="GV328">
            <v>0</v>
          </cell>
          <cell r="GW328">
            <v>0.23022068938370316</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t="e">
            <v>#N/A</v>
          </cell>
          <cell r="HO328">
            <v>31.563112480693537</v>
          </cell>
          <cell r="HP328">
            <v>31.563112480693537</v>
          </cell>
          <cell r="HQ328">
            <v>4.6351614759148543</v>
          </cell>
          <cell r="HR328">
            <v>26.927951004778674</v>
          </cell>
          <cell r="HS328">
            <v>1.5157040017599359</v>
          </cell>
          <cell r="HT328">
            <v>0</v>
          </cell>
          <cell r="HU328">
            <v>0</v>
          </cell>
          <cell r="HV328">
            <v>0.45680715996493992</v>
          </cell>
          <cell r="HW328">
            <v>6.854212339492639E-3</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0.45680715996493992</v>
          </cell>
          <cell r="IQ328">
            <v>6.854212339492639E-3</v>
          </cell>
          <cell r="IR328">
            <v>0</v>
          </cell>
          <cell r="IS328">
            <v>0</v>
          </cell>
          <cell r="IT328">
            <v>0</v>
          </cell>
          <cell r="IU328">
            <v>0</v>
          </cell>
          <cell r="IV328">
            <v>0.43134820496747917</v>
          </cell>
          <cell r="IW328">
            <v>0.43134820496747917</v>
          </cell>
          <cell r="IX328">
            <v>0</v>
          </cell>
          <cell r="IY328">
            <v>0</v>
          </cell>
          <cell r="IZ328">
            <v>0</v>
          </cell>
          <cell r="JA328">
            <v>0.29306512089908715</v>
          </cell>
          <cell r="JB328">
            <v>0.29306512089908715</v>
          </cell>
          <cell r="JC328">
            <v>0</v>
          </cell>
          <cell r="JD328">
            <v>0</v>
          </cell>
          <cell r="JE328">
            <v>0</v>
          </cell>
          <cell r="JF328">
            <v>0.10900410663763971</v>
          </cell>
          <cell r="JG328">
            <v>0.10900410663763971</v>
          </cell>
          <cell r="JH328">
            <v>0</v>
          </cell>
          <cell r="JI328">
            <v>0</v>
          </cell>
          <cell r="JJ328">
            <v>0</v>
          </cell>
          <cell r="JK328">
            <v>0.43134820496747917</v>
          </cell>
          <cell r="JL328">
            <v>0.43134820496747917</v>
          </cell>
          <cell r="JM328">
            <v>0</v>
          </cell>
          <cell r="JN328">
            <v>0</v>
          </cell>
          <cell r="JO328">
            <v>0</v>
          </cell>
          <cell r="JP328">
            <v>0.29306512089908715</v>
          </cell>
          <cell r="JQ328">
            <v>0.29306512089908715</v>
          </cell>
          <cell r="JR328">
            <v>0</v>
          </cell>
          <cell r="JS328">
            <v>0</v>
          </cell>
          <cell r="JT328">
            <v>0</v>
          </cell>
          <cell r="JU328">
            <v>0.10900410663763971</v>
          </cell>
          <cell r="JV328">
            <v>0.10900410663763971</v>
          </cell>
          <cell r="JW328">
            <v>2.3683389020324097</v>
          </cell>
          <cell r="JX328">
            <v>14.018866524214637</v>
          </cell>
          <cell r="JY328">
            <v>23.431312709090236</v>
          </cell>
          <cell r="JZ328">
            <v>25.799651611122645</v>
          </cell>
          <cell r="KA328">
            <v>11.780785086908008</v>
          </cell>
          <cell r="KB328" t="str">
            <v/>
          </cell>
          <cell r="KC328">
            <v>8.3961807071707408</v>
          </cell>
          <cell r="KD328">
            <v>96.815851795225598</v>
          </cell>
          <cell r="KE328">
            <v>2637.31378</v>
          </cell>
          <cell r="KF328">
            <v>4</v>
          </cell>
          <cell r="KG328">
            <v>0.34436183647775997</v>
          </cell>
          <cell r="KH328">
            <v>0</v>
          </cell>
          <cell r="KI328">
            <v>0</v>
          </cell>
          <cell r="KJ328">
            <v>0</v>
          </cell>
          <cell r="KK328">
            <v>0</v>
          </cell>
          <cell r="KL328">
            <v>0</v>
          </cell>
          <cell r="KM328">
            <v>1.91783220174588</v>
          </cell>
          <cell r="KN328">
            <v>37.422570320077597</v>
          </cell>
          <cell r="KO328">
            <v>0</v>
          </cell>
          <cell r="KP328">
            <v>0</v>
          </cell>
          <cell r="KQ328">
            <v>0</v>
          </cell>
          <cell r="KR328">
            <v>0</v>
          </cell>
          <cell r="KS328">
            <v>0</v>
          </cell>
          <cell r="KT328">
            <v>0.78386768658152906</v>
          </cell>
          <cell r="KU328">
            <v>2.2656256062075699</v>
          </cell>
          <cell r="KV328">
            <v>16.14</v>
          </cell>
          <cell r="KW328">
            <v>0</v>
          </cell>
          <cell r="KX328">
            <v>100</v>
          </cell>
          <cell r="KY328">
            <v>105212.03250239634</v>
          </cell>
          <cell r="KZ328">
            <v>2641.31378</v>
          </cell>
          <cell r="LA328">
            <v>99.999999999999986</v>
          </cell>
          <cell r="LB328">
            <v>58.529895814612573</v>
          </cell>
          <cell r="LC328">
            <v>58.52989581461258</v>
          </cell>
          <cell r="LD328">
            <v>5.2295971985707439</v>
          </cell>
          <cell r="LE328">
            <v>3.785994710556502E-2</v>
          </cell>
          <cell r="LF328">
            <v>100</v>
          </cell>
          <cell r="LG328">
            <v>39.833219854097131</v>
          </cell>
          <cell r="LH328" t="str">
            <v/>
          </cell>
          <cell r="LI328" t="e">
            <v>#N/A</v>
          </cell>
          <cell r="LJ328" t="e">
            <v>#N/A</v>
          </cell>
        </row>
        <row r="329">
          <cell r="A329" t="str">
            <v>HDD20BP</v>
          </cell>
          <cell r="B329" t="str">
            <v>HDD</v>
          </cell>
          <cell r="C329" t="str">
            <v>BP2019-20</v>
          </cell>
          <cell r="D329" t="str">
            <v>HDD</v>
          </cell>
          <cell r="E329" t="str">
            <v>HDD20BP</v>
          </cell>
          <cell r="F329">
            <v>0.96281468935252923</v>
          </cell>
          <cell r="G329">
            <v>0.58430740846682705</v>
          </cell>
          <cell r="H329">
            <v>-0.37035579656474593</v>
          </cell>
          <cell r="I329">
            <v>0.4633876271820867</v>
          </cell>
          <cell r="J329">
            <v>0.36040764902118161</v>
          </cell>
          <cell r="K329">
            <v>0</v>
          </cell>
          <cell r="L329">
            <v>8.1123884477843486E-4</v>
          </cell>
          <cell r="M329">
            <v>0.71968272336962102</v>
          </cell>
          <cell r="N329">
            <v>0.16333341800073534</v>
          </cell>
          <cell r="O329">
            <v>1.9215742683204888</v>
          </cell>
          <cell r="P329">
            <v>1.6129653617633171</v>
          </cell>
          <cell r="Q329">
            <v>3.5345396300837963</v>
          </cell>
          <cell r="R329">
            <v>0</v>
          </cell>
          <cell r="S329">
            <v>0.43559989169355195</v>
          </cell>
          <cell r="T329">
            <v>0</v>
          </cell>
          <cell r="U329">
            <v>0</v>
          </cell>
          <cell r="V329">
            <v>0</v>
          </cell>
          <cell r="W329">
            <v>0.43559989169355195</v>
          </cell>
          <cell r="X329">
            <v>0</v>
          </cell>
          <cell r="Y329">
            <v>0.43559989169355195</v>
          </cell>
          <cell r="Z329">
            <v>0</v>
          </cell>
          <cell r="AA329">
            <v>0</v>
          </cell>
          <cell r="AB329">
            <v>0</v>
          </cell>
          <cell r="AC329">
            <v>0</v>
          </cell>
          <cell r="AD329">
            <v>3.9701395217773525</v>
          </cell>
          <cell r="AE329">
            <v>0</v>
          </cell>
          <cell r="AF329">
            <v>0</v>
          </cell>
          <cell r="AG329">
            <v>3.9701395217773525</v>
          </cell>
          <cell r="AH329">
            <v>0</v>
          </cell>
          <cell r="AI329">
            <v>3.9701395217773525</v>
          </cell>
          <cell r="AJ329">
            <v>6.7520344762782764E-2</v>
          </cell>
          <cell r="AK329">
            <v>0</v>
          </cell>
          <cell r="AL329">
            <v>0</v>
          </cell>
          <cell r="AM329">
            <v>1.1325936486146556E-3</v>
          </cell>
          <cell r="AN329">
            <v>0</v>
          </cell>
          <cell r="AO329">
            <v>9.2177148525086072E-3</v>
          </cell>
          <cell r="AP329">
            <v>0.222429875440844</v>
          </cell>
          <cell r="AQ329">
            <v>7.7770069870903402E-2</v>
          </cell>
          <cell r="AR329">
            <v>0.37807059857565406</v>
          </cell>
          <cell r="AS329">
            <v>0</v>
          </cell>
          <cell r="AT329">
            <v>0.37807059857565406</v>
          </cell>
          <cell r="AU329">
            <v>0</v>
          </cell>
          <cell r="AV329">
            <v>0.59163471879548746</v>
          </cell>
          <cell r="AW329">
            <v>0</v>
          </cell>
          <cell r="AX329">
            <v>1.5548265645393716E-2</v>
          </cell>
          <cell r="AY329">
            <v>0</v>
          </cell>
          <cell r="AZ329">
            <v>0.6071829844408807</v>
          </cell>
          <cell r="BA329">
            <v>0</v>
          </cell>
          <cell r="BB329">
            <v>0.6071829844408807</v>
          </cell>
          <cell r="BC329">
            <v>0</v>
          </cell>
          <cell r="BD329">
            <v>0</v>
          </cell>
          <cell r="BE329">
            <v>0</v>
          </cell>
          <cell r="BF329">
            <v>0</v>
          </cell>
          <cell r="BG329">
            <v>0.98525358301653077</v>
          </cell>
          <cell r="BH329">
            <v>0</v>
          </cell>
          <cell r="BI329">
            <v>0</v>
          </cell>
          <cell r="BJ329">
            <v>0.98525358301653077</v>
          </cell>
          <cell r="BK329">
            <v>0</v>
          </cell>
          <cell r="BL329">
            <v>0.98525358301653077</v>
          </cell>
          <cell r="BM329">
            <v>0.39015821458013905</v>
          </cell>
          <cell r="BN329">
            <v>0</v>
          </cell>
          <cell r="BO329">
            <v>0</v>
          </cell>
          <cell r="BP329">
            <v>1.8589471335205636</v>
          </cell>
          <cell r="BQ329">
            <v>0</v>
          </cell>
          <cell r="BR329">
            <v>4.5356520421377861E-2</v>
          </cell>
          <cell r="BS329">
            <v>2.7973209533650434</v>
          </cell>
          <cell r="BT329">
            <v>0.55680165734124698</v>
          </cell>
          <cell r="BU329">
            <v>5.6485844792283721</v>
          </cell>
          <cell r="BV329">
            <v>1.7321950697893018</v>
          </cell>
          <cell r="BW329">
            <v>7.3807795490176735</v>
          </cell>
          <cell r="BX329">
            <v>0</v>
          </cell>
          <cell r="BY329">
            <v>0.89408911727989604</v>
          </cell>
          <cell r="BZ329">
            <v>3.8830887447162336E-2</v>
          </cell>
          <cell r="CA329">
            <v>0.12892597090826344</v>
          </cell>
          <cell r="CB329">
            <v>0</v>
          </cell>
          <cell r="CC329">
            <v>1.0618459756353265</v>
          </cell>
          <cell r="CD329">
            <v>0</v>
          </cell>
          <cell r="CE329">
            <v>1.0618459756353265</v>
          </cell>
          <cell r="CF329">
            <v>0</v>
          </cell>
          <cell r="CG329">
            <v>0</v>
          </cell>
          <cell r="CH329">
            <v>0</v>
          </cell>
          <cell r="CI329">
            <v>0</v>
          </cell>
          <cell r="CJ329">
            <v>8.4426255246529998</v>
          </cell>
          <cell r="CK329">
            <v>0</v>
          </cell>
          <cell r="CL329">
            <v>0</v>
          </cell>
          <cell r="CM329">
            <v>8.4426255246529998</v>
          </cell>
          <cell r="CN329">
            <v>0</v>
          </cell>
          <cell r="CO329">
            <v>8.4426255246529998</v>
          </cell>
          <cell r="CP329">
            <v>0.83222070873227683</v>
          </cell>
          <cell r="CQ329">
            <v>0</v>
          </cell>
          <cell r="CR329">
            <v>0</v>
          </cell>
          <cell r="CS329">
            <v>7.007194342644113E-2</v>
          </cell>
          <cell r="CT329">
            <v>4.8603379786042424</v>
          </cell>
          <cell r="CU329">
            <v>8.0255013220926329E-3</v>
          </cell>
          <cell r="CV329">
            <v>1.6407897810142473</v>
          </cell>
          <cell r="CW329">
            <v>1.0063508355274973</v>
          </cell>
          <cell r="CX329">
            <v>8.4177967486267935</v>
          </cell>
          <cell r="CY329">
            <v>1.1888272553691544E-2</v>
          </cell>
          <cell r="CZ329">
            <v>8.4296850211804824</v>
          </cell>
          <cell r="DA329">
            <v>0</v>
          </cell>
          <cell r="DB329">
            <v>2.3775909733249549</v>
          </cell>
          <cell r="DC329">
            <v>0.58342364321092999</v>
          </cell>
          <cell r="DD329">
            <v>0.45395958176806017</v>
          </cell>
          <cell r="DE329">
            <v>0.17010978915769193</v>
          </cell>
          <cell r="DF329">
            <v>3.5850839874616387</v>
          </cell>
          <cell r="DG329">
            <v>0</v>
          </cell>
          <cell r="DH329">
            <v>3.5850839874616387</v>
          </cell>
          <cell r="DI329">
            <v>0.69318712165740792</v>
          </cell>
          <cell r="DJ329">
            <v>0.34565047347755801</v>
          </cell>
          <cell r="DK329">
            <v>0.34757610285626306</v>
          </cell>
          <cell r="DL329">
            <v>0.69322657633382101</v>
          </cell>
          <cell r="DM329">
            <v>11.32154243230827</v>
          </cell>
          <cell r="DN329">
            <v>0</v>
          </cell>
          <cell r="DO329">
            <v>0</v>
          </cell>
          <cell r="DP329">
            <v>11.32154243230827</v>
          </cell>
          <cell r="DQ329">
            <v>0</v>
          </cell>
          <cell r="DR329">
            <v>11.32154243230827</v>
          </cell>
          <cell r="DS329">
            <v>1.2898992680751986</v>
          </cell>
          <cell r="DT329">
            <v>0</v>
          </cell>
          <cell r="DU329">
            <v>0</v>
          </cell>
          <cell r="DV329">
            <v>1.9301516705956199</v>
          </cell>
          <cell r="DW329">
            <v>4.8603379786042424</v>
          </cell>
          <cell r="DX329">
            <v>6.2599736595979102E-2</v>
          </cell>
          <cell r="DY329">
            <v>4.660540609820135</v>
          </cell>
          <cell r="DZ329">
            <v>1.6409225627396475</v>
          </cell>
          <cell r="EA329">
            <v>14.44445182643082</v>
          </cell>
          <cell r="EB329">
            <v>1.7440833423429933</v>
          </cell>
          <cell r="EC329">
            <v>16.188535168773807</v>
          </cell>
          <cell r="ED329">
            <v>0</v>
          </cell>
          <cell r="EE329">
            <v>3.8633148094003382</v>
          </cell>
          <cell r="EF329">
            <v>0.62225453065809233</v>
          </cell>
          <cell r="EG329">
            <v>0.59843381832171738</v>
          </cell>
          <cell r="EH329">
            <v>0.17010978915769193</v>
          </cell>
          <cell r="EI329">
            <v>5.2541129475378456</v>
          </cell>
          <cell r="EJ329">
            <v>0</v>
          </cell>
          <cell r="EK329">
            <v>5.2541129475378456</v>
          </cell>
          <cell r="EL329">
            <v>0.69318712165740792</v>
          </cell>
          <cell r="EM329">
            <v>0.34565047347755801</v>
          </cell>
          <cell r="EN329">
            <v>0.34757610285626306</v>
          </cell>
          <cell r="EO329">
            <v>0.69322657633382101</v>
          </cell>
          <cell r="EP329">
            <v>20.749421539977799</v>
          </cell>
          <cell r="EQ329">
            <v>0</v>
          </cell>
          <cell r="ER329">
            <v>0</v>
          </cell>
          <cell r="ES329">
            <v>20.749421539977799</v>
          </cell>
          <cell r="ET329">
            <v>0</v>
          </cell>
          <cell r="EU329">
            <v>20.749421539977799</v>
          </cell>
          <cell r="EV329">
            <v>1.8742066765420253</v>
          </cell>
          <cell r="EW329">
            <v>-0.37035579656474593</v>
          </cell>
          <cell r="EX329">
            <v>0.4633876271820867</v>
          </cell>
          <cell r="EY329">
            <v>2.2905593196168019</v>
          </cell>
          <cell r="EZ329">
            <v>4.8603379786042424</v>
          </cell>
          <cell r="FA329">
            <v>6.3410975440757578E-2</v>
          </cell>
          <cell r="FB329">
            <v>5.3802233331897478</v>
          </cell>
          <cell r="FC329">
            <v>1.804255980740384</v>
          </cell>
          <cell r="FD329">
            <v>16.366026094751302</v>
          </cell>
          <cell r="FE329">
            <v>3.3570487041063162</v>
          </cell>
          <cell r="FF329">
            <v>19.723074798857645</v>
          </cell>
          <cell r="FG329">
            <v>0</v>
          </cell>
          <cell r="FH329">
            <v>4.2989147010938904</v>
          </cell>
          <cell r="FI329">
            <v>0.62225453065809222</v>
          </cell>
          <cell r="FJ329">
            <v>0.59843381832171783</v>
          </cell>
          <cell r="FK329">
            <v>0.17010978915769193</v>
          </cell>
          <cell r="FL329">
            <v>5.6897128392313974</v>
          </cell>
          <cell r="FM329">
            <v>0</v>
          </cell>
          <cell r="FN329">
            <v>5.6897128392313974</v>
          </cell>
          <cell r="FO329">
            <v>0.69318712165740792</v>
          </cell>
          <cell r="FP329">
            <v>0.34565047347755801</v>
          </cell>
          <cell r="FQ329">
            <v>0.34757610285626306</v>
          </cell>
          <cell r="FR329">
            <v>0.69322657633382101</v>
          </cell>
          <cell r="FS329">
            <v>24.719561061755147</v>
          </cell>
          <cell r="FT329">
            <v>0</v>
          </cell>
          <cell r="FU329">
            <v>0</v>
          </cell>
          <cell r="FV329">
            <v>24.719561061755147</v>
          </cell>
          <cell r="FW329">
            <v>0</v>
          </cell>
          <cell r="FX329">
            <v>24.719561061755147</v>
          </cell>
          <cell r="FY329">
            <v>6.2996218365598558E-2</v>
          </cell>
          <cell r="FZ329">
            <v>0</v>
          </cell>
          <cell r="GA329">
            <v>0</v>
          </cell>
          <cell r="GB329" t="e">
            <v>#N/A</v>
          </cell>
          <cell r="GC329">
            <v>0</v>
          </cell>
          <cell r="GD329">
            <v>0</v>
          </cell>
          <cell r="GE329">
            <v>0.14095204707345468</v>
          </cell>
          <cell r="GF329">
            <v>0</v>
          </cell>
          <cell r="GG329">
            <v>2.5756950861890424E-2</v>
          </cell>
          <cell r="GH329">
            <v>0</v>
          </cell>
          <cell r="GI329">
            <v>0</v>
          </cell>
          <cell r="GJ329">
            <v>0</v>
          </cell>
          <cell r="GK329">
            <v>9.2381901046543743E-2</v>
          </cell>
          <cell r="GL329">
            <v>0.43583893354718845</v>
          </cell>
          <cell r="GM329">
            <v>0.29428733389928308</v>
          </cell>
          <cell r="GN329">
            <v>0.14592690069420575</v>
          </cell>
          <cell r="GO329">
            <v>3.2820205768841197E-2</v>
          </cell>
          <cell r="GP329">
            <v>0</v>
          </cell>
          <cell r="GQ329">
            <v>0</v>
          </cell>
          <cell r="GR329">
            <v>0</v>
          </cell>
          <cell r="GS329">
            <v>0</v>
          </cell>
          <cell r="GT329" t="e">
            <v>#N/A</v>
          </cell>
          <cell r="GU329">
            <v>0</v>
          </cell>
          <cell r="GV329">
            <v>0</v>
          </cell>
          <cell r="GW329">
            <v>0.222833865246093</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t="e">
            <v>#N/A</v>
          </cell>
          <cell r="HO329">
            <v>24.719561061755147</v>
          </cell>
          <cell r="HP329">
            <v>24.719561061755147</v>
          </cell>
          <cell r="HQ329">
            <v>3.9701395217773525</v>
          </cell>
          <cell r="HR329">
            <v>20.749421539977799</v>
          </cell>
          <cell r="HS329">
            <v>1.3907981381374981</v>
          </cell>
          <cell r="HT329">
            <v>0</v>
          </cell>
          <cell r="HU329">
            <v>0</v>
          </cell>
          <cell r="HV329">
            <v>0.45664792435661899</v>
          </cell>
          <cell r="HW329">
            <v>6.7397028254677048E-3</v>
          </cell>
          <cell r="HX329">
            <v>0</v>
          </cell>
          <cell r="HY329">
            <v>0</v>
          </cell>
          <cell r="HZ329">
            <v>0</v>
          </cell>
          <cell r="IA329">
            <v>0</v>
          </cell>
          <cell r="IB329">
            <v>0</v>
          </cell>
          <cell r="IC329">
            <v>0</v>
          </cell>
          <cell r="ID329">
            <v>0</v>
          </cell>
          <cell r="IE329">
            <v>0</v>
          </cell>
          <cell r="IF329">
            <v>0</v>
          </cell>
          <cell r="IG329">
            <v>0</v>
          </cell>
          <cell r="IH329">
            <v>0</v>
          </cell>
          <cell r="II329">
            <v>2.6564837159134658E-2</v>
          </cell>
          <cell r="IJ329">
            <v>0</v>
          </cell>
          <cell r="IK329">
            <v>0</v>
          </cell>
          <cell r="IL329">
            <v>0</v>
          </cell>
          <cell r="IM329">
            <v>0</v>
          </cell>
          <cell r="IN329">
            <v>2.6564837159134658E-2</v>
          </cell>
          <cell r="IO329">
            <v>0</v>
          </cell>
          <cell r="IP329">
            <v>0.45664792435661899</v>
          </cell>
          <cell r="IQ329">
            <v>6.7397028254677048E-3</v>
          </cell>
          <cell r="IR329">
            <v>0</v>
          </cell>
          <cell r="IS329">
            <v>0</v>
          </cell>
          <cell r="IT329">
            <v>0</v>
          </cell>
          <cell r="IU329">
            <v>0</v>
          </cell>
          <cell r="IV329">
            <v>0.43583893354718845</v>
          </cell>
          <cell r="IW329">
            <v>0.43583893354718845</v>
          </cell>
          <cell r="IX329">
            <v>0</v>
          </cell>
          <cell r="IY329">
            <v>0</v>
          </cell>
          <cell r="IZ329">
            <v>0</v>
          </cell>
          <cell r="JA329">
            <v>0.29428733389928308</v>
          </cell>
          <cell r="JB329">
            <v>0.29428733389928308</v>
          </cell>
          <cell r="JC329">
            <v>0</v>
          </cell>
          <cell r="JD329">
            <v>0</v>
          </cell>
          <cell r="JE329">
            <v>0</v>
          </cell>
          <cell r="JF329">
            <v>0.14095204707345468</v>
          </cell>
          <cell r="JG329">
            <v>0.14095204707345468</v>
          </cell>
          <cell r="JH329">
            <v>0</v>
          </cell>
          <cell r="JI329">
            <v>0</v>
          </cell>
          <cell r="JJ329">
            <v>0</v>
          </cell>
          <cell r="JK329">
            <v>0.43583893354718845</v>
          </cell>
          <cell r="JL329">
            <v>0.43583893354718845</v>
          </cell>
          <cell r="JM329">
            <v>0</v>
          </cell>
          <cell r="JN329">
            <v>0</v>
          </cell>
          <cell r="JO329">
            <v>0</v>
          </cell>
          <cell r="JP329">
            <v>0.29428733389928308</v>
          </cell>
          <cell r="JQ329">
            <v>0.29428733389928308</v>
          </cell>
          <cell r="JR329">
            <v>0</v>
          </cell>
          <cell r="JS329">
            <v>0</v>
          </cell>
          <cell r="JT329">
            <v>0</v>
          </cell>
          <cell r="JU329">
            <v>0.14095204707345468</v>
          </cell>
          <cell r="JV329">
            <v>0.14095204707345468</v>
          </cell>
          <cell r="JW329">
            <v>1.7304531148312141</v>
          </cell>
          <cell r="JX329">
            <v>10.570554145419445</v>
          </cell>
          <cell r="JY329">
            <v>17.448361332086698</v>
          </cell>
          <cell r="JZ329">
            <v>19.178814446917912</v>
          </cell>
          <cell r="KA329">
            <v>8.6082603014984667</v>
          </cell>
          <cell r="KB329" t="str">
            <v/>
          </cell>
          <cell r="KC329">
            <v>8.3953614143414708</v>
          </cell>
          <cell r="KD329">
            <v>97.160648723706302</v>
          </cell>
          <cell r="KE329">
            <v>2648.0137800000002</v>
          </cell>
          <cell r="KF329">
            <v>4</v>
          </cell>
          <cell r="KG329">
            <v>0.34436183647775997</v>
          </cell>
          <cell r="KH329">
            <v>0</v>
          </cell>
          <cell r="KI329">
            <v>0</v>
          </cell>
          <cell r="KJ329">
            <v>0</v>
          </cell>
          <cell r="KK329">
            <v>0</v>
          </cell>
          <cell r="KL329">
            <v>0</v>
          </cell>
          <cell r="KM329">
            <v>1.9066003879728399</v>
          </cell>
          <cell r="KN329">
            <v>37.203404461687697</v>
          </cell>
          <cell r="KO329">
            <v>0</v>
          </cell>
          <cell r="KP329">
            <v>0</v>
          </cell>
          <cell r="KQ329">
            <v>0</v>
          </cell>
          <cell r="KR329">
            <v>0</v>
          </cell>
          <cell r="KS329">
            <v>0</v>
          </cell>
          <cell r="KT329">
            <v>0.78155197701998802</v>
          </cell>
          <cell r="KU329">
            <v>2.25235693501455</v>
          </cell>
          <cell r="KV329">
            <v>16.09</v>
          </cell>
          <cell r="KW329">
            <v>0</v>
          </cell>
          <cell r="KX329">
            <v>100</v>
          </cell>
          <cell r="KY329">
            <v>105556.01013804777</v>
          </cell>
          <cell r="KZ329">
            <v>2652.0137800000002</v>
          </cell>
          <cell r="LA329">
            <v>99.999999999999986</v>
          </cell>
          <cell r="LB329">
            <v>58.233913761695071</v>
          </cell>
          <cell r="LC329">
            <v>58.233913761695078</v>
          </cell>
          <cell r="LD329">
            <v>5.2301381921512302</v>
          </cell>
          <cell r="LE329">
            <v>3.7707194719025929E-2</v>
          </cell>
          <cell r="LF329">
            <v>100</v>
          </cell>
          <cell r="LG329">
            <v>39.802210280388422</v>
          </cell>
          <cell r="LH329" t="str">
            <v/>
          </cell>
          <cell r="LI329" t="e">
            <v>#N/A</v>
          </cell>
          <cell r="LJ329" t="e">
            <v>#N/A</v>
          </cell>
        </row>
        <row r="330">
          <cell r="A330" t="str">
            <v>HDD20</v>
          </cell>
          <cell r="B330" t="str">
            <v>HDD</v>
          </cell>
          <cell r="C330" t="str">
            <v>2019-20</v>
          </cell>
          <cell r="D330" t="str">
            <v>SVH</v>
          </cell>
          <cell r="E330" t="str">
            <v>SVH20</v>
          </cell>
          <cell r="F330">
            <v>0.96281468935252923</v>
          </cell>
          <cell r="G330">
            <v>2.5033181923165757E-2</v>
          </cell>
          <cell r="H330">
            <v>-0.46022542151050894</v>
          </cell>
          <cell r="I330">
            <v>0.53628778196935878</v>
          </cell>
          <cell r="J330">
            <v>0.34853891754561556</v>
          </cell>
          <cell r="K330">
            <v>0.5141430441142506</v>
          </cell>
          <cell r="L330">
            <v>0</v>
          </cell>
          <cell r="M330">
            <v>0.30232381245669415</v>
          </cell>
          <cell r="N330">
            <v>0.41443134266651416</v>
          </cell>
          <cell r="O330">
            <v>1.6805326591650911</v>
          </cell>
          <cell r="P330">
            <v>1.88807960582031</v>
          </cell>
          <cell r="Q330">
            <v>3.5686122649854006</v>
          </cell>
          <cell r="R330">
            <v>0</v>
          </cell>
          <cell r="S330">
            <v>0.57576318423281247</v>
          </cell>
          <cell r="T330">
            <v>-9.6281468935252926E-4</v>
          </cell>
          <cell r="U330">
            <v>0.3841630610516592</v>
          </cell>
          <cell r="V330">
            <v>0</v>
          </cell>
          <cell r="W330">
            <v>0.95896343059511913</v>
          </cell>
          <cell r="X330">
            <v>0</v>
          </cell>
          <cell r="Y330">
            <v>0.95896343059511913</v>
          </cell>
          <cell r="Z330">
            <v>0</v>
          </cell>
          <cell r="AA330">
            <v>0</v>
          </cell>
          <cell r="AB330">
            <v>0</v>
          </cell>
          <cell r="AC330">
            <v>0</v>
          </cell>
          <cell r="AD330">
            <v>4.52757569558052</v>
          </cell>
          <cell r="AE330">
            <v>0</v>
          </cell>
          <cell r="AF330">
            <v>0</v>
          </cell>
          <cell r="AG330">
            <v>4.52757569558052</v>
          </cell>
          <cell r="AH330">
            <v>0</v>
          </cell>
          <cell r="AI330">
            <v>4.52757569558052</v>
          </cell>
          <cell r="AJ330">
            <v>0.54591592886288398</v>
          </cell>
          <cell r="AK330">
            <v>0</v>
          </cell>
          <cell r="AL330">
            <v>0</v>
          </cell>
          <cell r="AM330">
            <v>0.12709153899453388</v>
          </cell>
          <cell r="AN330">
            <v>5.7768881361151755E-3</v>
          </cell>
          <cell r="AO330">
            <v>0</v>
          </cell>
          <cell r="AP330">
            <v>0.20700515821079379</v>
          </cell>
          <cell r="AQ330">
            <v>0.13768276207079788</v>
          </cell>
          <cell r="AR330">
            <v>1.0234722762751221</v>
          </cell>
          <cell r="AS330">
            <v>3.0810070059280936E-2</v>
          </cell>
          <cell r="AT330">
            <v>1.0542823463344027</v>
          </cell>
          <cell r="AU330">
            <v>0</v>
          </cell>
          <cell r="AV330">
            <v>1.9256293787050585E-3</v>
          </cell>
          <cell r="AW330">
            <v>0</v>
          </cell>
          <cell r="AX330">
            <v>0</v>
          </cell>
          <cell r="AY330">
            <v>0</v>
          </cell>
          <cell r="AZ330">
            <v>1.9256293787050585E-3</v>
          </cell>
          <cell r="BA330">
            <v>0</v>
          </cell>
          <cell r="BB330">
            <v>1.9256293787050585E-3</v>
          </cell>
          <cell r="BC330">
            <v>0</v>
          </cell>
          <cell r="BD330">
            <v>0</v>
          </cell>
          <cell r="BE330">
            <v>0</v>
          </cell>
          <cell r="BF330">
            <v>0</v>
          </cell>
          <cell r="BG330">
            <v>1.0562079757131078</v>
          </cell>
          <cell r="BH330">
            <v>0</v>
          </cell>
          <cell r="BI330">
            <v>0</v>
          </cell>
          <cell r="BJ330">
            <v>1.0562079757131078</v>
          </cell>
          <cell r="BK330">
            <v>0</v>
          </cell>
          <cell r="BL330">
            <v>1.0562079757131078</v>
          </cell>
          <cell r="BM330">
            <v>8.56905073523751E-2</v>
          </cell>
          <cell r="BN330">
            <v>0</v>
          </cell>
          <cell r="BO330">
            <v>2.2144737855108173E-2</v>
          </cell>
          <cell r="BP330">
            <v>0.38320024636230665</v>
          </cell>
          <cell r="BQ330">
            <v>0</v>
          </cell>
          <cell r="BR330">
            <v>0</v>
          </cell>
          <cell r="BS330">
            <v>2.7324680883824781</v>
          </cell>
          <cell r="BT330">
            <v>0.10195609061254554</v>
          </cell>
          <cell r="BU330">
            <v>3.325459670564809</v>
          </cell>
          <cell r="BV330">
            <v>0.13479405650935411</v>
          </cell>
          <cell r="BW330">
            <v>3.4602537270741625</v>
          </cell>
          <cell r="BX330">
            <v>0</v>
          </cell>
          <cell r="BY330">
            <v>1.5597597967510974</v>
          </cell>
          <cell r="BZ330">
            <v>0</v>
          </cell>
          <cell r="CA330">
            <v>-5.7768881361151755E-3</v>
          </cell>
          <cell r="CB330">
            <v>0</v>
          </cell>
          <cell r="CC330">
            <v>1.5539829086149823</v>
          </cell>
          <cell r="CD330">
            <v>0</v>
          </cell>
          <cell r="CE330">
            <v>1.5539829086149823</v>
          </cell>
          <cell r="CF330">
            <v>0</v>
          </cell>
          <cell r="CG330">
            <v>0</v>
          </cell>
          <cell r="CH330">
            <v>0</v>
          </cell>
          <cell r="CI330">
            <v>0</v>
          </cell>
          <cell r="CJ330">
            <v>5.0142366356891452</v>
          </cell>
          <cell r="CK330">
            <v>0</v>
          </cell>
          <cell r="CL330">
            <v>0</v>
          </cell>
          <cell r="CM330">
            <v>5.0142366356891452</v>
          </cell>
          <cell r="CN330">
            <v>0</v>
          </cell>
          <cell r="CO330">
            <v>5.0142366356891452</v>
          </cell>
          <cell r="CP330">
            <v>1.2526219108476404</v>
          </cell>
          <cell r="CQ330">
            <v>0</v>
          </cell>
          <cell r="CR330">
            <v>0</v>
          </cell>
          <cell r="CS330">
            <v>1.658929709754408</v>
          </cell>
          <cell r="CT330">
            <v>4.346145507737317</v>
          </cell>
          <cell r="CU330">
            <v>1.9256293787050585E-3</v>
          </cell>
          <cell r="CV330">
            <v>4.1699504195858044</v>
          </cell>
          <cell r="CW330">
            <v>0.77089554489189727</v>
          </cell>
          <cell r="CX330">
            <v>12.200468722195778</v>
          </cell>
          <cell r="CY330">
            <v>0.30328662714604671</v>
          </cell>
          <cell r="CZ330">
            <v>12.503755349341823</v>
          </cell>
          <cell r="DA330">
            <v>0</v>
          </cell>
          <cell r="DB330">
            <v>7.2172589113865593</v>
          </cell>
          <cell r="DC330">
            <v>0.97148002155670188</v>
          </cell>
          <cell r="DD330">
            <v>2.4503633844021868</v>
          </cell>
          <cell r="DE330">
            <v>0.11072368927554087</v>
          </cell>
          <cell r="DF330">
            <v>10.749826006620989</v>
          </cell>
          <cell r="DG330">
            <v>0</v>
          </cell>
          <cell r="DH330">
            <v>10.749826006620989</v>
          </cell>
          <cell r="DI330">
            <v>1.4085978905227503</v>
          </cell>
          <cell r="DJ330">
            <v>0</v>
          </cell>
          <cell r="DK330">
            <v>1.4085978905227503</v>
          </cell>
          <cell r="DL330">
            <v>1.4085978905227503</v>
          </cell>
          <cell r="DM330">
            <v>21.844983465440063</v>
          </cell>
          <cell r="DN330">
            <v>0</v>
          </cell>
          <cell r="DO330">
            <v>0</v>
          </cell>
          <cell r="DP330">
            <v>21.844983465440063</v>
          </cell>
          <cell r="DQ330">
            <v>0</v>
          </cell>
          <cell r="DR330">
            <v>21.844983465440063</v>
          </cell>
          <cell r="DS330">
            <v>1.8842283470628995</v>
          </cell>
          <cell r="DT330">
            <v>0</v>
          </cell>
          <cell r="DU330">
            <v>2.2144737855108173E-2</v>
          </cell>
          <cell r="DV330">
            <v>2.1692214951112483</v>
          </cell>
          <cell r="DW330">
            <v>4.3519223958734328</v>
          </cell>
          <cell r="DX330">
            <v>1.9256293787050585E-3</v>
          </cell>
          <cell r="DY330">
            <v>7.109423666179076</v>
          </cell>
          <cell r="DZ330">
            <v>1.0105343975752406</v>
          </cell>
          <cell r="EA330">
            <v>16.549400669035709</v>
          </cell>
          <cell r="EB330">
            <v>0.4688907537146817</v>
          </cell>
          <cell r="EC330">
            <v>17.018291422750387</v>
          </cell>
          <cell r="ED330">
            <v>0</v>
          </cell>
          <cell r="EE330">
            <v>8.7789443375163625</v>
          </cell>
          <cell r="EF330">
            <v>0.97148002155670188</v>
          </cell>
          <cell r="EG330">
            <v>2.4445864962660719</v>
          </cell>
          <cell r="EH330">
            <v>0.11072368927554087</v>
          </cell>
          <cell r="EI330">
            <v>12.305734544614674</v>
          </cell>
          <cell r="EJ330">
            <v>0</v>
          </cell>
          <cell r="EK330">
            <v>12.305734544614674</v>
          </cell>
          <cell r="EL330">
            <v>1.4085978905227503</v>
          </cell>
          <cell r="EM330" t="e">
            <v>#VALUE!</v>
          </cell>
          <cell r="EN330">
            <v>1.4085978905227503</v>
          </cell>
          <cell r="EO330">
            <v>1.4085978905227503</v>
          </cell>
          <cell r="EP330">
            <v>27.915428076842314</v>
          </cell>
          <cell r="EQ330">
            <v>0</v>
          </cell>
          <cell r="ER330">
            <v>0</v>
          </cell>
          <cell r="ES330">
            <v>27.915428076842314</v>
          </cell>
          <cell r="ET330">
            <v>0</v>
          </cell>
          <cell r="EU330">
            <v>27.915428076842314</v>
          </cell>
          <cell r="EV330">
            <v>1.9092615289860655</v>
          </cell>
          <cell r="EW330">
            <v>-0.46022542151050894</v>
          </cell>
          <cell r="EX330">
            <v>0.55843251982446696</v>
          </cell>
          <cell r="EY330">
            <v>2.5177604126568642</v>
          </cell>
          <cell r="EZ330">
            <v>4.8660654399876826</v>
          </cell>
          <cell r="FA330">
            <v>1.9256293787050585E-3</v>
          </cell>
          <cell r="FB330">
            <v>7.4117474786357702</v>
          </cell>
          <cell r="FC330">
            <v>1.4249657402417528</v>
          </cell>
          <cell r="FD330">
            <v>18.22993332820079</v>
          </cell>
          <cell r="FE330">
            <v>2.3569703595349916</v>
          </cell>
          <cell r="FF330">
            <v>20.586903687735781</v>
          </cell>
          <cell r="FG330">
            <v>0</v>
          </cell>
          <cell r="FH330">
            <v>9.3547075217491731</v>
          </cell>
          <cell r="FI330">
            <v>0.97051720686734944</v>
          </cell>
          <cell r="FJ330">
            <v>2.8287495573177313</v>
          </cell>
          <cell r="FK330">
            <v>0.11072368927554087</v>
          </cell>
          <cell r="FL330">
            <v>13.264697975209794</v>
          </cell>
          <cell r="FM330">
            <v>0</v>
          </cell>
          <cell r="FN330">
            <v>13.264697975209794</v>
          </cell>
          <cell r="FO330">
            <v>1.4085978905227503</v>
          </cell>
          <cell r="FP330">
            <v>0</v>
          </cell>
          <cell r="FQ330">
            <v>1.4085978905227503</v>
          </cell>
          <cell r="FR330">
            <v>1.4085978905227503</v>
          </cell>
          <cell r="FS330">
            <v>32.44300377242282</v>
          </cell>
          <cell r="FT330">
            <v>0</v>
          </cell>
          <cell r="FU330">
            <v>0</v>
          </cell>
          <cell r="FV330">
            <v>32.44300377242282</v>
          </cell>
          <cell r="FW330">
            <v>0</v>
          </cell>
          <cell r="FX330">
            <v>32.44300377242282</v>
          </cell>
          <cell r="FY330">
            <v>4.123536002110792E-2</v>
          </cell>
          <cell r="FZ330">
            <v>0</v>
          </cell>
          <cell r="GA330">
            <v>0</v>
          </cell>
          <cell r="GB330" t="e">
            <v>#N/A</v>
          </cell>
          <cell r="GC330">
            <v>0</v>
          </cell>
          <cell r="GD330">
            <v>0</v>
          </cell>
          <cell r="GE330">
            <v>0.33500605071951611</v>
          </cell>
          <cell r="GF330">
            <v>0</v>
          </cell>
          <cell r="GG330">
            <v>2.8949122620064348E-2</v>
          </cell>
          <cell r="GH330">
            <v>0</v>
          </cell>
          <cell r="GI330">
            <v>4.2567546013968398E-4</v>
          </cell>
          <cell r="GJ330">
            <v>0</v>
          </cell>
          <cell r="GK330">
            <v>0.32091900173897919</v>
          </cell>
          <cell r="GL330">
            <v>0.38724270160377</v>
          </cell>
          <cell r="GM330">
            <v>0.59432290217781181</v>
          </cell>
          <cell r="GN330">
            <v>0</v>
          </cell>
          <cell r="GO330">
            <v>1.1352475787541914</v>
          </cell>
          <cell r="GP330">
            <v>0.2637811213713418</v>
          </cell>
          <cell r="GQ330">
            <v>0</v>
          </cell>
          <cell r="GR330">
            <v>0</v>
          </cell>
          <cell r="GS330">
            <v>0</v>
          </cell>
          <cell r="GT330" t="e">
            <v>#N/A</v>
          </cell>
          <cell r="GU330">
            <v>0</v>
          </cell>
          <cell r="GV330">
            <v>0</v>
          </cell>
          <cell r="GW330">
            <v>0.71582225722256643</v>
          </cell>
          <cell r="GX330">
            <v>0</v>
          </cell>
          <cell r="GY330">
            <v>0</v>
          </cell>
          <cell r="GZ330">
            <v>0.1282740417922458</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t="e">
            <v>#N/A</v>
          </cell>
          <cell r="HO330">
            <v>32.44300377242282</v>
          </cell>
          <cell r="HP330">
            <v>32.44300377242282</v>
          </cell>
          <cell r="HQ330">
            <v>4.52757569558052</v>
          </cell>
          <cell r="HR330">
            <v>27.915428076842314</v>
          </cell>
          <cell r="HS330">
            <v>3.9099904534606211</v>
          </cell>
          <cell r="HT330">
            <v>0</v>
          </cell>
          <cell r="HU330">
            <v>0</v>
          </cell>
          <cell r="HV330">
            <v>0.53628778196935878</v>
          </cell>
          <cell r="HW330">
            <v>0</v>
          </cell>
          <cell r="HX330">
            <v>0</v>
          </cell>
          <cell r="HY330">
            <v>0</v>
          </cell>
          <cell r="HZ330">
            <v>0</v>
          </cell>
          <cell r="IA330">
            <v>0</v>
          </cell>
          <cell r="IB330">
            <v>0</v>
          </cell>
          <cell r="IC330">
            <v>0</v>
          </cell>
          <cell r="ID330">
            <v>0</v>
          </cell>
          <cell r="IE330">
            <v>9.6281468935252926E-4</v>
          </cell>
          <cell r="IF330">
            <v>2.118192316575564E-2</v>
          </cell>
          <cell r="IG330">
            <v>0</v>
          </cell>
          <cell r="IH330">
            <v>0</v>
          </cell>
          <cell r="II330">
            <v>0</v>
          </cell>
          <cell r="IJ330">
            <v>0</v>
          </cell>
          <cell r="IK330">
            <v>0</v>
          </cell>
          <cell r="IL330">
            <v>0</v>
          </cell>
          <cell r="IM330">
            <v>0</v>
          </cell>
          <cell r="IN330">
            <v>0</v>
          </cell>
          <cell r="IO330">
            <v>9.6281468935252926E-4</v>
          </cell>
          <cell r="IP330">
            <v>0.5574697051351144</v>
          </cell>
          <cell r="IQ330">
            <v>0</v>
          </cell>
          <cell r="IR330">
            <v>0</v>
          </cell>
          <cell r="IS330">
            <v>0</v>
          </cell>
          <cell r="IT330">
            <v>0</v>
          </cell>
          <cell r="IU330">
            <v>0</v>
          </cell>
          <cell r="IV330">
            <v>0.38724270160377</v>
          </cell>
          <cell r="IW330">
            <v>0.38724270160377</v>
          </cell>
          <cell r="IX330">
            <v>0</v>
          </cell>
          <cell r="IY330">
            <v>0</v>
          </cell>
          <cell r="IZ330">
            <v>0</v>
          </cell>
          <cell r="JA330">
            <v>0.59432290217781181</v>
          </cell>
          <cell r="JB330">
            <v>0.59432290217781181</v>
          </cell>
          <cell r="JC330">
            <v>0</v>
          </cell>
          <cell r="JD330">
            <v>0</v>
          </cell>
          <cell r="JE330">
            <v>-6.003773110553892E-3</v>
          </cell>
          <cell r="JF330">
            <v>0.34100982383006911</v>
          </cell>
          <cell r="JG330">
            <v>0.33500605071951611</v>
          </cell>
          <cell r="JH330">
            <v>0</v>
          </cell>
          <cell r="JI330">
            <v>0</v>
          </cell>
          <cell r="JJ330">
            <v>0</v>
          </cell>
          <cell r="JK330">
            <v>0.38724270160377</v>
          </cell>
          <cell r="JL330">
            <v>0.38724270160377</v>
          </cell>
          <cell r="JM330">
            <v>0</v>
          </cell>
          <cell r="JN330">
            <v>0</v>
          </cell>
          <cell r="JO330">
            <v>0</v>
          </cell>
          <cell r="JP330">
            <v>0.59432290217781181</v>
          </cell>
          <cell r="JQ330">
            <v>0.59432290217781181</v>
          </cell>
          <cell r="JR330">
            <v>0</v>
          </cell>
          <cell r="JS330">
            <v>0</v>
          </cell>
          <cell r="JT330">
            <v>-6.003773110553892E-3</v>
          </cell>
          <cell r="JU330">
            <v>0.34100982383006911</v>
          </cell>
          <cell r="JV330">
            <v>0.33500605071951611</v>
          </cell>
          <cell r="JW330">
            <v>1.3055767187620297</v>
          </cell>
          <cell r="JX330">
            <v>19.928172156280979</v>
          </cell>
          <cell r="JY330">
            <v>25.571002165601715</v>
          </cell>
          <cell r="JZ330">
            <v>26.876578884363745</v>
          </cell>
          <cell r="KA330">
            <v>6.9484067280827659</v>
          </cell>
          <cell r="KB330" t="str">
            <v/>
          </cell>
          <cell r="KC330">
            <v>8.3580000000000005</v>
          </cell>
          <cell r="KD330">
            <v>96.971000000000004</v>
          </cell>
          <cell r="KE330">
            <v>2619.2333619999999</v>
          </cell>
          <cell r="KF330">
            <v>4</v>
          </cell>
          <cell r="KG330">
            <v>0.338251905118441</v>
          </cell>
          <cell r="KH330">
            <v>0</v>
          </cell>
          <cell r="KI330">
            <v>0</v>
          </cell>
          <cell r="KJ330">
            <v>0</v>
          </cell>
          <cell r="KK330">
            <v>0</v>
          </cell>
          <cell r="KL330">
            <v>0</v>
          </cell>
          <cell r="KM330">
            <v>2.0499999999999998</v>
          </cell>
          <cell r="KN330">
            <v>36.340000000000003</v>
          </cell>
          <cell r="KO330">
            <v>0</v>
          </cell>
          <cell r="KP330">
            <v>0</v>
          </cell>
          <cell r="KQ330">
            <v>0</v>
          </cell>
          <cell r="KR330">
            <v>0</v>
          </cell>
          <cell r="KS330">
            <v>0</v>
          </cell>
          <cell r="KT330">
            <v>0.66</v>
          </cell>
          <cell r="KU330">
            <v>2.34</v>
          </cell>
          <cell r="KV330">
            <v>14.66</v>
          </cell>
          <cell r="KW330">
            <v>0</v>
          </cell>
          <cell r="KX330">
            <v>95</v>
          </cell>
          <cell r="KY330">
            <v>105329.00000000001</v>
          </cell>
          <cell r="KZ330">
            <v>2623.2333619999999</v>
          </cell>
          <cell r="LA330">
            <v>100</v>
          </cell>
          <cell r="LB330">
            <v>56.05</v>
          </cell>
          <cell r="LC330">
            <v>56.05</v>
          </cell>
          <cell r="LD330">
            <v>5.2132024977698492</v>
          </cell>
          <cell r="LE330">
            <v>3.6214848963178135E-2</v>
          </cell>
          <cell r="LF330">
            <v>95</v>
          </cell>
          <cell r="LG330">
            <v>40.152356067816747</v>
          </cell>
          <cell r="LH330">
            <v>261.80673037937646</v>
          </cell>
          <cell r="LI330" t="str">
            <v>N/A</v>
          </cell>
          <cell r="LJ330" t="str">
            <v>PR14 (£m)</v>
          </cell>
        </row>
        <row r="331">
          <cell r="A331" t="str">
            <v>HDD21</v>
          </cell>
          <cell r="B331" t="str">
            <v>HDD</v>
          </cell>
          <cell r="C331" t="str">
            <v>2020-21</v>
          </cell>
          <cell r="D331" t="str">
            <v>SVH</v>
          </cell>
          <cell r="E331" t="str">
            <v>SVH21</v>
          </cell>
          <cell r="F331">
            <v>1</v>
          </cell>
          <cell r="G331">
            <v>0.41561921170676702</v>
          </cell>
          <cell r="H331">
            <v>-0.34000543422523399</v>
          </cell>
          <cell r="I331">
            <v>0.46478175104852099</v>
          </cell>
          <cell r="J331">
            <v>0.25735803636913102</v>
          </cell>
          <cell r="K331">
            <v>0.379417522590141</v>
          </cell>
          <cell r="L331">
            <v>1.22743443719958E-3</v>
          </cell>
          <cell r="M331">
            <v>0.54884501533088204</v>
          </cell>
          <cell r="N331">
            <v>0.16817601400223001</v>
          </cell>
          <cell r="O331">
            <v>1.8954195512596399</v>
          </cell>
          <cell r="P331">
            <v>1.61958044874036</v>
          </cell>
          <cell r="Q331">
            <v>3.5150000000000001</v>
          </cell>
          <cell r="R331">
            <v>0</v>
          </cell>
          <cell r="S331">
            <v>0.38492052469709598</v>
          </cell>
          <cell r="T331">
            <v>0.77</v>
          </cell>
          <cell r="U331">
            <v>1.3480794753029</v>
          </cell>
          <cell r="V331">
            <v>0</v>
          </cell>
          <cell r="W331">
            <v>2.5030000000000001</v>
          </cell>
          <cell r="X331">
            <v>0</v>
          </cell>
          <cell r="Y331">
            <v>2.5030000000000001</v>
          </cell>
          <cell r="Z331">
            <v>0</v>
          </cell>
          <cell r="AA331">
            <v>0</v>
          </cell>
          <cell r="AB331">
            <v>0</v>
          </cell>
          <cell r="AC331">
            <v>0</v>
          </cell>
          <cell r="AD331">
            <v>6.0179999999999998</v>
          </cell>
          <cell r="AE331">
            <v>0</v>
          </cell>
          <cell r="AF331">
            <v>0</v>
          </cell>
          <cell r="AG331">
            <v>6.0179999999999998</v>
          </cell>
          <cell r="AH331">
            <v>0</v>
          </cell>
          <cell r="AI331">
            <v>6.0179999999999998</v>
          </cell>
          <cell r="AJ331">
            <v>0.27813797084404901</v>
          </cell>
          <cell r="AK331">
            <v>0</v>
          </cell>
          <cell r="AL331">
            <v>0</v>
          </cell>
          <cell r="AM331">
            <v>4.5724637881323102E-4</v>
          </cell>
          <cell r="AN331">
            <v>1.8626321182729801E-2</v>
          </cell>
          <cell r="AO331">
            <v>5.7897472223304904E-3</v>
          </cell>
          <cell r="AP331">
            <v>0.178219857511623</v>
          </cell>
          <cell r="AQ331">
            <v>6.6464475347463997E-2</v>
          </cell>
          <cell r="AR331">
            <v>0.54769561848700998</v>
          </cell>
          <cell r="AS331">
            <v>0</v>
          </cell>
          <cell r="AT331">
            <v>0.54769561848700998</v>
          </cell>
          <cell r="AU331">
            <v>0</v>
          </cell>
          <cell r="AV331">
            <v>0.54307645723947195</v>
          </cell>
          <cell r="AW331">
            <v>0</v>
          </cell>
          <cell r="AX331">
            <v>0</v>
          </cell>
          <cell r="AY331">
            <v>0</v>
          </cell>
          <cell r="AZ331">
            <v>0.54307645723947195</v>
          </cell>
          <cell r="BA331">
            <v>0</v>
          </cell>
          <cell r="BB331">
            <v>0.54307645723947195</v>
          </cell>
          <cell r="BC331">
            <v>0</v>
          </cell>
          <cell r="BD331">
            <v>0</v>
          </cell>
          <cell r="BE331">
            <v>0</v>
          </cell>
          <cell r="BF331">
            <v>0</v>
          </cell>
          <cell r="BG331">
            <v>1.0907720757264801</v>
          </cell>
          <cell r="BH331">
            <v>0</v>
          </cell>
          <cell r="BI331">
            <v>0</v>
          </cell>
          <cell r="BJ331">
            <v>1.0907720757264801</v>
          </cell>
          <cell r="BK331">
            <v>0</v>
          </cell>
          <cell r="BL331">
            <v>1.0907720757264801</v>
          </cell>
          <cell r="BM331">
            <v>0.50674792961663995</v>
          </cell>
          <cell r="BN331">
            <v>0</v>
          </cell>
          <cell r="BO331">
            <v>0</v>
          </cell>
          <cell r="BP331">
            <v>1.76711420306975</v>
          </cell>
          <cell r="BQ331">
            <v>8.2614919013209498E-2</v>
          </cell>
          <cell r="BR331">
            <v>4.2567497822204897E-2</v>
          </cell>
          <cell r="BS331">
            <v>2.0374758561159001</v>
          </cell>
          <cell r="BT331">
            <v>0.268463107019771</v>
          </cell>
          <cell r="BU331">
            <v>4.7049835126574804</v>
          </cell>
          <cell r="BV331">
            <v>1.7374064616056899</v>
          </cell>
          <cell r="BW331">
            <v>6.4423899742631701</v>
          </cell>
          <cell r="BX331">
            <v>0</v>
          </cell>
          <cell r="BY331">
            <v>1.0494058007616001</v>
          </cell>
          <cell r="BZ331">
            <v>0</v>
          </cell>
          <cell r="CA331">
            <v>0</v>
          </cell>
          <cell r="CB331">
            <v>0</v>
          </cell>
          <cell r="CC331">
            <v>1.0494058007616001</v>
          </cell>
          <cell r="CD331">
            <v>0</v>
          </cell>
          <cell r="CE331">
            <v>1.0494058007616001</v>
          </cell>
          <cell r="CF331">
            <v>0</v>
          </cell>
          <cell r="CG331">
            <v>0</v>
          </cell>
          <cell r="CH331">
            <v>0</v>
          </cell>
          <cell r="CI331">
            <v>0</v>
          </cell>
          <cell r="CJ331">
            <v>7.4917957750247703</v>
          </cell>
          <cell r="CK331">
            <v>0</v>
          </cell>
          <cell r="CL331">
            <v>0</v>
          </cell>
          <cell r="CM331">
            <v>7.4917957750247703</v>
          </cell>
          <cell r="CN331">
            <v>0</v>
          </cell>
          <cell r="CO331">
            <v>7.4917957750247703</v>
          </cell>
          <cell r="CP331">
            <v>0.89181840091132203</v>
          </cell>
          <cell r="CQ331">
            <v>0</v>
          </cell>
          <cell r="CR331">
            <v>0</v>
          </cell>
          <cell r="CS331">
            <v>2.8175190944705698E-2</v>
          </cell>
          <cell r="CT331">
            <v>3.6266932722825902</v>
          </cell>
          <cell r="CU331">
            <v>1.2156909589206E-2</v>
          </cell>
          <cell r="CV331">
            <v>2.4717743643957402</v>
          </cell>
          <cell r="CW331">
            <v>1.31512427702423</v>
          </cell>
          <cell r="CX331">
            <v>8.3457424151477895</v>
          </cell>
          <cell r="CY331">
            <v>1.21719921020272E-2</v>
          </cell>
          <cell r="CZ331">
            <v>8.3579144072498206</v>
          </cell>
          <cell r="DA331">
            <v>0</v>
          </cell>
          <cell r="DB331">
            <v>3.0538009698283699</v>
          </cell>
          <cell r="DC331">
            <v>1.55150296654306</v>
          </cell>
          <cell r="DD331">
            <v>0.23931959999999999</v>
          </cell>
          <cell r="DE331">
            <v>0.22489420562750201</v>
          </cell>
          <cell r="DF331">
            <v>5.0695177419989301</v>
          </cell>
          <cell r="DG331">
            <v>0</v>
          </cell>
          <cell r="DH331">
            <v>5.0695177419989301</v>
          </cell>
          <cell r="DI331">
            <v>0.99094904817644502</v>
          </cell>
          <cell r="DJ331">
            <v>0.16500000000000001</v>
          </cell>
          <cell r="DK331">
            <v>0.40300000000000002</v>
          </cell>
          <cell r="DL331">
            <v>0.56800000000000006</v>
          </cell>
          <cell r="DM331">
            <v>12.8594321492487</v>
          </cell>
          <cell r="DN331">
            <v>0</v>
          </cell>
          <cell r="DO331">
            <v>0</v>
          </cell>
          <cell r="DP331">
            <v>12.8594321492487</v>
          </cell>
          <cell r="DQ331">
            <v>0</v>
          </cell>
          <cell r="DR331">
            <v>12.8594321492487</v>
          </cell>
          <cell r="DS331">
            <v>1.6767043013720109</v>
          </cell>
          <cell r="DT331">
            <v>0</v>
          </cell>
          <cell r="DU331">
            <v>0</v>
          </cell>
          <cell r="DV331">
            <v>1.7957466403932689</v>
          </cell>
          <cell r="DW331">
            <v>3.7279345124785297</v>
          </cell>
          <cell r="DX331">
            <v>6.0514154633741393E-2</v>
          </cell>
          <cell r="DY331">
            <v>4.6874700780232637</v>
          </cell>
          <cell r="DZ331">
            <v>1.650051859391465</v>
          </cell>
          <cell r="EA331">
            <v>13.598421546292279</v>
          </cell>
          <cell r="EB331">
            <v>1.749578453707717</v>
          </cell>
          <cell r="EC331">
            <v>15.348000000000001</v>
          </cell>
          <cell r="ED331">
            <v>0</v>
          </cell>
          <cell r="EE331">
            <v>4.6462832278294419</v>
          </cell>
          <cell r="EF331">
            <v>1.55150296654306</v>
          </cell>
          <cell r="EG331">
            <v>0.23931959999999999</v>
          </cell>
          <cell r="EH331">
            <v>0.22489420562750201</v>
          </cell>
          <cell r="EI331">
            <v>6.6620000000000026</v>
          </cell>
          <cell r="EJ331">
            <v>0</v>
          </cell>
          <cell r="EK331">
            <v>6.6620000000000026</v>
          </cell>
          <cell r="EL331">
            <v>0.99094904817644502</v>
          </cell>
          <cell r="EM331">
            <v>0.16500000000000001</v>
          </cell>
          <cell r="EN331">
            <v>0.40300000000000002</v>
          </cell>
          <cell r="EO331">
            <v>0.56800000000000006</v>
          </cell>
          <cell r="EP331">
            <v>21.44199999999995</v>
          </cell>
          <cell r="EQ331">
            <v>0</v>
          </cell>
          <cell r="ER331">
            <v>0</v>
          </cell>
          <cell r="ES331">
            <v>21.44199999999995</v>
          </cell>
          <cell r="ET331">
            <v>0</v>
          </cell>
          <cell r="EU331">
            <v>21.44199999999995</v>
          </cell>
          <cell r="EV331">
            <v>2.0923235130787798</v>
          </cell>
          <cell r="EW331">
            <v>-0.34000543422523399</v>
          </cell>
          <cell r="EX331">
            <v>0.46478175104852099</v>
          </cell>
          <cell r="EY331">
            <v>2.0531046767624002</v>
          </cell>
          <cell r="EZ331">
            <v>4.1073520350686703</v>
          </cell>
          <cell r="FA331">
            <v>6.1741589070940898E-2</v>
          </cell>
          <cell r="FB331">
            <v>5.2363150933541398</v>
          </cell>
          <cell r="FC331">
            <v>1.8182278733936901</v>
          </cell>
          <cell r="FD331">
            <v>15.493841097551901</v>
          </cell>
          <cell r="FE331">
            <v>3.3691589024480799</v>
          </cell>
          <cell r="FF331">
            <v>18.863</v>
          </cell>
          <cell r="FG331">
            <v>0</v>
          </cell>
          <cell r="FH331">
            <v>5.0312037525265403</v>
          </cell>
          <cell r="FI331">
            <v>2.32150296654306</v>
          </cell>
          <cell r="FJ331">
            <v>1.5873990753028999</v>
          </cell>
          <cell r="FK331">
            <v>0.22489420562750201</v>
          </cell>
          <cell r="FL331">
            <v>9.1649999999999991</v>
          </cell>
          <cell r="FM331">
            <v>0</v>
          </cell>
          <cell r="FN331">
            <v>9.1649999999999991</v>
          </cell>
          <cell r="FO331">
            <v>0.99094904817644502</v>
          </cell>
          <cell r="FP331">
            <v>0.16500000000000001</v>
          </cell>
          <cell r="FQ331">
            <v>0.40300000000000002</v>
          </cell>
          <cell r="FR331">
            <v>0.56800000000000006</v>
          </cell>
          <cell r="FS331">
            <v>27.46</v>
          </cell>
          <cell r="FT331">
            <v>0</v>
          </cell>
          <cell r="FU331">
            <v>0</v>
          </cell>
          <cell r="FV331">
            <v>27.46</v>
          </cell>
          <cell r="FW331">
            <v>0</v>
          </cell>
          <cell r="FX331">
            <v>27.46</v>
          </cell>
          <cell r="FY331">
            <v>8.6531238544807598E-2</v>
          </cell>
          <cell r="FZ331">
            <v>0</v>
          </cell>
          <cell r="GA331">
            <v>0.156</v>
          </cell>
          <cell r="GB331" t="e">
            <v>#N/A</v>
          </cell>
          <cell r="GC331">
            <v>0.69207947530290403</v>
          </cell>
          <cell r="GD331">
            <v>0</v>
          </cell>
          <cell r="GE331">
            <v>0</v>
          </cell>
          <cell r="GF331">
            <v>0</v>
          </cell>
          <cell r="GG331">
            <v>0.58599999999999997</v>
          </cell>
          <cell r="GH331">
            <v>0</v>
          </cell>
          <cell r="GI331">
            <v>0</v>
          </cell>
          <cell r="GJ331">
            <v>0</v>
          </cell>
          <cell r="GK331">
            <v>0</v>
          </cell>
          <cell r="GL331">
            <v>0.71469811601698197</v>
          </cell>
          <cell r="GM331">
            <v>0.24569905615357601</v>
          </cell>
          <cell r="GN331">
            <v>0</v>
          </cell>
          <cell r="GO331">
            <v>0.23</v>
          </cell>
          <cell r="GP331">
            <v>8.3319599999999994E-2</v>
          </cell>
          <cell r="GQ331">
            <v>0</v>
          </cell>
          <cell r="GR331">
            <v>0</v>
          </cell>
          <cell r="GS331">
            <v>0</v>
          </cell>
          <cell r="GT331" t="e">
            <v>#N/A</v>
          </cell>
          <cell r="GU331">
            <v>0</v>
          </cell>
          <cell r="GV331">
            <v>0</v>
          </cell>
          <cell r="GW331">
            <v>0.156</v>
          </cell>
          <cell r="GX331">
            <v>0</v>
          </cell>
          <cell r="GY331">
            <v>0</v>
          </cell>
          <cell r="GZ331">
            <v>0.77</v>
          </cell>
          <cell r="HA331">
            <v>0.5</v>
          </cell>
          <cell r="HB331">
            <v>0</v>
          </cell>
          <cell r="HC331">
            <v>0</v>
          </cell>
          <cell r="HD331">
            <v>0</v>
          </cell>
          <cell r="HE331">
            <v>0</v>
          </cell>
          <cell r="HF331">
            <v>0</v>
          </cell>
          <cell r="HG331">
            <v>0</v>
          </cell>
          <cell r="HH331">
            <v>0</v>
          </cell>
          <cell r="HI331">
            <v>0</v>
          </cell>
          <cell r="HJ331">
            <v>0</v>
          </cell>
          <cell r="HK331">
            <v>0</v>
          </cell>
          <cell r="HL331">
            <v>0</v>
          </cell>
          <cell r="HM331">
            <v>0</v>
          </cell>
          <cell r="HN331" t="e">
            <v>#N/A</v>
          </cell>
          <cell r="HO331">
            <v>27.46</v>
          </cell>
          <cell r="HP331">
            <v>27.46</v>
          </cell>
          <cell r="HQ331">
            <v>6.0179999999999998</v>
          </cell>
          <cell r="HR331">
            <v>21.44199999999995</v>
          </cell>
          <cell r="HS331">
            <v>4.1337962474734598</v>
          </cell>
          <cell r="HT331">
            <v>0</v>
          </cell>
          <cell r="HU331">
            <v>0</v>
          </cell>
          <cell r="HV331">
            <v>0.45778175104852098</v>
          </cell>
          <cell r="HW331">
            <v>7.0000000000000001E-3</v>
          </cell>
          <cell r="HX331">
            <v>0</v>
          </cell>
          <cell r="HY331">
            <v>0</v>
          </cell>
          <cell r="HZ331">
            <v>0</v>
          </cell>
          <cell r="IA331">
            <v>0</v>
          </cell>
          <cell r="IB331">
            <v>0</v>
          </cell>
          <cell r="IC331">
            <v>0</v>
          </cell>
          <cell r="ID331">
            <v>0</v>
          </cell>
          <cell r="IE331">
            <v>0</v>
          </cell>
          <cell r="IF331">
            <v>0</v>
          </cell>
          <cell r="IG331">
            <v>0</v>
          </cell>
          <cell r="IH331">
            <v>0</v>
          </cell>
          <cell r="II331">
            <v>2.8071272840815301E-2</v>
          </cell>
          <cell r="IJ331">
            <v>0</v>
          </cell>
          <cell r="IK331">
            <v>0</v>
          </cell>
          <cell r="IL331">
            <v>0</v>
          </cell>
          <cell r="IM331">
            <v>0</v>
          </cell>
          <cell r="IN331">
            <v>2.8071272840815301E-2</v>
          </cell>
          <cell r="IO331">
            <v>0</v>
          </cell>
          <cell r="IP331">
            <v>0.45778175104852098</v>
          </cell>
          <cell r="IQ331">
            <v>7.0000000000000001E-3</v>
          </cell>
          <cell r="IR331">
            <v>0</v>
          </cell>
          <cell r="IS331">
            <v>0</v>
          </cell>
          <cell r="IT331">
            <v>0</v>
          </cell>
          <cell r="IU331">
            <v>0</v>
          </cell>
          <cell r="IV331">
            <v>0.71469811601698197</v>
          </cell>
          <cell r="IW331">
            <v>0.71469811601698197</v>
          </cell>
          <cell r="IX331">
            <v>0</v>
          </cell>
          <cell r="IY331">
            <v>0</v>
          </cell>
          <cell r="IZ331">
            <v>0</v>
          </cell>
          <cell r="JA331">
            <v>0.24569905615357601</v>
          </cell>
          <cell r="JB331">
            <v>0.24569905615357601</v>
          </cell>
          <cell r="JC331">
            <v>0</v>
          </cell>
          <cell r="JD331">
            <v>0</v>
          </cell>
          <cell r="JE331">
            <v>0</v>
          </cell>
          <cell r="JF331">
            <v>0</v>
          </cell>
          <cell r="JG331">
            <v>0</v>
          </cell>
          <cell r="JH331">
            <v>0</v>
          </cell>
          <cell r="JI331">
            <v>0</v>
          </cell>
          <cell r="JJ331">
            <v>0</v>
          </cell>
          <cell r="JK331">
            <v>0.71469811601698197</v>
          </cell>
          <cell r="JL331">
            <v>0.71469811601698197</v>
          </cell>
          <cell r="JM331">
            <v>0</v>
          </cell>
          <cell r="JN331">
            <v>0</v>
          </cell>
          <cell r="JO331">
            <v>0</v>
          </cell>
          <cell r="JP331">
            <v>0.24569905615357601</v>
          </cell>
          <cell r="JQ331">
            <v>0.24569905615357601</v>
          </cell>
          <cell r="JR331">
            <v>0</v>
          </cell>
          <cell r="JS331">
            <v>0</v>
          </cell>
          <cell r="JT331">
            <v>0</v>
          </cell>
          <cell r="JU331">
            <v>0</v>
          </cell>
          <cell r="JV331">
            <v>0</v>
          </cell>
          <cell r="JW331">
            <v>1.6473823109059824</v>
          </cell>
          <cell r="JX331">
            <v>10.930213768736868</v>
          </cell>
          <cell r="JY331">
            <v>17.44044757551519</v>
          </cell>
          <cell r="JZ331">
            <v>19.087829886421172</v>
          </cell>
          <cell r="KA331">
            <v>8.1576161176843041</v>
          </cell>
          <cell r="KB331" t="str">
            <v/>
          </cell>
          <cell r="KC331">
            <v>8.3955421215122108</v>
          </cell>
          <cell r="KD331">
            <v>97.512500518931901</v>
          </cell>
          <cell r="KE331">
            <v>2658.71378</v>
          </cell>
          <cell r="KF331">
            <v>4</v>
          </cell>
          <cell r="KG331">
            <v>0.34436183647775997</v>
          </cell>
          <cell r="KH331">
            <v>0</v>
          </cell>
          <cell r="KI331">
            <v>0</v>
          </cell>
          <cell r="KJ331">
            <v>0</v>
          </cell>
          <cell r="KK331">
            <v>0</v>
          </cell>
          <cell r="KL331">
            <v>0</v>
          </cell>
          <cell r="KM331">
            <v>1.89396459747818</v>
          </cell>
          <cell r="KN331">
            <v>36.956842870998997</v>
          </cell>
          <cell r="KO331">
            <v>0</v>
          </cell>
          <cell r="KP331">
            <v>0</v>
          </cell>
          <cell r="KQ331">
            <v>0</v>
          </cell>
          <cell r="KR331">
            <v>0</v>
          </cell>
          <cell r="KS331">
            <v>0</v>
          </cell>
          <cell r="KT331">
            <v>0.77923626745844699</v>
          </cell>
          <cell r="KU331">
            <v>2.23742967992241</v>
          </cell>
          <cell r="KV331">
            <v>16.059999999999999</v>
          </cell>
          <cell r="KW331">
            <v>0</v>
          </cell>
          <cell r="KX331">
            <v>95</v>
          </cell>
          <cell r="KY331">
            <v>105908.04264044411</v>
          </cell>
          <cell r="KZ331">
            <v>2662.71378</v>
          </cell>
          <cell r="LA331">
            <v>100</v>
          </cell>
          <cell r="LB331">
            <v>57.927473415858032</v>
          </cell>
          <cell r="LC331">
            <v>57.927473415858032</v>
          </cell>
          <cell r="LD331">
            <v>5.2310958573829085</v>
          </cell>
          <cell r="LE331">
            <v>3.5677886490676443E-2</v>
          </cell>
          <cell r="LF331">
            <v>95</v>
          </cell>
          <cell r="LG331">
            <v>39.774474987110374</v>
          </cell>
          <cell r="LH331" t="str">
            <v/>
          </cell>
          <cell r="LI331" t="str">
            <v>Business plans (£m)</v>
          </cell>
          <cell r="LJ331" t="str">
            <v>PR19 (£m)</v>
          </cell>
        </row>
        <row r="332">
          <cell r="A332" t="str">
            <v>HDD22</v>
          </cell>
          <cell r="B332" t="str">
            <v>HDD</v>
          </cell>
          <cell r="C332" t="str">
            <v>2021-22</v>
          </cell>
          <cell r="D332" t="str">
            <v>SVH</v>
          </cell>
          <cell r="E332" t="str">
            <v>SVH22</v>
          </cell>
          <cell r="F332">
            <v>1</v>
          </cell>
          <cell r="G332">
            <v>0.42218522695710098</v>
          </cell>
          <cell r="H332">
            <v>-0.33498603369279301</v>
          </cell>
          <cell r="I332">
            <v>0.46478175104852099</v>
          </cell>
          <cell r="J332">
            <v>0.25735803636913102</v>
          </cell>
          <cell r="K332">
            <v>0.36941403378917997</v>
          </cell>
          <cell r="L332">
            <v>1.22743443719958E-3</v>
          </cell>
          <cell r="M332">
            <v>0.55597961770793003</v>
          </cell>
          <cell r="N332">
            <v>0.12753817997566799</v>
          </cell>
          <cell r="O332">
            <v>1.8634982465919401</v>
          </cell>
          <cell r="P332">
            <v>1.36750175340806</v>
          </cell>
          <cell r="Q332">
            <v>3.2309999999999999</v>
          </cell>
          <cell r="R332">
            <v>0</v>
          </cell>
          <cell r="S332">
            <v>0.38292052469709498</v>
          </cell>
          <cell r="T332">
            <v>0.77</v>
          </cell>
          <cell r="U332">
            <v>1.4570794753028999</v>
          </cell>
          <cell r="V332">
            <v>0</v>
          </cell>
          <cell r="W332">
            <v>2.61</v>
          </cell>
          <cell r="X332">
            <v>0</v>
          </cell>
          <cell r="Y332">
            <v>2.61</v>
          </cell>
          <cell r="Z332">
            <v>0</v>
          </cell>
          <cell r="AA332">
            <v>0</v>
          </cell>
          <cell r="AB332">
            <v>0</v>
          </cell>
          <cell r="AC332">
            <v>0</v>
          </cell>
          <cell r="AD332">
            <v>5.8410000000000002</v>
          </cell>
          <cell r="AE332">
            <v>0</v>
          </cell>
          <cell r="AF332">
            <v>0</v>
          </cell>
          <cell r="AG332">
            <v>5.8410000000000002</v>
          </cell>
          <cell r="AH332">
            <v>0</v>
          </cell>
          <cell r="AI332">
            <v>5.8410000000000002</v>
          </cell>
          <cell r="AJ332">
            <v>0.28013274612515099</v>
          </cell>
          <cell r="AK332">
            <v>0</v>
          </cell>
          <cell r="AL332">
            <v>0</v>
          </cell>
          <cell r="AM332">
            <v>4.5724637881323102E-4</v>
          </cell>
          <cell r="AN332">
            <v>1.7900227418279398E-2</v>
          </cell>
          <cell r="AO332">
            <v>5.7897472223304904E-3</v>
          </cell>
          <cell r="AP332">
            <v>0.17299496408280499</v>
          </cell>
          <cell r="AQ332">
            <v>5.0404085678596597E-2</v>
          </cell>
          <cell r="AR332">
            <v>0.52767901690597596</v>
          </cell>
          <cell r="AS332">
            <v>0</v>
          </cell>
          <cell r="AT332">
            <v>0.52767901690597596</v>
          </cell>
          <cell r="AU332">
            <v>0</v>
          </cell>
          <cell r="AV332">
            <v>0.54120817200744298</v>
          </cell>
          <cell r="AW332">
            <v>0.25</v>
          </cell>
          <cell r="AX332">
            <v>0</v>
          </cell>
          <cell r="AY332">
            <v>0</v>
          </cell>
          <cell r="AZ332">
            <v>0.79120817200744298</v>
          </cell>
          <cell r="BA332">
            <v>0</v>
          </cell>
          <cell r="BB332">
            <v>0.79120817200744298</v>
          </cell>
          <cell r="BC332">
            <v>0</v>
          </cell>
          <cell r="BD332">
            <v>0</v>
          </cell>
          <cell r="BE332">
            <v>0</v>
          </cell>
          <cell r="BF332">
            <v>0</v>
          </cell>
          <cell r="BG332">
            <v>1.3188871889134199</v>
          </cell>
          <cell r="BH332">
            <v>0</v>
          </cell>
          <cell r="BI332">
            <v>0</v>
          </cell>
          <cell r="BJ332">
            <v>1.3188871889134199</v>
          </cell>
          <cell r="BK332">
            <v>0</v>
          </cell>
          <cell r="BL332">
            <v>1.3188871889134199</v>
          </cell>
          <cell r="BM332">
            <v>0.51259925848797105</v>
          </cell>
          <cell r="BN332">
            <v>0</v>
          </cell>
          <cell r="BO332">
            <v>0</v>
          </cell>
          <cell r="BP332">
            <v>1.76711420306975</v>
          </cell>
          <cell r="BQ332">
            <v>8.0219072545753597E-2</v>
          </cell>
          <cell r="BR332">
            <v>4.2567497822204897E-2</v>
          </cell>
          <cell r="BS332">
            <v>2.0017310917209201</v>
          </cell>
          <cell r="BT332">
            <v>0.20359202983286701</v>
          </cell>
          <cell r="BU332">
            <v>4.60782315347946</v>
          </cell>
          <cell r="BV332">
            <v>1.7374064616056899</v>
          </cell>
          <cell r="BW332">
            <v>6.3452296150851604</v>
          </cell>
          <cell r="BX332">
            <v>0</v>
          </cell>
          <cell r="BY332">
            <v>1.0474624091396501</v>
          </cell>
          <cell r="BZ332">
            <v>0</v>
          </cell>
          <cell r="CA332">
            <v>0</v>
          </cell>
          <cell r="CB332">
            <v>0</v>
          </cell>
          <cell r="CC332">
            <v>1.0474624091396501</v>
          </cell>
          <cell r="CD332">
            <v>0</v>
          </cell>
          <cell r="CE332">
            <v>1.0474624091396501</v>
          </cell>
          <cell r="CF332">
            <v>0</v>
          </cell>
          <cell r="CG332">
            <v>0</v>
          </cell>
          <cell r="CH332">
            <v>0</v>
          </cell>
          <cell r="CI332">
            <v>0</v>
          </cell>
          <cell r="CJ332">
            <v>7.39269202422481</v>
          </cell>
          <cell r="CK332">
            <v>0</v>
          </cell>
          <cell r="CL332">
            <v>0</v>
          </cell>
          <cell r="CM332">
            <v>7.39269202422481</v>
          </cell>
          <cell r="CN332">
            <v>0</v>
          </cell>
          <cell r="CO332">
            <v>7.39269202422481</v>
          </cell>
          <cell r="CP332">
            <v>0.90949265485261699</v>
          </cell>
          <cell r="CQ332">
            <v>0</v>
          </cell>
          <cell r="CR332">
            <v>0</v>
          </cell>
          <cell r="CS332">
            <v>2.8175190944705698E-2</v>
          </cell>
          <cell r="CT332">
            <v>3.5766191021800902</v>
          </cell>
          <cell r="CU332">
            <v>1.2156909589206E-2</v>
          </cell>
          <cell r="CV332">
            <v>2.45312642510667</v>
          </cell>
          <cell r="CW332">
            <v>0.99733935144439201</v>
          </cell>
          <cell r="CX332">
            <v>7.9769096341176802</v>
          </cell>
          <cell r="CY332">
            <v>1.2181733891179601E-2</v>
          </cell>
          <cell r="CZ332">
            <v>7.98909136800886</v>
          </cell>
          <cell r="DA332">
            <v>0</v>
          </cell>
          <cell r="DB332">
            <v>3.05047152520816</v>
          </cell>
          <cell r="DC332">
            <v>1.6020513866594801</v>
          </cell>
          <cell r="DD332">
            <v>0.23931959999999999</v>
          </cell>
          <cell r="DE332">
            <v>0.28648690698526802</v>
          </cell>
          <cell r="DF332">
            <v>5.1783294188529103</v>
          </cell>
          <cell r="DG332">
            <v>0</v>
          </cell>
          <cell r="DH332">
            <v>5.1783294188529103</v>
          </cell>
          <cell r="DI332">
            <v>0.85928110073073305</v>
          </cell>
          <cell r="DJ332">
            <v>0.16800000000000001</v>
          </cell>
          <cell r="DK332">
            <v>0.43099999999999999</v>
          </cell>
          <cell r="DL332">
            <v>0.59899999999999998</v>
          </cell>
          <cell r="DM332">
            <v>12.5684207868618</v>
          </cell>
          <cell r="DN332">
            <v>0</v>
          </cell>
          <cell r="DO332">
            <v>0</v>
          </cell>
          <cell r="DP332">
            <v>12.5684207868618</v>
          </cell>
          <cell r="DQ332">
            <v>0</v>
          </cell>
          <cell r="DR332">
            <v>12.5684207868618</v>
          </cell>
          <cell r="DS332">
            <v>1.7022246594657391</v>
          </cell>
          <cell r="DT332">
            <v>0</v>
          </cell>
          <cell r="DU332">
            <v>0</v>
          </cell>
          <cell r="DV332">
            <v>1.7957466403932689</v>
          </cell>
          <cell r="DW332">
            <v>3.674738402144123</v>
          </cell>
          <cell r="DX332">
            <v>6.0514154633741393E-2</v>
          </cell>
          <cell r="DY332">
            <v>4.6278524809103949</v>
          </cell>
          <cell r="DZ332">
            <v>1.2513354669558556</v>
          </cell>
          <cell r="EA332">
            <v>13.112411804503116</v>
          </cell>
          <cell r="EB332">
            <v>1.7495881954968695</v>
          </cell>
          <cell r="EC332">
            <v>14.861999999999997</v>
          </cell>
          <cell r="ED332">
            <v>0</v>
          </cell>
          <cell r="EE332">
            <v>4.6391421063552531</v>
          </cell>
          <cell r="EF332">
            <v>1.8520513866594801</v>
          </cell>
          <cell r="EG332">
            <v>0.23931959999999999</v>
          </cell>
          <cell r="EH332">
            <v>0.28648690698526802</v>
          </cell>
          <cell r="EI332">
            <v>7.017000000000003</v>
          </cell>
          <cell r="EJ332">
            <v>0</v>
          </cell>
          <cell r="EK332">
            <v>7.017000000000003</v>
          </cell>
          <cell r="EL332">
            <v>0.85928110073073305</v>
          </cell>
          <cell r="EM332">
            <v>0.16800000000000001</v>
          </cell>
          <cell r="EN332">
            <v>0.43099999999999999</v>
          </cell>
          <cell r="EO332">
            <v>0.59899999999999998</v>
          </cell>
          <cell r="EP332">
            <v>21.28000000000003</v>
          </cell>
          <cell r="EQ332">
            <v>0</v>
          </cell>
          <cell r="ER332">
            <v>0</v>
          </cell>
          <cell r="ES332">
            <v>21.28000000000003</v>
          </cell>
          <cell r="ET332">
            <v>0</v>
          </cell>
          <cell r="EU332">
            <v>21.28000000000003</v>
          </cell>
          <cell r="EV332">
            <v>2.12440988642284</v>
          </cell>
          <cell r="EW332">
            <v>-0.33498603369279301</v>
          </cell>
          <cell r="EX332">
            <v>0.46478175104852099</v>
          </cell>
          <cell r="EY332">
            <v>2.0531046767624002</v>
          </cell>
          <cell r="EZ332">
            <v>4.0441524359333103</v>
          </cell>
          <cell r="FA332">
            <v>6.1741589070940898E-2</v>
          </cell>
          <cell r="FB332">
            <v>5.1838320986183204</v>
          </cell>
          <cell r="FC332">
            <v>1.3788736469315199</v>
          </cell>
          <cell r="FD332">
            <v>14.9759100510951</v>
          </cell>
          <cell r="FE332">
            <v>3.1170899489049302</v>
          </cell>
          <cell r="FF332">
            <v>18.093</v>
          </cell>
          <cell r="FG332">
            <v>0</v>
          </cell>
          <cell r="FH332">
            <v>5.0220626310523402</v>
          </cell>
          <cell r="FI332">
            <v>2.6220513866594799</v>
          </cell>
          <cell r="FJ332">
            <v>1.6963990753028999</v>
          </cell>
          <cell r="FK332">
            <v>0.28648690698526802</v>
          </cell>
          <cell r="FL332">
            <v>9.6270000000000007</v>
          </cell>
          <cell r="FM332">
            <v>0</v>
          </cell>
          <cell r="FN332">
            <v>9.6270000000000007</v>
          </cell>
          <cell r="FO332">
            <v>0.85928110073073305</v>
          </cell>
          <cell r="FP332">
            <v>0.16800000000000001</v>
          </cell>
          <cell r="FQ332">
            <v>0.43099999999999999</v>
          </cell>
          <cell r="FR332">
            <v>0.59899999999999998</v>
          </cell>
          <cell r="FS332">
            <v>27.120999999999999</v>
          </cell>
          <cell r="FT332">
            <v>0</v>
          </cell>
          <cell r="FU332">
            <v>0</v>
          </cell>
          <cell r="FV332">
            <v>27.120999999999999</v>
          </cell>
          <cell r="FW332">
            <v>0</v>
          </cell>
          <cell r="FX332">
            <v>27.120999999999999</v>
          </cell>
          <cell r="FY332">
            <v>8.8031491952570498E-2</v>
          </cell>
          <cell r="FZ332">
            <v>0</v>
          </cell>
          <cell r="GA332">
            <v>0.20100000000000001</v>
          </cell>
          <cell r="GB332" t="e">
            <v>#N/A</v>
          </cell>
          <cell r="GC332">
            <v>0.69207947530290403</v>
          </cell>
          <cell r="GD332">
            <v>0</v>
          </cell>
          <cell r="GE332">
            <v>0</v>
          </cell>
          <cell r="GF332">
            <v>0</v>
          </cell>
          <cell r="GG332">
            <v>0.58599999999999997</v>
          </cell>
          <cell r="GH332">
            <v>0</v>
          </cell>
          <cell r="GI332">
            <v>0</v>
          </cell>
          <cell r="GJ332">
            <v>0</v>
          </cell>
          <cell r="GK332">
            <v>0</v>
          </cell>
          <cell r="GL332">
            <v>0.81056923287787397</v>
          </cell>
          <cell r="GM332">
            <v>0.26196906076687698</v>
          </cell>
          <cell r="GN332">
            <v>0</v>
          </cell>
          <cell r="GO332">
            <v>0.48</v>
          </cell>
          <cell r="GP332">
            <v>8.3319599999999994E-2</v>
          </cell>
          <cell r="GQ332">
            <v>0</v>
          </cell>
          <cell r="GR332">
            <v>0</v>
          </cell>
          <cell r="GS332">
            <v>0</v>
          </cell>
          <cell r="GT332" t="e">
            <v>#N/A</v>
          </cell>
          <cell r="GU332">
            <v>0</v>
          </cell>
          <cell r="GV332">
            <v>0</v>
          </cell>
          <cell r="GW332">
            <v>0.156</v>
          </cell>
          <cell r="GX332">
            <v>0</v>
          </cell>
          <cell r="GY332">
            <v>0</v>
          </cell>
          <cell r="GZ332">
            <v>0.77</v>
          </cell>
          <cell r="HA332">
            <v>0.56399999999999995</v>
          </cell>
          <cell r="HB332">
            <v>0</v>
          </cell>
          <cell r="HC332">
            <v>0</v>
          </cell>
          <cell r="HD332">
            <v>0</v>
          </cell>
          <cell r="HE332">
            <v>0</v>
          </cell>
          <cell r="HF332">
            <v>0</v>
          </cell>
          <cell r="HG332">
            <v>0</v>
          </cell>
          <cell r="HH332">
            <v>0</v>
          </cell>
          <cell r="HI332">
            <v>0</v>
          </cell>
          <cell r="HJ332">
            <v>0</v>
          </cell>
          <cell r="HK332">
            <v>0</v>
          </cell>
          <cell r="HL332">
            <v>0</v>
          </cell>
          <cell r="HM332">
            <v>0</v>
          </cell>
          <cell r="HN332" t="e">
            <v>#N/A</v>
          </cell>
          <cell r="HO332">
            <v>27.120999999999999</v>
          </cell>
          <cell r="HP332">
            <v>27.120999999999999</v>
          </cell>
          <cell r="HQ332">
            <v>5.8410000000000002</v>
          </cell>
          <cell r="HR332">
            <v>21.28000000000003</v>
          </cell>
          <cell r="HS332">
            <v>4.6049373689476596</v>
          </cell>
          <cell r="HT332">
            <v>0</v>
          </cell>
          <cell r="HU332">
            <v>0</v>
          </cell>
          <cell r="HV332">
            <v>0.45778175104852098</v>
          </cell>
          <cell r="HW332">
            <v>7.0000000000000001E-3</v>
          </cell>
          <cell r="HX332">
            <v>0</v>
          </cell>
          <cell r="HY332">
            <v>0</v>
          </cell>
          <cell r="HZ332">
            <v>0</v>
          </cell>
          <cell r="IA332">
            <v>0</v>
          </cell>
          <cell r="IB332">
            <v>0</v>
          </cell>
          <cell r="IC332">
            <v>0</v>
          </cell>
          <cell r="ID332">
            <v>0</v>
          </cell>
          <cell r="IE332">
            <v>0</v>
          </cell>
          <cell r="IF332">
            <v>0</v>
          </cell>
          <cell r="IG332">
            <v>0</v>
          </cell>
          <cell r="IH332">
            <v>0</v>
          </cell>
          <cell r="II332">
            <v>2.8577494409820499E-2</v>
          </cell>
          <cell r="IJ332">
            <v>0</v>
          </cell>
          <cell r="IK332">
            <v>0</v>
          </cell>
          <cell r="IL332">
            <v>0</v>
          </cell>
          <cell r="IM332">
            <v>0</v>
          </cell>
          <cell r="IN332">
            <v>2.8577494409820499E-2</v>
          </cell>
          <cell r="IO332">
            <v>0</v>
          </cell>
          <cell r="IP332">
            <v>0.45778175104852098</v>
          </cell>
          <cell r="IQ332">
            <v>7.0000000000000001E-3</v>
          </cell>
          <cell r="IR332">
            <v>0</v>
          </cell>
          <cell r="IS332">
            <v>0</v>
          </cell>
          <cell r="IT332">
            <v>0</v>
          </cell>
          <cell r="IU332">
            <v>0</v>
          </cell>
          <cell r="IV332">
            <v>0.81056923287787397</v>
          </cell>
          <cell r="IW332">
            <v>0.81056923287787397</v>
          </cell>
          <cell r="IX332">
            <v>0</v>
          </cell>
          <cell r="IY332">
            <v>0</v>
          </cell>
          <cell r="IZ332">
            <v>0</v>
          </cell>
          <cell r="JA332">
            <v>0.26196906076687698</v>
          </cell>
          <cell r="JB332">
            <v>0.26196906076687698</v>
          </cell>
          <cell r="JC332">
            <v>0</v>
          </cell>
          <cell r="JD332">
            <v>0</v>
          </cell>
          <cell r="JE332">
            <v>0</v>
          </cell>
          <cell r="JF332">
            <v>0</v>
          </cell>
          <cell r="JG332">
            <v>0</v>
          </cell>
          <cell r="JH332">
            <v>0</v>
          </cell>
          <cell r="JI332">
            <v>0</v>
          </cell>
          <cell r="JJ332">
            <v>0</v>
          </cell>
          <cell r="JK332">
            <v>0.81056923287787397</v>
          </cell>
          <cell r="JL332">
            <v>0.81056923287787397</v>
          </cell>
          <cell r="JM332">
            <v>0</v>
          </cell>
          <cell r="JN332">
            <v>0</v>
          </cell>
          <cell r="JO332">
            <v>0</v>
          </cell>
          <cell r="JP332">
            <v>0.26196906076687698</v>
          </cell>
          <cell r="JQ332">
            <v>0.26196906076687698</v>
          </cell>
          <cell r="JR332">
            <v>0</v>
          </cell>
          <cell r="JS332">
            <v>0</v>
          </cell>
          <cell r="JT332">
            <v>0</v>
          </cell>
          <cell r="JU332">
            <v>0</v>
          </cell>
          <cell r="JV332">
            <v>0</v>
          </cell>
          <cell r="JW332">
            <v>1.6540988402648436</v>
          </cell>
          <cell r="JX332">
            <v>10.985971115163808</v>
          </cell>
          <cell r="JY332">
            <v>17.456147751184876</v>
          </cell>
          <cell r="JZ332">
            <v>19.110246591449719</v>
          </cell>
          <cell r="KA332">
            <v>8.1242754762859111</v>
          </cell>
          <cell r="KB332" t="str">
            <v/>
          </cell>
          <cell r="KC332">
            <v>8.3977228286829408</v>
          </cell>
          <cell r="KD332">
            <v>97.890352314157496</v>
          </cell>
          <cell r="KE332">
            <v>2669.4137799999999</v>
          </cell>
          <cell r="KF332">
            <v>4</v>
          </cell>
          <cell r="KG332">
            <v>0.34436183647775997</v>
          </cell>
          <cell r="KH332">
            <v>0</v>
          </cell>
          <cell r="KI332">
            <v>0</v>
          </cell>
          <cell r="KJ332">
            <v>0</v>
          </cell>
          <cell r="KK332">
            <v>0</v>
          </cell>
          <cell r="KL332">
            <v>0</v>
          </cell>
          <cell r="KM332">
            <v>1.8832007759456799</v>
          </cell>
          <cell r="KN332">
            <v>36.746808923375397</v>
          </cell>
          <cell r="KO332">
            <v>0</v>
          </cell>
          <cell r="KP332">
            <v>0</v>
          </cell>
          <cell r="KQ332">
            <v>0</v>
          </cell>
          <cell r="KR332">
            <v>0</v>
          </cell>
          <cell r="KS332">
            <v>0</v>
          </cell>
          <cell r="KT332">
            <v>0.77865734006806198</v>
          </cell>
          <cell r="KU332">
            <v>2.2247138700290998</v>
          </cell>
          <cell r="KV332">
            <v>16.04</v>
          </cell>
          <cell r="KW332">
            <v>0</v>
          </cell>
          <cell r="KX332">
            <v>95</v>
          </cell>
          <cell r="KY332">
            <v>106288.07514284045</v>
          </cell>
          <cell r="KZ332">
            <v>2673.4137799999999</v>
          </cell>
          <cell r="LA332">
            <v>100</v>
          </cell>
          <cell r="LB332">
            <v>57.673380909418242</v>
          </cell>
          <cell r="LC332">
            <v>57.673380909418242</v>
          </cell>
          <cell r="LD332">
            <v>5.2319638917128497</v>
          </cell>
          <cell r="LE332">
            <v>3.5535090269490574E-2</v>
          </cell>
          <cell r="LF332">
            <v>95</v>
          </cell>
          <cell r="LG332">
            <v>39.757435208118231</v>
          </cell>
          <cell r="LH332" t="str">
            <v/>
          </cell>
          <cell r="LI332" t="str">
            <v>Business plans (£m)</v>
          </cell>
          <cell r="LJ332" t="str">
            <v>PR19 (£m)</v>
          </cell>
        </row>
        <row r="333">
          <cell r="A333" t="str">
            <v>HDD23</v>
          </cell>
          <cell r="B333" t="str">
            <v>HDD</v>
          </cell>
          <cell r="C333" t="str">
            <v>2022-23</v>
          </cell>
          <cell r="D333" t="str">
            <v>SVH</v>
          </cell>
          <cell r="E333" t="str">
            <v>SVH23</v>
          </cell>
          <cell r="F333">
            <v>1</v>
          </cell>
          <cell r="G333">
            <v>0.41316203472031598</v>
          </cell>
          <cell r="H333">
            <v>-0.32925175411593199</v>
          </cell>
          <cell r="I333">
            <v>0.46478175104852099</v>
          </cell>
          <cell r="J333">
            <v>0.25735803636913102</v>
          </cell>
          <cell r="K333">
            <v>0.35691866378926002</v>
          </cell>
          <cell r="L333">
            <v>1.22743443719958E-3</v>
          </cell>
          <cell r="M333">
            <v>0.52494020822012699</v>
          </cell>
          <cell r="N333">
            <v>0.127339392490706</v>
          </cell>
          <cell r="O333">
            <v>1.8164757669593301</v>
          </cell>
          <cell r="P333">
            <v>1.3675242330406701</v>
          </cell>
          <cell r="Q333">
            <v>3.1840000000000002</v>
          </cell>
          <cell r="R333">
            <v>0</v>
          </cell>
          <cell r="S333">
            <v>0.40899999999999997</v>
          </cell>
          <cell r="T333">
            <v>0.77</v>
          </cell>
          <cell r="U333">
            <v>0.151</v>
          </cell>
          <cell r="V333">
            <v>0</v>
          </cell>
          <cell r="W333">
            <v>1.33</v>
          </cell>
          <cell r="X333">
            <v>0</v>
          </cell>
          <cell r="Y333">
            <v>1.33</v>
          </cell>
          <cell r="Z333">
            <v>0</v>
          </cell>
          <cell r="AA333">
            <v>0</v>
          </cell>
          <cell r="AB333">
            <v>0</v>
          </cell>
          <cell r="AC333">
            <v>0</v>
          </cell>
          <cell r="AD333">
            <v>4.5140000000000002</v>
          </cell>
          <cell r="AE333">
            <v>0</v>
          </cell>
          <cell r="AF333">
            <v>0</v>
          </cell>
          <cell r="AG333">
            <v>4.5140000000000002</v>
          </cell>
          <cell r="AH333">
            <v>0</v>
          </cell>
          <cell r="AI333">
            <v>4.5140000000000002</v>
          </cell>
          <cell r="AJ333">
            <v>0.27723474668492298</v>
          </cell>
          <cell r="AK333">
            <v>0</v>
          </cell>
          <cell r="AL333">
            <v>0</v>
          </cell>
          <cell r="AM333">
            <v>4.5724637881323102E-4</v>
          </cell>
          <cell r="AN333">
            <v>1.7581182403557799E-2</v>
          </cell>
          <cell r="AO333">
            <v>5.7897472223304904E-3</v>
          </cell>
          <cell r="AP333">
            <v>0.171499224015456</v>
          </cell>
          <cell r="AQ333">
            <v>5.0325523310639102E-2</v>
          </cell>
          <cell r="AR333">
            <v>0.52288767001572001</v>
          </cell>
          <cell r="AS333">
            <v>0</v>
          </cell>
          <cell r="AT333">
            <v>0.52288767001572001</v>
          </cell>
          <cell r="AU333">
            <v>0</v>
          </cell>
          <cell r="AV333">
            <v>0.54091501445560497</v>
          </cell>
          <cell r="AW333">
            <v>0.25</v>
          </cell>
          <cell r="AX333">
            <v>0</v>
          </cell>
          <cell r="AY333">
            <v>0</v>
          </cell>
          <cell r="AZ333">
            <v>0.79091501445560497</v>
          </cell>
          <cell r="BA333">
            <v>0</v>
          </cell>
          <cell r="BB333">
            <v>0.79091501445560497</v>
          </cell>
          <cell r="BC333">
            <v>0</v>
          </cell>
          <cell r="BD333">
            <v>0</v>
          </cell>
          <cell r="BE333">
            <v>0</v>
          </cell>
          <cell r="BF333">
            <v>0</v>
          </cell>
          <cell r="BG333">
            <v>1.31380268447132</v>
          </cell>
          <cell r="BH333">
            <v>0</v>
          </cell>
          <cell r="BI333">
            <v>0</v>
          </cell>
          <cell r="BJ333">
            <v>1.31380268447132</v>
          </cell>
          <cell r="BK333">
            <v>0</v>
          </cell>
          <cell r="BL333">
            <v>1.31380268447132</v>
          </cell>
          <cell r="BM333">
            <v>0.50624634698760196</v>
          </cell>
          <cell r="BN333">
            <v>0</v>
          </cell>
          <cell r="BO333">
            <v>0</v>
          </cell>
          <cell r="BP333">
            <v>1.76711420306975</v>
          </cell>
          <cell r="BQ333">
            <v>7.8611078664583903E-2</v>
          </cell>
          <cell r="BR333">
            <v>4.2567497822204897E-2</v>
          </cell>
          <cell r="BS333">
            <v>2.06605977951105</v>
          </cell>
          <cell r="BT333">
            <v>0.20327470095475</v>
          </cell>
          <cell r="BU333">
            <v>4.6638736070099496</v>
          </cell>
          <cell r="BV333">
            <v>1.7374064616056899</v>
          </cell>
          <cell r="BW333">
            <v>6.4012800686156401</v>
          </cell>
          <cell r="BX333">
            <v>0</v>
          </cell>
          <cell r="BY333">
            <v>1.04328190535522</v>
          </cell>
          <cell r="BZ333">
            <v>0</v>
          </cell>
          <cell r="CA333">
            <v>0.26598179465056099</v>
          </cell>
          <cell r="CB333">
            <v>0</v>
          </cell>
          <cell r="CC333">
            <v>1.3092637000057801</v>
          </cell>
          <cell r="CD333">
            <v>0</v>
          </cell>
          <cell r="CE333">
            <v>1.3092637000057801</v>
          </cell>
          <cell r="CF333">
            <v>0</v>
          </cell>
          <cell r="CG333">
            <v>0</v>
          </cell>
          <cell r="CH333">
            <v>0</v>
          </cell>
          <cell r="CI333">
            <v>0</v>
          </cell>
          <cell r="CJ333">
            <v>7.7105437686214202</v>
          </cell>
          <cell r="CK333">
            <v>0</v>
          </cell>
          <cell r="CL333">
            <v>0</v>
          </cell>
          <cell r="CM333">
            <v>7.7105437686214202</v>
          </cell>
          <cell r="CN333">
            <v>0</v>
          </cell>
          <cell r="CO333">
            <v>7.7105437686214202</v>
          </cell>
          <cell r="CP333">
            <v>0.90191740400152998</v>
          </cell>
          <cell r="CQ333">
            <v>0</v>
          </cell>
          <cell r="CR333">
            <v>0</v>
          </cell>
          <cell r="CS333">
            <v>2.8175190944705698E-2</v>
          </cell>
          <cell r="CT333">
            <v>3.5386321234718801</v>
          </cell>
          <cell r="CU333">
            <v>1.2156909589206E-2</v>
          </cell>
          <cell r="CV333">
            <v>2.43797470817699</v>
          </cell>
          <cell r="CW333">
            <v>0.99578484767645803</v>
          </cell>
          <cell r="CX333">
            <v>7.9146411838607698</v>
          </cell>
          <cell r="CY333">
            <v>1.2191077507868599E-2</v>
          </cell>
          <cell r="CZ333">
            <v>7.9268322613686397</v>
          </cell>
          <cell r="DA333">
            <v>0</v>
          </cell>
          <cell r="DB333">
            <v>3.0436532603973698</v>
          </cell>
          <cell r="DC333">
            <v>1.64877257682464</v>
          </cell>
          <cell r="DD333">
            <v>0.50530139465056101</v>
          </cell>
          <cell r="DE333">
            <v>0.29809405366604103</v>
          </cell>
          <cell r="DF333">
            <v>5.4958212855386099</v>
          </cell>
          <cell r="DG333">
            <v>0</v>
          </cell>
          <cell r="DH333">
            <v>5.4958212855386099</v>
          </cell>
          <cell r="DI333">
            <v>0.58041284680849903</v>
          </cell>
          <cell r="DJ333">
            <v>0.17699999999999999</v>
          </cell>
          <cell r="DK333">
            <v>0.45700000000000002</v>
          </cell>
          <cell r="DL333">
            <v>0.63400000000000001</v>
          </cell>
          <cell r="DM333">
            <v>12.7886535469072</v>
          </cell>
          <cell r="DN333">
            <v>0</v>
          </cell>
          <cell r="DO333">
            <v>0</v>
          </cell>
          <cell r="DP333">
            <v>12.7886535469072</v>
          </cell>
          <cell r="DQ333">
            <v>0</v>
          </cell>
          <cell r="DR333">
            <v>12.7886535469072</v>
          </cell>
          <cell r="DS333">
            <v>1.685398497674055</v>
          </cell>
          <cell r="DT333">
            <v>0</v>
          </cell>
          <cell r="DU333">
            <v>0</v>
          </cell>
          <cell r="DV333">
            <v>1.7957466403932689</v>
          </cell>
          <cell r="DW333">
            <v>3.6348243845400217</v>
          </cell>
          <cell r="DX333">
            <v>6.0514154633741393E-2</v>
          </cell>
          <cell r="DY333">
            <v>4.6755337117034959</v>
          </cell>
          <cell r="DZ333">
            <v>1.2493850719418471</v>
          </cell>
          <cell r="EA333">
            <v>13.10140246088644</v>
          </cell>
          <cell r="EB333">
            <v>1.7495975391135585</v>
          </cell>
          <cell r="EC333">
            <v>14.850999999999999</v>
          </cell>
          <cell r="ED333">
            <v>0</v>
          </cell>
          <cell r="EE333">
            <v>4.6278501802081946</v>
          </cell>
          <cell r="EF333">
            <v>1.89877257682464</v>
          </cell>
          <cell r="EG333">
            <v>0.77128318930112205</v>
          </cell>
          <cell r="EH333">
            <v>0.29809405366604103</v>
          </cell>
          <cell r="EI333">
            <v>7.5959999999999948</v>
          </cell>
          <cell r="EJ333">
            <v>0</v>
          </cell>
          <cell r="EK333">
            <v>7.5959999999999948</v>
          </cell>
          <cell r="EL333">
            <v>0.58041284680849903</v>
          </cell>
          <cell r="EM333">
            <v>0.17699999999999999</v>
          </cell>
          <cell r="EN333">
            <v>0.45700000000000002</v>
          </cell>
          <cell r="EO333">
            <v>0.63400000000000001</v>
          </cell>
          <cell r="EP333">
            <v>21.812999999999938</v>
          </cell>
          <cell r="EQ333">
            <v>0</v>
          </cell>
          <cell r="ER333">
            <v>0</v>
          </cell>
          <cell r="ES333">
            <v>21.812999999999938</v>
          </cell>
          <cell r="ET333">
            <v>0</v>
          </cell>
          <cell r="EU333">
            <v>21.812999999999938</v>
          </cell>
          <cell r="EV333">
            <v>2.0985605323943699</v>
          </cell>
          <cell r="EW333">
            <v>-0.32925175411593199</v>
          </cell>
          <cell r="EX333">
            <v>0.46478175104852099</v>
          </cell>
          <cell r="EY333">
            <v>2.0531046767624002</v>
          </cell>
          <cell r="EZ333">
            <v>3.9917430483292802</v>
          </cell>
          <cell r="FA333">
            <v>6.1741589070940898E-2</v>
          </cell>
          <cell r="FB333">
            <v>5.2004739199236196</v>
          </cell>
          <cell r="FC333">
            <v>1.37672446443255</v>
          </cell>
          <cell r="FD333">
            <v>14.917878227845801</v>
          </cell>
          <cell r="FE333">
            <v>3.1171217721542401</v>
          </cell>
          <cell r="FF333">
            <v>18.035</v>
          </cell>
          <cell r="FG333">
            <v>0</v>
          </cell>
          <cell r="FH333">
            <v>5.0368501802081997</v>
          </cell>
          <cell r="FI333">
            <v>2.66877257682463</v>
          </cell>
          <cell r="FJ333">
            <v>0.92228318930112196</v>
          </cell>
          <cell r="FK333">
            <v>0.29809405366604103</v>
          </cell>
          <cell r="FL333">
            <v>8.9260000000000002</v>
          </cell>
          <cell r="FM333">
            <v>0</v>
          </cell>
          <cell r="FN333">
            <v>8.9260000000000002</v>
          </cell>
          <cell r="FO333">
            <v>0.58041284680849903</v>
          </cell>
          <cell r="FP333">
            <v>0.17699999999999999</v>
          </cell>
          <cell r="FQ333">
            <v>0.45700000000000002</v>
          </cell>
          <cell r="FR333">
            <v>0.63400000000000001</v>
          </cell>
          <cell r="FS333">
            <v>26.327000000000002</v>
          </cell>
          <cell r="FT333">
            <v>0</v>
          </cell>
          <cell r="FU333">
            <v>0</v>
          </cell>
          <cell r="FV333">
            <v>26.327000000000002</v>
          </cell>
          <cell r="FW333">
            <v>0</v>
          </cell>
          <cell r="FX333">
            <v>26.327000000000002</v>
          </cell>
          <cell r="FY333">
            <v>9.3166817863953894E-2</v>
          </cell>
          <cell r="FZ333">
            <v>0</v>
          </cell>
          <cell r="GA333">
            <v>0.151</v>
          </cell>
          <cell r="GB333" t="e">
            <v>#N/A</v>
          </cell>
          <cell r="GC333">
            <v>0</v>
          </cell>
          <cell r="GD333">
            <v>0</v>
          </cell>
          <cell r="GE333">
            <v>0</v>
          </cell>
          <cell r="GF333">
            <v>0.53196358930112198</v>
          </cell>
          <cell r="GG333">
            <v>0.58599999999999997</v>
          </cell>
          <cell r="GH333">
            <v>0</v>
          </cell>
          <cell r="GI333">
            <v>0</v>
          </cell>
          <cell r="GJ333">
            <v>0</v>
          </cell>
          <cell r="GK333">
            <v>0</v>
          </cell>
          <cell r="GL333">
            <v>0.85362936798878897</v>
          </cell>
          <cell r="GM333">
            <v>0.27723726250188802</v>
          </cell>
          <cell r="GN333">
            <v>0</v>
          </cell>
          <cell r="GO333">
            <v>0.48</v>
          </cell>
          <cell r="GP333">
            <v>8.3319599999999994E-2</v>
          </cell>
          <cell r="GQ333">
            <v>0</v>
          </cell>
          <cell r="GR333">
            <v>0</v>
          </cell>
          <cell r="GS333">
            <v>0</v>
          </cell>
          <cell r="GT333" t="e">
            <v>#N/A</v>
          </cell>
          <cell r="GU333">
            <v>0</v>
          </cell>
          <cell r="GV333">
            <v>0</v>
          </cell>
          <cell r="GW333">
            <v>0.156</v>
          </cell>
          <cell r="GX333">
            <v>0</v>
          </cell>
          <cell r="GY333">
            <v>0</v>
          </cell>
          <cell r="GZ333">
            <v>0.77</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t="e">
            <v>#N/A</v>
          </cell>
          <cell r="HO333">
            <v>26.327000000000002</v>
          </cell>
          <cell r="HP333">
            <v>26.327000000000002</v>
          </cell>
          <cell r="HQ333">
            <v>4.5140000000000002</v>
          </cell>
          <cell r="HR333">
            <v>21.812999999999938</v>
          </cell>
          <cell r="HS333">
            <v>3.8891498197918</v>
          </cell>
          <cell r="HT333">
            <v>0</v>
          </cell>
          <cell r="HU333">
            <v>0</v>
          </cell>
          <cell r="HV333">
            <v>0.45778175104852098</v>
          </cell>
          <cell r="HW333">
            <v>7.0000000000000001E-3</v>
          </cell>
          <cell r="HX333">
            <v>0</v>
          </cell>
          <cell r="HY333">
            <v>0</v>
          </cell>
          <cell r="HZ333">
            <v>0</v>
          </cell>
          <cell r="IA333">
            <v>0</v>
          </cell>
          <cell r="IB333">
            <v>0</v>
          </cell>
          <cell r="IC333">
            <v>0</v>
          </cell>
          <cell r="ID333">
            <v>0</v>
          </cell>
          <cell r="IE333">
            <v>0</v>
          </cell>
          <cell r="IF333">
            <v>0</v>
          </cell>
          <cell r="IG333">
            <v>0</v>
          </cell>
          <cell r="IH333">
            <v>0</v>
          </cell>
          <cell r="II333">
            <v>2.9110436927161299E-2</v>
          </cell>
          <cell r="IJ333">
            <v>0</v>
          </cell>
          <cell r="IK333">
            <v>0</v>
          </cell>
          <cell r="IL333">
            <v>0</v>
          </cell>
          <cell r="IM333">
            <v>0</v>
          </cell>
          <cell r="IN333">
            <v>2.9110436927161299E-2</v>
          </cell>
          <cell r="IO333">
            <v>0</v>
          </cell>
          <cell r="IP333">
            <v>0.45778175104852098</v>
          </cell>
          <cell r="IQ333">
            <v>7.0000000000000001E-3</v>
          </cell>
          <cell r="IR333">
            <v>0</v>
          </cell>
          <cell r="IS333">
            <v>0</v>
          </cell>
          <cell r="IT333">
            <v>0</v>
          </cell>
          <cell r="IU333">
            <v>0</v>
          </cell>
          <cell r="IV333">
            <v>0.85362936798878897</v>
          </cell>
          <cell r="IW333">
            <v>0.85362936798878897</v>
          </cell>
          <cell r="IX333">
            <v>0</v>
          </cell>
          <cell r="IY333">
            <v>0</v>
          </cell>
          <cell r="IZ333">
            <v>0</v>
          </cell>
          <cell r="JA333">
            <v>0.27723726250188802</v>
          </cell>
          <cell r="JB333">
            <v>0.27723726250188802</v>
          </cell>
          <cell r="JC333">
            <v>0</v>
          </cell>
          <cell r="JD333">
            <v>0</v>
          </cell>
          <cell r="JE333">
            <v>0</v>
          </cell>
          <cell r="JF333">
            <v>0</v>
          </cell>
          <cell r="JG333">
            <v>0</v>
          </cell>
          <cell r="JH333">
            <v>0</v>
          </cell>
          <cell r="JI333">
            <v>0</v>
          </cell>
          <cell r="JJ333">
            <v>0</v>
          </cell>
          <cell r="JK333">
            <v>0.85362936798878897</v>
          </cell>
          <cell r="JL333">
            <v>0.85362936798878897</v>
          </cell>
          <cell r="JM333">
            <v>0</v>
          </cell>
          <cell r="JN333">
            <v>0</v>
          </cell>
          <cell r="JO333">
            <v>0</v>
          </cell>
          <cell r="JP333">
            <v>0.27723726250188802</v>
          </cell>
          <cell r="JQ333">
            <v>0.27723726250188802</v>
          </cell>
          <cell r="JR333">
            <v>0</v>
          </cell>
          <cell r="JS333">
            <v>0</v>
          </cell>
          <cell r="JT333">
            <v>0</v>
          </cell>
          <cell r="JU333">
            <v>0</v>
          </cell>
          <cell r="JV333">
            <v>0</v>
          </cell>
          <cell r="JW333">
            <v>1.6333546234201015</v>
          </cell>
          <cell r="JX333">
            <v>10.971098972281245</v>
          </cell>
          <cell r="JY333">
            <v>17.488456944852338</v>
          </cell>
          <cell r="JZ333">
            <v>19.121811568272438</v>
          </cell>
          <cell r="KA333">
            <v>8.1507125959911928</v>
          </cell>
          <cell r="KB333" t="str">
            <v/>
          </cell>
          <cell r="KC333">
            <v>8.4019035358536804</v>
          </cell>
          <cell r="KD333">
            <v>98.293204109383097</v>
          </cell>
          <cell r="KE333">
            <v>2680.1137800000001</v>
          </cell>
          <cell r="KF333">
            <v>4</v>
          </cell>
          <cell r="KG333">
            <v>0.34436183647775997</v>
          </cell>
          <cell r="KH333">
            <v>0</v>
          </cell>
          <cell r="KI333">
            <v>0</v>
          </cell>
          <cell r="KJ333">
            <v>0</v>
          </cell>
          <cell r="KK333">
            <v>0</v>
          </cell>
          <cell r="KL333">
            <v>0</v>
          </cell>
          <cell r="KM333">
            <v>1.86448108632396</v>
          </cell>
          <cell r="KN333">
            <v>36.381532492725498</v>
          </cell>
          <cell r="KO333">
            <v>0</v>
          </cell>
          <cell r="KP333">
            <v>0</v>
          </cell>
          <cell r="KQ333">
            <v>0</v>
          </cell>
          <cell r="KR333">
            <v>0</v>
          </cell>
          <cell r="KS333">
            <v>0</v>
          </cell>
          <cell r="KT333">
            <v>0.77749948528729196</v>
          </cell>
          <cell r="KU333">
            <v>2.20259941804074</v>
          </cell>
          <cell r="KV333">
            <v>16.02</v>
          </cell>
          <cell r="KW333">
            <v>0</v>
          </cell>
          <cell r="KX333">
            <v>95</v>
          </cell>
          <cell r="KY333">
            <v>106695.10764523677</v>
          </cell>
          <cell r="KZ333">
            <v>2684.1137800000001</v>
          </cell>
          <cell r="LA333">
            <v>99.999999999999986</v>
          </cell>
          <cell r="LB333">
            <v>57.246112482377491</v>
          </cell>
          <cell r="LC333">
            <v>57.246112482377498</v>
          </cell>
          <cell r="LD333">
            <v>5.2336930640051227</v>
          </cell>
          <cell r="LE333">
            <v>3.5393432539212254E-2</v>
          </cell>
          <cell r="LF333">
            <v>95</v>
          </cell>
          <cell r="LG333">
            <v>39.750590470586076</v>
          </cell>
          <cell r="LH333" t="str">
            <v/>
          </cell>
          <cell r="LI333" t="str">
            <v>Business plans (£m)</v>
          </cell>
          <cell r="LJ333" t="str">
            <v>PR19 (£m)</v>
          </cell>
        </row>
        <row r="334">
          <cell r="A334" t="str">
            <v>HDD24</v>
          </cell>
          <cell r="B334" t="str">
            <v>HDD</v>
          </cell>
          <cell r="C334" t="str">
            <v>2023-24</v>
          </cell>
          <cell r="D334" t="str">
            <v>SVH</v>
          </cell>
          <cell r="E334" t="str">
            <v>SVH24</v>
          </cell>
          <cell r="F334">
            <v>1</v>
          </cell>
          <cell r="G334">
            <v>0.40081554532755198</v>
          </cell>
          <cell r="H334">
            <v>-0.32389409493672</v>
          </cell>
          <cell r="I334">
            <v>0.46478175104852099</v>
          </cell>
          <cell r="J334">
            <v>0.25735803636913102</v>
          </cell>
          <cell r="K334">
            <v>0.34753626262877202</v>
          </cell>
          <cell r="L334">
            <v>1.22743443719958E-3</v>
          </cell>
          <cell r="M334">
            <v>0.51766110421267497</v>
          </cell>
          <cell r="N334">
            <v>0.12714878946376301</v>
          </cell>
          <cell r="O334">
            <v>1.79263482855089</v>
          </cell>
          <cell r="P334">
            <v>1.36736517144911</v>
          </cell>
          <cell r="Q334">
            <v>3.16</v>
          </cell>
          <cell r="R334">
            <v>0</v>
          </cell>
          <cell r="S334">
            <v>0.41199999999999998</v>
          </cell>
          <cell r="T334">
            <v>0.77</v>
          </cell>
          <cell r="U334">
            <v>1.2E-2</v>
          </cell>
          <cell r="V334">
            <v>0</v>
          </cell>
          <cell r="W334">
            <v>1.194</v>
          </cell>
          <cell r="X334">
            <v>0</v>
          </cell>
          <cell r="Y334">
            <v>1.194</v>
          </cell>
          <cell r="Z334">
            <v>0</v>
          </cell>
          <cell r="AA334">
            <v>0</v>
          </cell>
          <cell r="AB334">
            <v>0</v>
          </cell>
          <cell r="AC334">
            <v>0</v>
          </cell>
          <cell r="AD334">
            <v>4.3540000000000001</v>
          </cell>
          <cell r="AE334">
            <v>0</v>
          </cell>
          <cell r="AF334">
            <v>0</v>
          </cell>
          <cell r="AG334">
            <v>4.3540000000000001</v>
          </cell>
          <cell r="AH334">
            <v>0</v>
          </cell>
          <cell r="AI334">
            <v>4.3540000000000001</v>
          </cell>
          <cell r="AJ334">
            <v>0.27242303890369102</v>
          </cell>
          <cell r="AK334">
            <v>0</v>
          </cell>
          <cell r="AL334">
            <v>0</v>
          </cell>
          <cell r="AM334">
            <v>4.5724637881323102E-4</v>
          </cell>
          <cell r="AN334">
            <v>1.7447490289938999E-2</v>
          </cell>
          <cell r="AO334">
            <v>5.7897472223304904E-3</v>
          </cell>
          <cell r="AP334">
            <v>0.17165399522917399</v>
          </cell>
          <cell r="AQ334">
            <v>5.0250195504467902E-2</v>
          </cell>
          <cell r="AR334">
            <v>0.51802171352841597</v>
          </cell>
          <cell r="AS334">
            <v>0</v>
          </cell>
          <cell r="AT334">
            <v>0.51802171352841597</v>
          </cell>
          <cell r="AU334">
            <v>0</v>
          </cell>
          <cell r="AV334">
            <v>0.54279472009521301</v>
          </cell>
          <cell r="AW334">
            <v>0</v>
          </cell>
          <cell r="AX334">
            <v>0</v>
          </cell>
          <cell r="AY334">
            <v>0</v>
          </cell>
          <cell r="AZ334">
            <v>0.54279472009521301</v>
          </cell>
          <cell r="BA334">
            <v>0</v>
          </cell>
          <cell r="BB334">
            <v>0.54279472009521301</v>
          </cell>
          <cell r="BC334">
            <v>0</v>
          </cell>
          <cell r="BD334">
            <v>0</v>
          </cell>
          <cell r="BE334">
            <v>0</v>
          </cell>
          <cell r="BF334">
            <v>0</v>
          </cell>
          <cell r="BG334">
            <v>1.0608164336236301</v>
          </cell>
          <cell r="BH334">
            <v>0</v>
          </cell>
          <cell r="BI334">
            <v>0</v>
          </cell>
          <cell r="BJ334">
            <v>1.0608164336236301</v>
          </cell>
          <cell r="BK334">
            <v>0</v>
          </cell>
          <cell r="BL334">
            <v>1.0608164336236301</v>
          </cell>
          <cell r="BM334">
            <v>0.49266998759442698</v>
          </cell>
          <cell r="BN334">
            <v>0</v>
          </cell>
          <cell r="BO334">
            <v>0</v>
          </cell>
          <cell r="BP334">
            <v>1.76711420306975</v>
          </cell>
          <cell r="BQ334">
            <v>7.6867986140233199E-2</v>
          </cell>
          <cell r="BR334">
            <v>4.2567497822204897E-2</v>
          </cell>
          <cell r="BS334">
            <v>2.0278916761183701</v>
          </cell>
          <cell r="BT334">
            <v>0.20297043710877799</v>
          </cell>
          <cell r="BU334">
            <v>4.6100817878537699</v>
          </cell>
          <cell r="BV334">
            <v>1.7374064616056899</v>
          </cell>
          <cell r="BW334">
            <v>6.3474882494594604</v>
          </cell>
          <cell r="BX334">
            <v>0</v>
          </cell>
          <cell r="BY334">
            <v>1.04473122541699</v>
          </cell>
          <cell r="BZ334">
            <v>0</v>
          </cell>
          <cell r="CA334">
            <v>0.26598179465056099</v>
          </cell>
          <cell r="CB334">
            <v>0</v>
          </cell>
          <cell r="CC334">
            <v>1.3107130200675501</v>
          </cell>
          <cell r="CD334">
            <v>0</v>
          </cell>
          <cell r="CE334">
            <v>1.3107130200675501</v>
          </cell>
          <cell r="CF334">
            <v>0</v>
          </cell>
          <cell r="CG334">
            <v>0</v>
          </cell>
          <cell r="CH334">
            <v>0</v>
          </cell>
          <cell r="CI334">
            <v>0</v>
          </cell>
          <cell r="CJ334">
            <v>7.6582012695270203</v>
          </cell>
          <cell r="CK334">
            <v>0</v>
          </cell>
          <cell r="CL334">
            <v>0</v>
          </cell>
          <cell r="CM334">
            <v>7.6582012695270203</v>
          </cell>
          <cell r="CN334">
            <v>0</v>
          </cell>
          <cell r="CO334">
            <v>7.6582012695270203</v>
          </cell>
          <cell r="CP334">
            <v>0.88431689091670596</v>
          </cell>
          <cell r="CQ334">
            <v>0</v>
          </cell>
          <cell r="CR334">
            <v>0</v>
          </cell>
          <cell r="CS334">
            <v>2.8175190944705698E-2</v>
          </cell>
          <cell r="CT334">
            <v>3.5014109381620799</v>
          </cell>
          <cell r="CU334">
            <v>1.2156909589206E-2</v>
          </cell>
          <cell r="CV334">
            <v>2.4259358229598802</v>
          </cell>
          <cell r="CW334">
            <v>0.99429434577882303</v>
          </cell>
          <cell r="CX334">
            <v>7.8462900983513997</v>
          </cell>
          <cell r="CY334">
            <v>1.2199938660718401E-2</v>
          </cell>
          <cell r="CZ334">
            <v>7.8584900370121202</v>
          </cell>
          <cell r="DA334">
            <v>0</v>
          </cell>
          <cell r="DB334">
            <v>3.0462550255512899</v>
          </cell>
          <cell r="DC334">
            <v>1.66434887266887</v>
          </cell>
          <cell r="DD334">
            <v>0.50530139465056101</v>
          </cell>
          <cell r="DE334">
            <v>0.24058696696651199</v>
          </cell>
          <cell r="DF334">
            <v>5.4564922598372299</v>
          </cell>
          <cell r="DG334">
            <v>0</v>
          </cell>
          <cell r="DH334">
            <v>5.4564922598372299</v>
          </cell>
          <cell r="DI334">
            <v>0.59004931145005202</v>
          </cell>
          <cell r="DJ334">
            <v>0.18099999999999999</v>
          </cell>
          <cell r="DK334">
            <v>0.46500000000000002</v>
          </cell>
          <cell r="DL334">
            <v>0.64600000000000002</v>
          </cell>
          <cell r="DM334">
            <v>12.6689822968494</v>
          </cell>
          <cell r="DN334">
            <v>0</v>
          </cell>
          <cell r="DO334">
            <v>0</v>
          </cell>
          <cell r="DP334">
            <v>12.6689822968494</v>
          </cell>
          <cell r="DQ334">
            <v>0</v>
          </cell>
          <cell r="DR334">
            <v>12.6689822968494</v>
          </cell>
          <cell r="DS334">
            <v>1.649409917414824</v>
          </cell>
          <cell r="DT334">
            <v>0</v>
          </cell>
          <cell r="DU334">
            <v>0</v>
          </cell>
          <cell r="DV334">
            <v>1.7957466403932689</v>
          </cell>
          <cell r="DW334">
            <v>3.5957264145922521</v>
          </cell>
          <cell r="DX334">
            <v>6.0514154633741393E-2</v>
          </cell>
          <cell r="DY334">
            <v>4.6254814943074241</v>
          </cell>
          <cell r="DZ334">
            <v>1.2475149783920689</v>
          </cell>
          <cell r="EA334">
            <v>12.974393599733585</v>
          </cell>
          <cell r="EB334">
            <v>1.7496064002664082</v>
          </cell>
          <cell r="EC334">
            <v>14.723999999999997</v>
          </cell>
          <cell r="ED334">
            <v>0</v>
          </cell>
          <cell r="EE334">
            <v>4.6337809710634925</v>
          </cell>
          <cell r="EF334">
            <v>1.66434887266887</v>
          </cell>
          <cell r="EG334">
            <v>0.77128318930112205</v>
          </cell>
          <cell r="EH334">
            <v>0.24058696696651199</v>
          </cell>
          <cell r="EI334">
            <v>7.3099999999999934</v>
          </cell>
          <cell r="EJ334">
            <v>0</v>
          </cell>
          <cell r="EK334">
            <v>7.3099999999999934</v>
          </cell>
          <cell r="EL334">
            <v>0.59004931145005202</v>
          </cell>
          <cell r="EM334">
            <v>0.18099999999999999</v>
          </cell>
          <cell r="EN334">
            <v>0.46500000000000002</v>
          </cell>
          <cell r="EO334">
            <v>0.64600000000000002</v>
          </cell>
          <cell r="EP334">
            <v>21.388000000000048</v>
          </cell>
          <cell r="EQ334">
            <v>0</v>
          </cell>
          <cell r="ER334">
            <v>0</v>
          </cell>
          <cell r="ES334">
            <v>21.388000000000048</v>
          </cell>
          <cell r="ET334">
            <v>0</v>
          </cell>
          <cell r="EU334">
            <v>21.388000000000048</v>
          </cell>
          <cell r="EV334">
            <v>2.0502254627423802</v>
          </cell>
          <cell r="EW334">
            <v>-0.32389409493672</v>
          </cell>
          <cell r="EX334">
            <v>0.46478175104852099</v>
          </cell>
          <cell r="EY334">
            <v>2.0531046767624002</v>
          </cell>
          <cell r="EZ334">
            <v>3.94326267722102</v>
          </cell>
          <cell r="FA334">
            <v>6.1741589070940898E-2</v>
          </cell>
          <cell r="FB334">
            <v>5.14314259852011</v>
          </cell>
          <cell r="FC334">
            <v>1.37466376785583</v>
          </cell>
          <cell r="FD334">
            <v>14.767028428284499</v>
          </cell>
          <cell r="FE334">
            <v>3.1169715717155202</v>
          </cell>
          <cell r="FF334">
            <v>17.884</v>
          </cell>
          <cell r="FG334">
            <v>0</v>
          </cell>
          <cell r="FH334">
            <v>5.0457809710635004</v>
          </cell>
          <cell r="FI334">
            <v>2.43434887266887</v>
          </cell>
          <cell r="FJ334">
            <v>0.78328318930112195</v>
          </cell>
          <cell r="FK334">
            <v>0.24058696696651199</v>
          </cell>
          <cell r="FL334">
            <v>8.5039999999999996</v>
          </cell>
          <cell r="FM334">
            <v>0</v>
          </cell>
          <cell r="FN334">
            <v>8.5039999999999996</v>
          </cell>
          <cell r="FO334">
            <v>0.59004931145005202</v>
          </cell>
          <cell r="FP334">
            <v>0.18099999999999999</v>
          </cell>
          <cell r="FQ334">
            <v>0.46500000000000002</v>
          </cell>
          <cell r="FR334">
            <v>0.64600000000000002</v>
          </cell>
          <cell r="FS334">
            <v>25.742000000000001</v>
          </cell>
          <cell r="FT334">
            <v>0</v>
          </cell>
          <cell r="FU334">
            <v>0</v>
          </cell>
          <cell r="FV334">
            <v>25.742000000000001</v>
          </cell>
          <cell r="FW334">
            <v>0</v>
          </cell>
          <cell r="FX334">
            <v>25.742000000000001</v>
          </cell>
          <cell r="FY334">
            <v>9.46690597763616E-2</v>
          </cell>
          <cell r="FZ334">
            <v>0</v>
          </cell>
          <cell r="GA334">
            <v>1.2E-2</v>
          </cell>
          <cell r="GB334" t="e">
            <v>#N/A</v>
          </cell>
          <cell r="GC334">
            <v>0</v>
          </cell>
          <cell r="GD334">
            <v>0</v>
          </cell>
          <cell r="GE334">
            <v>0</v>
          </cell>
          <cell r="GF334">
            <v>0.53196358930112198</v>
          </cell>
          <cell r="GG334">
            <v>0.58599999999999997</v>
          </cell>
          <cell r="GH334">
            <v>0</v>
          </cell>
          <cell r="GI334">
            <v>0</v>
          </cell>
          <cell r="GJ334">
            <v>0</v>
          </cell>
          <cell r="GK334">
            <v>0</v>
          </cell>
          <cell r="GL334">
            <v>0.80722509127483</v>
          </cell>
          <cell r="GM334">
            <v>0.28171074836055399</v>
          </cell>
          <cell r="GN334">
            <v>0</v>
          </cell>
          <cell r="GO334">
            <v>0.23</v>
          </cell>
          <cell r="GP334">
            <v>8.3319599999999994E-2</v>
          </cell>
          <cell r="GQ334">
            <v>0</v>
          </cell>
          <cell r="GR334">
            <v>0</v>
          </cell>
          <cell r="GS334">
            <v>0</v>
          </cell>
          <cell r="GT334" t="e">
            <v>#N/A</v>
          </cell>
          <cell r="GU334">
            <v>0</v>
          </cell>
          <cell r="GV334">
            <v>0</v>
          </cell>
          <cell r="GW334">
            <v>0.156</v>
          </cell>
          <cell r="GX334">
            <v>0</v>
          </cell>
          <cell r="GY334">
            <v>0</v>
          </cell>
          <cell r="GZ334">
            <v>0.77</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t="e">
            <v>#N/A</v>
          </cell>
          <cell r="HO334">
            <v>25.742000000000001</v>
          </cell>
          <cell r="HP334">
            <v>25.742000000000001</v>
          </cell>
          <cell r="HQ334">
            <v>4.3540000000000001</v>
          </cell>
          <cell r="HR334">
            <v>21.388000000000048</v>
          </cell>
          <cell r="HS334">
            <v>3.4582190289365098</v>
          </cell>
          <cell r="HT334">
            <v>0</v>
          </cell>
          <cell r="HU334">
            <v>0</v>
          </cell>
          <cell r="HV334">
            <v>0.45778175104852098</v>
          </cell>
          <cell r="HW334">
            <v>7.0000000000000001E-3</v>
          </cell>
          <cell r="HX334">
            <v>0</v>
          </cell>
          <cell r="HY334">
            <v>0</v>
          </cell>
          <cell r="HZ334">
            <v>0</v>
          </cell>
          <cell r="IA334">
            <v>0</v>
          </cell>
          <cell r="IB334">
            <v>0</v>
          </cell>
          <cell r="IC334">
            <v>0</v>
          </cell>
          <cell r="ID334">
            <v>0</v>
          </cell>
          <cell r="IE334">
            <v>0</v>
          </cell>
          <cell r="IF334">
            <v>0</v>
          </cell>
          <cell r="IG334">
            <v>0</v>
          </cell>
          <cell r="IH334">
            <v>0</v>
          </cell>
          <cell r="II334">
            <v>2.96736216165462E-2</v>
          </cell>
          <cell r="IJ334">
            <v>0</v>
          </cell>
          <cell r="IK334">
            <v>0</v>
          </cell>
          <cell r="IL334">
            <v>0</v>
          </cell>
          <cell r="IM334">
            <v>0</v>
          </cell>
          <cell r="IN334">
            <v>2.96736216165462E-2</v>
          </cell>
          <cell r="IO334">
            <v>0</v>
          </cell>
          <cell r="IP334">
            <v>0.45778175104852098</v>
          </cell>
          <cell r="IQ334">
            <v>7.0000000000000001E-3</v>
          </cell>
          <cell r="IR334">
            <v>0</v>
          </cell>
          <cell r="IS334">
            <v>0</v>
          </cell>
          <cell r="IT334">
            <v>0</v>
          </cell>
          <cell r="IU334">
            <v>0</v>
          </cell>
          <cell r="IV334">
            <v>0.80722509127483</v>
          </cell>
          <cell r="IW334">
            <v>0.80722509127483</v>
          </cell>
          <cell r="IX334">
            <v>0</v>
          </cell>
          <cell r="IY334">
            <v>0</v>
          </cell>
          <cell r="IZ334">
            <v>0</v>
          </cell>
          <cell r="JA334">
            <v>0.28171074836055399</v>
          </cell>
          <cell r="JB334">
            <v>0.28171074836055399</v>
          </cell>
          <cell r="JC334">
            <v>0</v>
          </cell>
          <cell r="JD334">
            <v>0</v>
          </cell>
          <cell r="JE334">
            <v>0</v>
          </cell>
          <cell r="JF334">
            <v>0</v>
          </cell>
          <cell r="JG334">
            <v>0</v>
          </cell>
          <cell r="JH334">
            <v>0</v>
          </cell>
          <cell r="JI334">
            <v>0</v>
          </cell>
          <cell r="JJ334">
            <v>0</v>
          </cell>
          <cell r="JK334">
            <v>0.80722509127483</v>
          </cell>
          <cell r="JL334">
            <v>0.80722509127483</v>
          </cell>
          <cell r="JM334">
            <v>0</v>
          </cell>
          <cell r="JN334">
            <v>0</v>
          </cell>
          <cell r="JO334">
            <v>0</v>
          </cell>
          <cell r="JP334">
            <v>0.28171074836055399</v>
          </cell>
          <cell r="JQ334">
            <v>0.28171074836055399</v>
          </cell>
          <cell r="JR334">
            <v>0</v>
          </cell>
          <cell r="JS334">
            <v>0</v>
          </cell>
          <cell r="JT334">
            <v>0</v>
          </cell>
          <cell r="JU334">
            <v>0</v>
          </cell>
          <cell r="JV334">
            <v>0</v>
          </cell>
          <cell r="JW334">
            <v>1.6127042880386093</v>
          </cell>
          <cell r="JX334">
            <v>10.862843936366344</v>
          </cell>
          <cell r="JY334">
            <v>17.325252750647497</v>
          </cell>
          <cell r="JZ334">
            <v>18.937957038686108</v>
          </cell>
          <cell r="KA334">
            <v>8.0751131023197633</v>
          </cell>
          <cell r="KB334" t="str">
            <v/>
          </cell>
          <cell r="KC334">
            <v>8.4060842430244094</v>
          </cell>
          <cell r="KD334">
            <v>98.704083337981103</v>
          </cell>
          <cell r="KE334">
            <v>2690.81378</v>
          </cell>
          <cell r="KF334">
            <v>4</v>
          </cell>
          <cell r="KG334">
            <v>0.34436183647775997</v>
          </cell>
          <cell r="KH334">
            <v>0</v>
          </cell>
          <cell r="KI334">
            <v>0</v>
          </cell>
          <cell r="KJ334">
            <v>0</v>
          </cell>
          <cell r="KK334">
            <v>0</v>
          </cell>
          <cell r="KL334">
            <v>0</v>
          </cell>
          <cell r="KM334">
            <v>1.8466973811833201</v>
          </cell>
          <cell r="KN334">
            <v>36.034519883608098</v>
          </cell>
          <cell r="KO334">
            <v>0</v>
          </cell>
          <cell r="KP334">
            <v>0</v>
          </cell>
          <cell r="KQ334">
            <v>0</v>
          </cell>
          <cell r="KR334">
            <v>0</v>
          </cell>
          <cell r="KS334">
            <v>0</v>
          </cell>
          <cell r="KT334">
            <v>0.77634163050652105</v>
          </cell>
          <cell r="KU334">
            <v>2.1815906886517902</v>
          </cell>
          <cell r="KV334">
            <v>16.010000000000002</v>
          </cell>
          <cell r="KW334">
            <v>0</v>
          </cell>
          <cell r="KX334">
            <v>95</v>
          </cell>
          <cell r="KY334">
            <v>107110.16758100552</v>
          </cell>
          <cell r="KZ334">
            <v>2694.81378</v>
          </cell>
          <cell r="LA334">
            <v>100</v>
          </cell>
          <cell r="LB334">
            <v>56.849149583949725</v>
          </cell>
          <cell r="LC334">
            <v>56.849149583949725</v>
          </cell>
          <cell r="LD334">
            <v>5.2354821679177714</v>
          </cell>
          <cell r="LE334">
            <v>3.5252899738400477E-2</v>
          </cell>
          <cell r="LF334">
            <v>95</v>
          </cell>
          <cell r="LG334">
            <v>39.746778933646958</v>
          </cell>
          <cell r="LH334" t="str">
            <v/>
          </cell>
          <cell r="LI334" t="str">
            <v>Business plans (£m)</v>
          </cell>
          <cell r="LJ334" t="str">
            <v>PR19 (£m)</v>
          </cell>
        </row>
        <row r="335">
          <cell r="A335" t="str">
            <v>HDD25</v>
          </cell>
          <cell r="B335" t="str">
            <v>HDD</v>
          </cell>
          <cell r="C335" t="str">
            <v>2024-25</v>
          </cell>
          <cell r="D335" t="str">
            <v>SVH</v>
          </cell>
          <cell r="E335" t="str">
            <v>SVH25</v>
          </cell>
          <cell r="F335">
            <v>1</v>
          </cell>
          <cell r="G335">
            <v>0.40327048988056002</v>
          </cell>
          <cell r="H335">
            <v>-0.316377375261509</v>
          </cell>
          <cell r="I335">
            <v>0.46478175104852099</v>
          </cell>
          <cell r="J335">
            <v>0.25735803636913102</v>
          </cell>
          <cell r="K335">
            <v>0.33220560704233199</v>
          </cell>
          <cell r="L335">
            <v>1.22743443719958E-3</v>
          </cell>
          <cell r="M335">
            <v>0.50246948870237795</v>
          </cell>
          <cell r="N335">
            <v>0.15508865665150201</v>
          </cell>
          <cell r="O335">
            <v>1.80002408887012</v>
          </cell>
          <cell r="P335">
            <v>1.5419759111298801</v>
          </cell>
          <cell r="Q335">
            <v>3.3420000000000001</v>
          </cell>
          <cell r="R335">
            <v>0</v>
          </cell>
          <cell r="S335">
            <v>0.4</v>
          </cell>
          <cell r="T335">
            <v>0.77</v>
          </cell>
          <cell r="U335">
            <v>2E-3</v>
          </cell>
          <cell r="V335">
            <v>0</v>
          </cell>
          <cell r="W335">
            <v>1.1719999999999999</v>
          </cell>
          <cell r="X335">
            <v>0</v>
          </cell>
          <cell r="Y335">
            <v>1.1719999999999999</v>
          </cell>
          <cell r="Z335">
            <v>0</v>
          </cell>
          <cell r="AA335">
            <v>0</v>
          </cell>
          <cell r="AB335">
            <v>0</v>
          </cell>
          <cell r="AC335">
            <v>0</v>
          </cell>
          <cell r="AD335">
            <v>4.5140000000000002</v>
          </cell>
          <cell r="AE335">
            <v>0</v>
          </cell>
          <cell r="AF335">
            <v>0</v>
          </cell>
          <cell r="AG335">
            <v>4.5140000000000002</v>
          </cell>
          <cell r="AH335">
            <v>0</v>
          </cell>
          <cell r="AI335">
            <v>4.5140000000000002</v>
          </cell>
          <cell r="AJ335">
            <v>0.27530814824022398</v>
          </cell>
          <cell r="AK335">
            <v>0</v>
          </cell>
          <cell r="AL335">
            <v>0</v>
          </cell>
          <cell r="AM335">
            <v>4.5724637881323102E-4</v>
          </cell>
          <cell r="AN335">
            <v>1.6802986290185201E-2</v>
          </cell>
          <cell r="AO335">
            <v>5.7897472223304904E-3</v>
          </cell>
          <cell r="AP335">
            <v>0.16700881660327299</v>
          </cell>
          <cell r="AQ335">
            <v>6.1292249419993797E-2</v>
          </cell>
          <cell r="AR335">
            <v>0.52665919415481999</v>
          </cell>
          <cell r="AS335">
            <v>0</v>
          </cell>
          <cell r="AT335">
            <v>0.52665919415481999</v>
          </cell>
          <cell r="AU335">
            <v>0</v>
          </cell>
          <cell r="AV335">
            <v>0.539095205185536</v>
          </cell>
          <cell r="AW335">
            <v>0</v>
          </cell>
          <cell r="AX335">
            <v>0</v>
          </cell>
          <cell r="AY335">
            <v>0</v>
          </cell>
          <cell r="AZ335">
            <v>0.539095205185536</v>
          </cell>
          <cell r="BA335">
            <v>0</v>
          </cell>
          <cell r="BB335">
            <v>0.539095205185536</v>
          </cell>
          <cell r="BC335">
            <v>0</v>
          </cell>
          <cell r="BD335">
            <v>0</v>
          </cell>
          <cell r="BE335">
            <v>0</v>
          </cell>
          <cell r="BF335">
            <v>0</v>
          </cell>
          <cell r="BG335">
            <v>1.06575439934036</v>
          </cell>
          <cell r="BH335">
            <v>0</v>
          </cell>
          <cell r="BI335">
            <v>0</v>
          </cell>
          <cell r="BJ335">
            <v>1.06575439934036</v>
          </cell>
          <cell r="BK335">
            <v>0</v>
          </cell>
          <cell r="BL335">
            <v>1.06575439934036</v>
          </cell>
          <cell r="BM335">
            <v>0.50203945275474104</v>
          </cell>
          <cell r="BN335">
            <v>0</v>
          </cell>
          <cell r="BO335">
            <v>0</v>
          </cell>
          <cell r="BP335">
            <v>1.76711420306975</v>
          </cell>
          <cell r="BQ335">
            <v>7.5250699406643806E-2</v>
          </cell>
          <cell r="BR335">
            <v>4.2567497822204897E-2</v>
          </cell>
          <cell r="BS335">
            <v>1.9936270506938201</v>
          </cell>
          <cell r="BT335">
            <v>0.247571467757778</v>
          </cell>
          <cell r="BU335">
            <v>4.6281703715049396</v>
          </cell>
          <cell r="BV335">
            <v>1.7374064616056899</v>
          </cell>
          <cell r="BW335">
            <v>6.3655768331106399</v>
          </cell>
          <cell r="BX335">
            <v>0</v>
          </cell>
          <cell r="BY335">
            <v>1.0182209886311</v>
          </cell>
          <cell r="BZ335">
            <v>0</v>
          </cell>
          <cell r="CA335">
            <v>0.26598179465056099</v>
          </cell>
          <cell r="CB335">
            <v>0</v>
          </cell>
          <cell r="CC335">
            <v>1.28420278328166</v>
          </cell>
          <cell r="CD335">
            <v>0</v>
          </cell>
          <cell r="CE335">
            <v>1.28420278328166</v>
          </cell>
          <cell r="CF335">
            <v>0</v>
          </cell>
          <cell r="CG335">
            <v>0</v>
          </cell>
          <cell r="CH335">
            <v>0</v>
          </cell>
          <cell r="CI335">
            <v>0</v>
          </cell>
          <cell r="CJ335">
            <v>7.6497796163923004</v>
          </cell>
          <cell r="CK335">
            <v>0</v>
          </cell>
          <cell r="CL335">
            <v>0</v>
          </cell>
          <cell r="CM335">
            <v>7.6497796163923004</v>
          </cell>
          <cell r="CN335">
            <v>0</v>
          </cell>
          <cell r="CO335">
            <v>7.6497796163923004</v>
          </cell>
          <cell r="CP335">
            <v>0.90367185922212501</v>
          </cell>
          <cell r="CQ335">
            <v>0</v>
          </cell>
          <cell r="CR335">
            <v>0</v>
          </cell>
          <cell r="CS335">
            <v>2.8175190944705698E-2</v>
          </cell>
          <cell r="CT335">
            <v>3.4597589332404102</v>
          </cell>
          <cell r="CU335">
            <v>1.2156909589206E-2</v>
          </cell>
          <cell r="CV335">
            <v>2.4110104525214</v>
          </cell>
          <cell r="CW335">
            <v>1.21278208823977</v>
          </cell>
          <cell r="CX335">
            <v>8.0275554337576196</v>
          </cell>
          <cell r="CY335">
            <v>1.2208538976924199E-2</v>
          </cell>
          <cell r="CZ335">
            <v>8.0397639727345407</v>
          </cell>
          <cell r="DA335">
            <v>0</v>
          </cell>
          <cell r="DB335">
            <v>3.0010959028215898</v>
          </cell>
          <cell r="DC335">
            <v>1.6801387834706001</v>
          </cell>
          <cell r="DD335">
            <v>0.50530139465056101</v>
          </cell>
          <cell r="DE335">
            <v>0.24516593059005501</v>
          </cell>
          <cell r="DF335">
            <v>5.4317020115328098</v>
          </cell>
          <cell r="DG335">
            <v>0</v>
          </cell>
          <cell r="DH335">
            <v>5.4317020115328098</v>
          </cell>
          <cell r="DI335">
            <v>0.59966278792624605</v>
          </cell>
          <cell r="DJ335">
            <v>0.184</v>
          </cell>
          <cell r="DK335">
            <v>0.47299999999999998</v>
          </cell>
          <cell r="DL335">
            <v>0.65700000000000003</v>
          </cell>
          <cell r="DM335">
            <v>12.814465984267301</v>
          </cell>
          <cell r="DN335">
            <v>0</v>
          </cell>
          <cell r="DO335">
            <v>0</v>
          </cell>
          <cell r="DP335">
            <v>12.814465984267301</v>
          </cell>
          <cell r="DQ335">
            <v>0</v>
          </cell>
          <cell r="DR335">
            <v>12.814465984267301</v>
          </cell>
          <cell r="DS335">
            <v>1.68101946021709</v>
          </cell>
          <cell r="DT335">
            <v>0</v>
          </cell>
          <cell r="DU335">
            <v>0</v>
          </cell>
          <cell r="DV335">
            <v>1.7957466403932689</v>
          </cell>
          <cell r="DW335">
            <v>3.5518126189372392</v>
          </cell>
          <cell r="DX335">
            <v>6.0514154633741393E-2</v>
          </cell>
          <cell r="DY335">
            <v>4.5716463198184929</v>
          </cell>
          <cell r="DZ335">
            <v>1.5216458054175417</v>
          </cell>
          <cell r="EA335">
            <v>13.18238499941738</v>
          </cell>
          <cell r="EB335">
            <v>1.7496150005826141</v>
          </cell>
          <cell r="EC335">
            <v>14.932</v>
          </cell>
          <cell r="ED335">
            <v>0</v>
          </cell>
          <cell r="EE335">
            <v>4.558412096638226</v>
          </cell>
          <cell r="EF335">
            <v>1.6801387834706001</v>
          </cell>
          <cell r="EG335">
            <v>0.77128318930112205</v>
          </cell>
          <cell r="EH335">
            <v>0.24516593059005501</v>
          </cell>
          <cell r="EI335">
            <v>7.2550000000000061</v>
          </cell>
          <cell r="EJ335">
            <v>0</v>
          </cell>
          <cell r="EK335">
            <v>7.2550000000000061</v>
          </cell>
          <cell r="EL335">
            <v>0.59966278792624605</v>
          </cell>
          <cell r="EM335">
            <v>0.184</v>
          </cell>
          <cell r="EN335">
            <v>0.47299999999999998</v>
          </cell>
          <cell r="EO335">
            <v>0.65700000000000003</v>
          </cell>
          <cell r="EP335">
            <v>21.529999999999962</v>
          </cell>
          <cell r="EQ335">
            <v>0</v>
          </cell>
          <cell r="ER335">
            <v>0</v>
          </cell>
          <cell r="ES335">
            <v>21.529999999999962</v>
          </cell>
          <cell r="ET335">
            <v>0</v>
          </cell>
          <cell r="EU335">
            <v>21.529999999999962</v>
          </cell>
          <cell r="EV335">
            <v>2.0842899500976499</v>
          </cell>
          <cell r="EW335">
            <v>-0.316377375261509</v>
          </cell>
          <cell r="EX335">
            <v>0.46478175104852099</v>
          </cell>
          <cell r="EY335">
            <v>2.0531046767624002</v>
          </cell>
          <cell r="EZ335">
            <v>3.8840182259795699</v>
          </cell>
          <cell r="FA335">
            <v>6.1741589070940898E-2</v>
          </cell>
          <cell r="FB335">
            <v>5.0741158085208804</v>
          </cell>
          <cell r="FC335">
            <v>1.6767344620690401</v>
          </cell>
          <cell r="FD335">
            <v>14.982409088287501</v>
          </cell>
          <cell r="FE335">
            <v>3.2915909117125</v>
          </cell>
          <cell r="FF335">
            <v>18.274000000000001</v>
          </cell>
          <cell r="FG335">
            <v>0</v>
          </cell>
          <cell r="FH335">
            <v>4.9584120966382201</v>
          </cell>
          <cell r="FI335">
            <v>2.4501387834705999</v>
          </cell>
          <cell r="FJ335">
            <v>0.77328318930112205</v>
          </cell>
          <cell r="FK335">
            <v>0.24516593059005501</v>
          </cell>
          <cell r="FL335">
            <v>8.4269999999999996</v>
          </cell>
          <cell r="FM335">
            <v>0</v>
          </cell>
          <cell r="FN335">
            <v>8.4269999999999996</v>
          </cell>
          <cell r="FO335">
            <v>0.59966278792624605</v>
          </cell>
          <cell r="FP335">
            <v>0.184</v>
          </cell>
          <cell r="FQ335">
            <v>0.47299999999999998</v>
          </cell>
          <cell r="FR335">
            <v>0.65700000000000003</v>
          </cell>
          <cell r="FS335">
            <v>26.044</v>
          </cell>
          <cell r="FT335">
            <v>0</v>
          </cell>
          <cell r="FU335">
            <v>0</v>
          </cell>
          <cell r="FV335">
            <v>26.044</v>
          </cell>
          <cell r="FW335">
            <v>0</v>
          </cell>
          <cell r="FX335">
            <v>26.044</v>
          </cell>
          <cell r="FY335">
            <v>9.6167824276935099E-2</v>
          </cell>
          <cell r="FZ335">
            <v>0</v>
          </cell>
          <cell r="GA335">
            <v>2E-3</v>
          </cell>
          <cell r="GB335" t="e">
            <v>#N/A</v>
          </cell>
          <cell r="GC335">
            <v>0</v>
          </cell>
          <cell r="GD335">
            <v>0</v>
          </cell>
          <cell r="GE335">
            <v>0</v>
          </cell>
          <cell r="GF335">
            <v>0.53196358930112198</v>
          </cell>
          <cell r="GG335">
            <v>0.58599999999999997</v>
          </cell>
          <cell r="GH335">
            <v>0</v>
          </cell>
          <cell r="GI335">
            <v>0</v>
          </cell>
          <cell r="GJ335">
            <v>0</v>
          </cell>
          <cell r="GK335">
            <v>0</v>
          </cell>
          <cell r="GL335">
            <v>0.82313128536283697</v>
          </cell>
          <cell r="GM335">
            <v>0.28617342869782098</v>
          </cell>
          <cell r="GN335">
            <v>0</v>
          </cell>
          <cell r="GO335">
            <v>0.23</v>
          </cell>
          <cell r="GP335">
            <v>8.3319599999999994E-2</v>
          </cell>
          <cell r="GQ335">
            <v>0</v>
          </cell>
          <cell r="GR335">
            <v>0</v>
          </cell>
          <cell r="GS335">
            <v>0</v>
          </cell>
          <cell r="GT335" t="e">
            <v>#N/A</v>
          </cell>
          <cell r="GU335">
            <v>0</v>
          </cell>
          <cell r="GV335">
            <v>0</v>
          </cell>
          <cell r="GW335">
            <v>0.156</v>
          </cell>
          <cell r="GX335">
            <v>0</v>
          </cell>
          <cell r="GY335">
            <v>0</v>
          </cell>
          <cell r="GZ335">
            <v>0.77</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t="e">
            <v>#N/A</v>
          </cell>
          <cell r="HO335">
            <v>26.044</v>
          </cell>
          <cell r="HP335">
            <v>26.044</v>
          </cell>
          <cell r="HQ335">
            <v>4.5140000000000002</v>
          </cell>
          <cell r="HR335">
            <v>21.529999999999962</v>
          </cell>
          <cell r="HS335">
            <v>3.4685879033617799</v>
          </cell>
          <cell r="HT335">
            <v>0</v>
          </cell>
          <cell r="HU335">
            <v>0</v>
          </cell>
          <cell r="HV335">
            <v>0.45778175104852098</v>
          </cell>
          <cell r="HW335">
            <v>7.0000000000000001E-3</v>
          </cell>
          <cell r="HX335">
            <v>0</v>
          </cell>
          <cell r="HY335">
            <v>0</v>
          </cell>
          <cell r="HZ335">
            <v>0</v>
          </cell>
          <cell r="IA335">
            <v>0</v>
          </cell>
          <cell r="IB335">
            <v>0</v>
          </cell>
          <cell r="IC335">
            <v>0</v>
          </cell>
          <cell r="ID335">
            <v>0</v>
          </cell>
          <cell r="IE335">
            <v>0</v>
          </cell>
          <cell r="IF335">
            <v>0</v>
          </cell>
          <cell r="IG335">
            <v>0</v>
          </cell>
          <cell r="IH335">
            <v>0</v>
          </cell>
          <cell r="II335">
            <v>3.0260057000325399E-2</v>
          </cell>
          <cell r="IJ335">
            <v>0</v>
          </cell>
          <cell r="IK335">
            <v>0</v>
          </cell>
          <cell r="IL335">
            <v>0</v>
          </cell>
          <cell r="IM335">
            <v>0</v>
          </cell>
          <cell r="IN335">
            <v>3.0260057000325399E-2</v>
          </cell>
          <cell r="IO335">
            <v>0</v>
          </cell>
          <cell r="IP335">
            <v>0.45778175104852098</v>
          </cell>
          <cell r="IQ335">
            <v>7.0000000000000001E-3</v>
          </cell>
          <cell r="IR335">
            <v>0</v>
          </cell>
          <cell r="IS335">
            <v>0</v>
          </cell>
          <cell r="IT335">
            <v>0</v>
          </cell>
          <cell r="IU335">
            <v>0</v>
          </cell>
          <cell r="IV335">
            <v>0.82313128536283697</v>
          </cell>
          <cell r="IW335">
            <v>0.82313128536283697</v>
          </cell>
          <cell r="IX335">
            <v>0</v>
          </cell>
          <cell r="IY335">
            <v>0</v>
          </cell>
          <cell r="IZ335">
            <v>0</v>
          </cell>
          <cell r="JA335">
            <v>0.28617342869782098</v>
          </cell>
          <cell r="JB335">
            <v>0.28617342869782098</v>
          </cell>
          <cell r="JC335">
            <v>0</v>
          </cell>
          <cell r="JD335">
            <v>0</v>
          </cell>
          <cell r="JE335">
            <v>0</v>
          </cell>
          <cell r="JF335">
            <v>0</v>
          </cell>
          <cell r="JG335">
            <v>0</v>
          </cell>
          <cell r="JH335">
            <v>0</v>
          </cell>
          <cell r="JI335">
            <v>0</v>
          </cell>
          <cell r="JJ335">
            <v>0</v>
          </cell>
          <cell r="JK335">
            <v>0.82313128536283697</v>
          </cell>
          <cell r="JL335">
            <v>0.82313128536283697</v>
          </cell>
          <cell r="JM335">
            <v>0</v>
          </cell>
          <cell r="JN335">
            <v>0</v>
          </cell>
          <cell r="JO335">
            <v>0</v>
          </cell>
          <cell r="JP335">
            <v>0.28617342869782098</v>
          </cell>
          <cell r="JQ335">
            <v>0.28617342869782098</v>
          </cell>
          <cell r="JR335">
            <v>0</v>
          </cell>
          <cell r="JS335">
            <v>0</v>
          </cell>
          <cell r="JT335">
            <v>0</v>
          </cell>
          <cell r="JU335">
            <v>0</v>
          </cell>
          <cell r="JV335">
            <v>0</v>
          </cell>
          <cell r="JW335">
            <v>1.5801536811700916</v>
          </cell>
          <cell r="JX335">
            <v>10.798746081122834</v>
          </cell>
          <cell r="JY335">
            <v>17.202028123421456</v>
          </cell>
          <cell r="JZ335">
            <v>18.782181804591549</v>
          </cell>
          <cell r="KA335">
            <v>7.9834357234687143</v>
          </cell>
          <cell r="KB335" t="str">
            <v/>
          </cell>
          <cell r="KC335">
            <v>8.4112649501951502</v>
          </cell>
          <cell r="KD335">
            <v>99.1219625665791</v>
          </cell>
          <cell r="KE335">
            <v>2701.5137800000002</v>
          </cell>
          <cell r="KF335">
            <v>4</v>
          </cell>
          <cell r="KG335">
            <v>0.34436183647775997</v>
          </cell>
          <cell r="KH335">
            <v>0</v>
          </cell>
          <cell r="KI335">
            <v>0</v>
          </cell>
          <cell r="KJ335">
            <v>0</v>
          </cell>
          <cell r="KK335">
            <v>0</v>
          </cell>
          <cell r="KL335">
            <v>0</v>
          </cell>
          <cell r="KM335">
            <v>1.82984966052376</v>
          </cell>
          <cell r="KN335">
            <v>35.705771096023298</v>
          </cell>
          <cell r="KO335">
            <v>0</v>
          </cell>
          <cell r="KP335">
            <v>0</v>
          </cell>
          <cell r="KQ335">
            <v>0</v>
          </cell>
          <cell r="KR335">
            <v>0</v>
          </cell>
          <cell r="KS335">
            <v>0</v>
          </cell>
          <cell r="KT335">
            <v>0.78</v>
          </cell>
          <cell r="KU335">
            <v>2.1616876818622699</v>
          </cell>
          <cell r="KV335">
            <v>15.97</v>
          </cell>
          <cell r="KW335">
            <v>0</v>
          </cell>
          <cell r="KX335">
            <v>95</v>
          </cell>
          <cell r="KY335">
            <v>107533.22751677425</v>
          </cell>
          <cell r="KZ335">
            <v>2705.5137800000002</v>
          </cell>
          <cell r="LA335">
            <v>100</v>
          </cell>
          <cell r="LB335">
            <v>56.44730843840933</v>
          </cell>
          <cell r="LC335">
            <v>56.44730843840933</v>
          </cell>
          <cell r="LD335">
            <v>5.2366835675443006</v>
          </cell>
          <cell r="LE335">
            <v>3.5113478520150058E-2</v>
          </cell>
          <cell r="LF335">
            <v>95</v>
          </cell>
          <cell r="LG335">
            <v>39.745954469606964</v>
          </cell>
          <cell r="LH335" t="str">
            <v/>
          </cell>
          <cell r="LI335" t="str">
            <v>Business plans (£m)</v>
          </cell>
          <cell r="LJ335" t="str">
            <v>PR19 (£m)</v>
          </cell>
        </row>
        <row r="336">
          <cell r="A336" t="str">
            <v>SWB12</v>
          </cell>
          <cell r="B336" t="str">
            <v>SWB</v>
          </cell>
          <cell r="C336" t="str">
            <v>2011-12</v>
          </cell>
          <cell r="D336" t="str">
            <v>SWB</v>
          </cell>
          <cell r="E336" t="str">
            <v>SWB12</v>
          </cell>
          <cell r="F336">
            <v>1.1050631792877967</v>
          </cell>
          <cell r="G336">
            <v>3.0077148158901243</v>
          </cell>
          <cell r="H336">
            <v>0</v>
          </cell>
          <cell r="I336">
            <v>5.861255102942474</v>
          </cell>
          <cell r="J336">
            <v>0</v>
          </cell>
          <cell r="K336">
            <v>0</v>
          </cell>
          <cell r="L336">
            <v>0</v>
          </cell>
          <cell r="M336">
            <v>4.1000135100399531</v>
          </cell>
          <cell r="N336">
            <v>1.3669903376050634</v>
          </cell>
          <cell r="O336">
            <v>14.335973766477604</v>
          </cell>
          <cell r="P336">
            <v>0</v>
          </cell>
          <cell r="Q336">
            <v>14.335973766477604</v>
          </cell>
          <cell r="R336">
            <v>3.9395502341609951</v>
          </cell>
          <cell r="S336">
            <v>1.1835226650172304</v>
          </cell>
          <cell r="T336">
            <v>1.6399137580630903</v>
          </cell>
          <cell r="U336">
            <v>0.38235186003357763</v>
          </cell>
          <cell r="V336">
            <v>-4.3097463992224069E-2</v>
          </cell>
          <cell r="W336">
            <v>7.1022410532826701</v>
          </cell>
          <cell r="X336">
            <v>0</v>
          </cell>
          <cell r="Y336">
            <v>7.1022410532826701</v>
          </cell>
          <cell r="Z336">
            <v>0</v>
          </cell>
          <cell r="AA336">
            <v>0</v>
          </cell>
          <cell r="AB336">
            <v>0</v>
          </cell>
          <cell r="AC336">
            <v>0</v>
          </cell>
          <cell r="AD336">
            <v>21.438214819760276</v>
          </cell>
          <cell r="AE336">
            <v>0.85863409030661808</v>
          </cell>
          <cell r="AF336">
            <v>0</v>
          </cell>
          <cell r="AG336">
            <v>22.296848910066888</v>
          </cell>
          <cell r="AH336">
            <v>0</v>
          </cell>
          <cell r="AI336">
            <v>22.296848910066888</v>
          </cell>
          <cell r="AJ336">
            <v>1.0909645160883117</v>
          </cell>
          <cell r="AK336">
            <v>0</v>
          </cell>
          <cell r="AL336">
            <v>0</v>
          </cell>
          <cell r="AM336">
            <v>0</v>
          </cell>
          <cell r="AN336">
            <v>0</v>
          </cell>
          <cell r="AO336">
            <v>0</v>
          </cell>
          <cell r="AP336">
            <v>0.52558623528695769</v>
          </cell>
          <cell r="AQ336">
            <v>0.45217608576545243</v>
          </cell>
          <cell r="AR336">
            <v>2.0687268371407121</v>
          </cell>
          <cell r="AS336">
            <v>0</v>
          </cell>
          <cell r="AT336">
            <v>2.0687268371407121</v>
          </cell>
          <cell r="AU336">
            <v>1.6719605902624364</v>
          </cell>
          <cell r="AV336">
            <v>0.35472528055138269</v>
          </cell>
          <cell r="AW336">
            <v>0</v>
          </cell>
          <cell r="AX336">
            <v>0</v>
          </cell>
          <cell r="AY336">
            <v>0</v>
          </cell>
          <cell r="AZ336">
            <v>2.0266858708138082</v>
          </cell>
          <cell r="BA336">
            <v>0</v>
          </cell>
          <cell r="BB336">
            <v>2.0266858708138082</v>
          </cell>
          <cell r="BC336">
            <v>0</v>
          </cell>
          <cell r="BD336">
            <v>0</v>
          </cell>
          <cell r="BE336">
            <v>0</v>
          </cell>
          <cell r="BF336">
            <v>0</v>
          </cell>
          <cell r="BG336">
            <v>4.0954127079545311</v>
          </cell>
          <cell r="BH336">
            <v>0.48733286206591836</v>
          </cell>
          <cell r="BI336">
            <v>0</v>
          </cell>
          <cell r="BJ336">
            <v>4.5827455700204389</v>
          </cell>
          <cell r="BK336">
            <v>0</v>
          </cell>
          <cell r="BL336">
            <v>4.5827455700204389</v>
          </cell>
          <cell r="BM336">
            <v>6.4350641818021135</v>
          </cell>
          <cell r="BN336">
            <v>0</v>
          </cell>
          <cell r="BO336">
            <v>7.1829106653706787E-2</v>
          </cell>
          <cell r="BP336">
            <v>0</v>
          </cell>
          <cell r="BQ336">
            <v>0</v>
          </cell>
          <cell r="BR336">
            <v>0</v>
          </cell>
          <cell r="BS336">
            <v>20.064573154141968</v>
          </cell>
          <cell r="BT336">
            <v>2.4447626700124907</v>
          </cell>
          <cell r="BU336">
            <v>29.016229112610269</v>
          </cell>
          <cell r="BV336">
            <v>0</v>
          </cell>
          <cell r="BW336">
            <v>29.016229112610269</v>
          </cell>
          <cell r="BX336">
            <v>0</v>
          </cell>
          <cell r="BY336">
            <v>13.78787328797384</v>
          </cell>
          <cell r="BZ336">
            <v>0</v>
          </cell>
          <cell r="CA336">
            <v>6.1065791287443645</v>
          </cell>
          <cell r="CB336">
            <v>0</v>
          </cell>
          <cell r="CC336">
            <v>19.894452416718206</v>
          </cell>
          <cell r="CD336">
            <v>0</v>
          </cell>
          <cell r="CE336">
            <v>19.894452416718206</v>
          </cell>
          <cell r="CF336">
            <v>0</v>
          </cell>
          <cell r="CG336">
            <v>0</v>
          </cell>
          <cell r="CH336">
            <v>0</v>
          </cell>
          <cell r="CI336">
            <v>0</v>
          </cell>
          <cell r="CJ336">
            <v>48.910681529328478</v>
          </cell>
          <cell r="CK336">
            <v>6.4878259255986555</v>
          </cell>
          <cell r="CL336">
            <v>0</v>
          </cell>
          <cell r="CM336">
            <v>55.398507454927135</v>
          </cell>
          <cell r="CN336">
            <v>0</v>
          </cell>
          <cell r="CO336">
            <v>55.398507454927135</v>
          </cell>
          <cell r="CP336">
            <v>1.6042704475166081</v>
          </cell>
          <cell r="CQ336">
            <v>0</v>
          </cell>
          <cell r="CR336">
            <v>3.094176902005831E-2</v>
          </cell>
          <cell r="CS336">
            <v>0</v>
          </cell>
          <cell r="CT336">
            <v>0</v>
          </cell>
          <cell r="CU336">
            <v>0</v>
          </cell>
          <cell r="CV336">
            <v>23.533679181471282</v>
          </cell>
          <cell r="CW336">
            <v>11.951767999486128</v>
          </cell>
          <cell r="CX336">
            <v>37.120659397494066</v>
          </cell>
          <cell r="CY336">
            <v>0.11824176018379425</v>
          </cell>
          <cell r="CZ336">
            <v>37.238901157677859</v>
          </cell>
          <cell r="DA336">
            <v>20.417147300521332</v>
          </cell>
          <cell r="DB336">
            <v>18.160608288415652</v>
          </cell>
          <cell r="DC336">
            <v>4.6047982680922486</v>
          </cell>
          <cell r="DD336">
            <v>6.139731024122999</v>
          </cell>
          <cell r="DE336">
            <v>2.3394187505522659</v>
          </cell>
          <cell r="DF336">
            <v>51.661703631704484</v>
          </cell>
          <cell r="DG336">
            <v>0</v>
          </cell>
          <cell r="DH336">
            <v>51.661703631704484</v>
          </cell>
          <cell r="DI336">
            <v>8.545453565432533</v>
          </cell>
          <cell r="DJ336">
            <v>0</v>
          </cell>
          <cell r="DK336">
            <v>0</v>
          </cell>
          <cell r="DL336">
            <v>8.545453565432533</v>
          </cell>
          <cell r="DM336">
            <v>80.355151223949662</v>
          </cell>
          <cell r="DN336">
            <v>5.9131930723690003</v>
          </cell>
          <cell r="DO336">
            <v>0</v>
          </cell>
          <cell r="DP336">
            <v>86.268344296318773</v>
          </cell>
          <cell r="DQ336">
            <v>0</v>
          </cell>
          <cell r="DR336">
            <v>86.268344296318773</v>
          </cell>
          <cell r="DS336">
            <v>9.130299145407033</v>
          </cell>
          <cell r="DT336">
            <v>0</v>
          </cell>
          <cell r="DU336">
            <v>0.1027708756737651</v>
          </cell>
          <cell r="DV336">
            <v>0</v>
          </cell>
          <cell r="DW336">
            <v>0</v>
          </cell>
          <cell r="DX336">
            <v>0</v>
          </cell>
          <cell r="DY336">
            <v>44.123838570900205</v>
          </cell>
          <cell r="DZ336">
            <v>14.848706755264072</v>
          </cell>
          <cell r="EA336">
            <v>68.205615347245057</v>
          </cell>
          <cell r="EB336">
            <v>0.11824176018379425</v>
          </cell>
          <cell r="EC336">
            <v>68.32385710742885</v>
          </cell>
          <cell r="ED336">
            <v>22.089107890783769</v>
          </cell>
          <cell r="EE336">
            <v>32.303206856940875</v>
          </cell>
          <cell r="EF336">
            <v>4.6047982680922486</v>
          </cell>
          <cell r="EG336">
            <v>12.246310152867364</v>
          </cell>
          <cell r="EH336">
            <v>2.3394187505522659</v>
          </cell>
          <cell r="EI336">
            <v>73.5828419192365</v>
          </cell>
          <cell r="EJ336">
            <v>0</v>
          </cell>
          <cell r="EK336">
            <v>73.5828419192365</v>
          </cell>
          <cell r="EL336">
            <v>8.545453565432533</v>
          </cell>
          <cell r="EM336">
            <v>0</v>
          </cell>
          <cell r="EN336">
            <v>0</v>
          </cell>
          <cell r="EO336">
            <v>8.545453565432533</v>
          </cell>
          <cell r="EP336">
            <v>133.36124546123264</v>
          </cell>
          <cell r="EQ336">
            <v>12.888351860033573</v>
          </cell>
          <cell r="ER336">
            <v>0</v>
          </cell>
          <cell r="ES336">
            <v>146.24959732126632</v>
          </cell>
          <cell r="ET336">
            <v>0</v>
          </cell>
          <cell r="EU336">
            <v>146.24959732126632</v>
          </cell>
          <cell r="EV336">
            <v>12.138013961297149</v>
          </cell>
          <cell r="EW336">
            <v>0</v>
          </cell>
          <cell r="EX336">
            <v>5.9640259786162391</v>
          </cell>
          <cell r="EY336">
            <v>0</v>
          </cell>
          <cell r="EZ336">
            <v>0</v>
          </cell>
          <cell r="FA336">
            <v>0</v>
          </cell>
          <cell r="FB336">
            <v>48.223852080940055</v>
          </cell>
          <cell r="FC336">
            <v>16.215697092869128</v>
          </cell>
          <cell r="FD336">
            <v>82.541589113722694</v>
          </cell>
          <cell r="FE336">
            <v>0.11824176018379425</v>
          </cell>
          <cell r="FF336">
            <v>82.659830873906486</v>
          </cell>
          <cell r="FG336">
            <v>26.028658124944762</v>
          </cell>
          <cell r="FH336">
            <v>33.486729521958104</v>
          </cell>
          <cell r="FI336">
            <v>6.244712026155339</v>
          </cell>
          <cell r="FJ336">
            <v>12.628662012900943</v>
          </cell>
          <cell r="FK336">
            <v>2.2963212865600413</v>
          </cell>
          <cell r="FL336">
            <v>80.685082972519169</v>
          </cell>
          <cell r="FM336">
            <v>0</v>
          </cell>
          <cell r="FN336">
            <v>80.685082972519169</v>
          </cell>
          <cell r="FO336">
            <v>8.545453565432533</v>
          </cell>
          <cell r="FP336">
            <v>0</v>
          </cell>
          <cell r="FQ336">
            <v>0</v>
          </cell>
          <cell r="FR336">
            <v>8.545453565432533</v>
          </cell>
          <cell r="FS336">
            <v>154.79946028099204</v>
          </cell>
          <cell r="FT336">
            <v>13.746985950340191</v>
          </cell>
          <cell r="FU336">
            <v>0</v>
          </cell>
          <cell r="FV336">
            <v>168.54644623133333</v>
          </cell>
          <cell r="FW336">
            <v>0</v>
          </cell>
          <cell r="FX336">
            <v>168.54644623133333</v>
          </cell>
          <cell r="FY336">
            <v>8.1774675267296953E-2</v>
          </cell>
          <cell r="FZ336">
            <v>0</v>
          </cell>
          <cell r="GA336">
            <v>0</v>
          </cell>
          <cell r="GB336" t="e">
            <v>#N/A</v>
          </cell>
          <cell r="GC336" t="e">
            <v>#N/A</v>
          </cell>
          <cell r="GD336" t="e">
            <v>#N/A</v>
          </cell>
          <cell r="GE336">
            <v>0</v>
          </cell>
          <cell r="GF336">
            <v>0</v>
          </cell>
          <cell r="GG336">
            <v>8.287973844658475E-2</v>
          </cell>
          <cell r="GH336">
            <v>0</v>
          </cell>
          <cell r="GI336">
            <v>5.3043032605814243E-2</v>
          </cell>
          <cell r="GJ336">
            <v>0</v>
          </cell>
          <cell r="GK336">
            <v>0</v>
          </cell>
          <cell r="GL336">
            <v>6.7386752672969843</v>
          </cell>
          <cell r="GM336">
            <v>1.1050631792877967E-3</v>
          </cell>
          <cell r="GN336">
            <v>3.5616186268445689</v>
          </cell>
          <cell r="GO336">
            <v>0.11934682336308204</v>
          </cell>
          <cell r="GP336">
            <v>2.0498921975788629</v>
          </cell>
          <cell r="GQ336" t="e">
            <v>#N/A</v>
          </cell>
          <cell r="GR336" t="e">
            <v>#N/A</v>
          </cell>
          <cell r="GS336" t="e">
            <v>#N/A</v>
          </cell>
          <cell r="GT336" t="e">
            <v>#N/A</v>
          </cell>
          <cell r="GU336" t="e">
            <v>#N/A</v>
          </cell>
          <cell r="GV336">
            <v>0</v>
          </cell>
          <cell r="GW336">
            <v>4.9186362110099839</v>
          </cell>
          <cell r="GX336">
            <v>0</v>
          </cell>
          <cell r="GY336">
            <v>0</v>
          </cell>
          <cell r="GZ336">
            <v>1.1050631792877967E-3</v>
          </cell>
          <cell r="HA336">
            <v>0</v>
          </cell>
          <cell r="HB336">
            <v>0</v>
          </cell>
          <cell r="HC336">
            <v>4.4202527171511869E-3</v>
          </cell>
          <cell r="HD336">
            <v>0.38898223910930441</v>
          </cell>
          <cell r="HE336">
            <v>0</v>
          </cell>
          <cell r="HF336">
            <v>0</v>
          </cell>
          <cell r="HG336">
            <v>-0.26079491031192004</v>
          </cell>
          <cell r="HH336">
            <v>1.5537188300786422</v>
          </cell>
          <cell r="HI336" t="e">
            <v>#N/A</v>
          </cell>
          <cell r="HJ336" t="e">
            <v>#N/A</v>
          </cell>
          <cell r="HK336" t="e">
            <v>#N/A</v>
          </cell>
          <cell r="HL336" t="e">
            <v>#N/A</v>
          </cell>
          <cell r="HM336" t="e">
            <v>#N/A</v>
          </cell>
          <cell r="HN336" t="e">
            <v>#N/A</v>
          </cell>
          <cell r="HO336">
            <v>154.79946028099204</v>
          </cell>
          <cell r="HP336">
            <v>168.54644623133333</v>
          </cell>
          <cell r="HQ336">
            <v>21.438214819760276</v>
          </cell>
          <cell r="HR336">
            <v>146.24959732126632</v>
          </cell>
          <cell r="HS336">
            <v>21.170800388795612</v>
          </cell>
          <cell r="HT336">
            <v>0</v>
          </cell>
          <cell r="HU336">
            <v>0</v>
          </cell>
          <cell r="HV336">
            <v>5.861255102942474</v>
          </cell>
          <cell r="HW336">
            <v>0</v>
          </cell>
          <cell r="HX336">
            <v>0</v>
          </cell>
          <cell r="HY336">
            <v>0</v>
          </cell>
          <cell r="HZ336">
            <v>0</v>
          </cell>
          <cell r="IA336">
            <v>0</v>
          </cell>
          <cell r="IB336">
            <v>0</v>
          </cell>
          <cell r="IC336">
            <v>0</v>
          </cell>
          <cell r="ID336">
            <v>0</v>
          </cell>
          <cell r="IE336">
            <v>0</v>
          </cell>
          <cell r="IF336">
            <v>7.1829106653706787E-2</v>
          </cell>
          <cell r="IG336">
            <v>0</v>
          </cell>
          <cell r="IH336">
            <v>0</v>
          </cell>
          <cell r="II336">
            <v>0</v>
          </cell>
          <cell r="IJ336">
            <v>0</v>
          </cell>
          <cell r="IK336">
            <v>3.094176902005831E-2</v>
          </cell>
          <cell r="IL336">
            <v>0</v>
          </cell>
          <cell r="IM336">
            <v>0</v>
          </cell>
          <cell r="IN336">
            <v>0</v>
          </cell>
          <cell r="IO336">
            <v>0</v>
          </cell>
          <cell r="IP336">
            <v>5.9640259786162391</v>
          </cell>
          <cell r="IQ336">
            <v>0</v>
          </cell>
          <cell r="IR336">
            <v>0</v>
          </cell>
          <cell r="IS336">
            <v>0</v>
          </cell>
          <cell r="IT336">
            <v>0</v>
          </cell>
          <cell r="IU336">
            <v>0</v>
          </cell>
          <cell r="IV336">
            <v>6.7386752672969843</v>
          </cell>
          <cell r="IW336">
            <v>6.7386752672969843</v>
          </cell>
          <cell r="IX336">
            <v>1.1050631792877967E-3</v>
          </cell>
          <cell r="IY336">
            <v>0</v>
          </cell>
          <cell r="IZ336">
            <v>0</v>
          </cell>
          <cell r="JA336">
            <v>0</v>
          </cell>
          <cell r="JB336">
            <v>1.1050631792877967E-3</v>
          </cell>
          <cell r="JC336">
            <v>0</v>
          </cell>
          <cell r="JD336">
            <v>0</v>
          </cell>
          <cell r="JE336">
            <v>0</v>
          </cell>
          <cell r="JF336">
            <v>0</v>
          </cell>
          <cell r="JG336">
            <v>0</v>
          </cell>
          <cell r="JH336">
            <v>0</v>
          </cell>
          <cell r="JI336">
            <v>0</v>
          </cell>
          <cell r="JJ336">
            <v>0</v>
          </cell>
          <cell r="JK336">
            <v>6.2413440679993917</v>
          </cell>
          <cell r="JL336">
            <v>6.2413440679993917</v>
          </cell>
          <cell r="JM336">
            <v>6.6108451163482948E-2</v>
          </cell>
          <cell r="JN336">
            <v>0</v>
          </cell>
          <cell r="JO336">
            <v>0</v>
          </cell>
          <cell r="JP336">
            <v>1.3014353285811882</v>
          </cell>
          <cell r="JQ336">
            <v>1.3675437797446712</v>
          </cell>
          <cell r="JR336">
            <v>0</v>
          </cell>
          <cell r="JS336">
            <v>0</v>
          </cell>
          <cell r="JT336">
            <v>0</v>
          </cell>
          <cell r="JU336">
            <v>0</v>
          </cell>
          <cell r="JV336">
            <v>0</v>
          </cell>
          <cell r="JW336">
            <v>12.231906288287592</v>
          </cell>
          <cell r="JX336">
            <v>70.372605809954564</v>
          </cell>
          <cell r="JY336">
            <v>114.30335305606145</v>
          </cell>
          <cell r="JZ336">
            <v>126.53525934434904</v>
          </cell>
          <cell r="KA336">
            <v>56.162653534394479</v>
          </cell>
          <cell r="KB336">
            <v>2173244.65</v>
          </cell>
          <cell r="KC336">
            <v>91.234000000000009</v>
          </cell>
          <cell r="KD336">
            <v>900.18988000000002</v>
          </cell>
          <cell r="KE336">
            <v>17952.05</v>
          </cell>
          <cell r="KF336">
            <v>0</v>
          </cell>
          <cell r="KG336">
            <v>0.11181600108349292</v>
          </cell>
          <cell r="KH336">
            <v>0</v>
          </cell>
          <cell r="KI336">
            <v>0</v>
          </cell>
          <cell r="KJ336">
            <v>0</v>
          </cell>
          <cell r="KK336">
            <v>0</v>
          </cell>
          <cell r="KL336">
            <v>0</v>
          </cell>
          <cell r="KM336">
            <v>337.38581282005498</v>
          </cell>
          <cell r="KN336">
            <v>124.32</v>
          </cell>
          <cell r="KO336">
            <v>52.161848741229498</v>
          </cell>
          <cell r="KP336">
            <v>0</v>
          </cell>
          <cell r="KQ336">
            <v>15.575634255628419</v>
          </cell>
          <cell r="KR336">
            <v>0</v>
          </cell>
          <cell r="KS336">
            <v>1.52</v>
          </cell>
          <cell r="KT336">
            <v>0</v>
          </cell>
          <cell r="KU336">
            <v>22.936719465874301</v>
          </cell>
          <cell r="KV336">
            <v>9.0299999999999994</v>
          </cell>
          <cell r="KW336">
            <v>0</v>
          </cell>
          <cell r="KX336">
            <v>259</v>
          </cell>
          <cell r="KY336">
            <v>991423.88</v>
          </cell>
          <cell r="KZ336">
            <v>17952.05</v>
          </cell>
          <cell r="LA336">
            <v>96.963097757890864</v>
          </cell>
          <cell r="LB336">
            <v>545.83438102715877</v>
          </cell>
          <cell r="LC336">
            <v>562.93001528278705</v>
          </cell>
          <cell r="LD336">
            <v>4.3932878122873449</v>
          </cell>
          <cell r="LE336">
            <v>1.4427321670784117E-2</v>
          </cell>
          <cell r="LF336">
            <v>259</v>
          </cell>
          <cell r="LG336">
            <v>55.226220960837345</v>
          </cell>
          <cell r="LH336">
            <v>1096.2513032299426</v>
          </cell>
          <cell r="LI336" t="str">
            <v>N/A</v>
          </cell>
          <cell r="LJ336" t="str">
            <v>PR09 (£m)</v>
          </cell>
        </row>
        <row r="337">
          <cell r="A337" t="str">
            <v>SWB13</v>
          </cell>
          <cell r="B337" t="str">
            <v>SWB</v>
          </cell>
          <cell r="C337" t="str">
            <v>2012-13</v>
          </cell>
          <cell r="D337" t="str">
            <v>SWB</v>
          </cell>
          <cell r="E337" t="str">
            <v>SWB13</v>
          </cell>
          <cell r="F337">
            <v>1.0790336496980155</v>
          </cell>
          <cell r="G337">
            <v>1.7814845556514236</v>
          </cell>
          <cell r="H337">
            <v>-0.39384728213977566</v>
          </cell>
          <cell r="I337">
            <v>5.434013459879206</v>
          </cell>
          <cell r="J337">
            <v>0</v>
          </cell>
          <cell r="K337">
            <v>0</v>
          </cell>
          <cell r="L337">
            <v>0</v>
          </cell>
          <cell r="M337">
            <v>3.0849572044866265</v>
          </cell>
          <cell r="N337">
            <v>1.6498424503882658</v>
          </cell>
          <cell r="O337">
            <v>11.556450388265747</v>
          </cell>
          <cell r="P337">
            <v>0</v>
          </cell>
          <cell r="Q337">
            <v>11.556450388265747</v>
          </cell>
          <cell r="R337">
            <v>3.0590603968938739</v>
          </cell>
          <cell r="S337">
            <v>0.91825763589301124</v>
          </cell>
          <cell r="T337">
            <v>2.556230716134599</v>
          </cell>
          <cell r="U337">
            <v>0.47585383951682486</v>
          </cell>
          <cell r="V337">
            <v>0</v>
          </cell>
          <cell r="W337">
            <v>7.0094025884383084</v>
          </cell>
          <cell r="X337">
            <v>0</v>
          </cell>
          <cell r="Y337">
            <v>7.0094025884383084</v>
          </cell>
          <cell r="Z337">
            <v>0</v>
          </cell>
          <cell r="AA337">
            <v>0</v>
          </cell>
          <cell r="AB337">
            <v>0</v>
          </cell>
          <cell r="AC337">
            <v>0</v>
          </cell>
          <cell r="AD337">
            <v>18.565852976704054</v>
          </cell>
          <cell r="AE337">
            <v>0</v>
          </cell>
          <cell r="AF337">
            <v>0</v>
          </cell>
          <cell r="AG337">
            <v>18.565852976704054</v>
          </cell>
          <cell r="AH337">
            <v>0</v>
          </cell>
          <cell r="AI337">
            <v>18.565852976704054</v>
          </cell>
          <cell r="AJ337">
            <v>1.3164210526315789</v>
          </cell>
          <cell r="AK337">
            <v>-5.6109749784296802E-2</v>
          </cell>
          <cell r="AL337">
            <v>0</v>
          </cell>
          <cell r="AM337">
            <v>0</v>
          </cell>
          <cell r="AN337">
            <v>0</v>
          </cell>
          <cell r="AO337">
            <v>0</v>
          </cell>
          <cell r="AP337">
            <v>1.0585320103537532</v>
          </cell>
          <cell r="AQ337">
            <v>0.55354426229508202</v>
          </cell>
          <cell r="AR337">
            <v>2.8723875754961172</v>
          </cell>
          <cell r="AS337">
            <v>0</v>
          </cell>
          <cell r="AT337">
            <v>2.8723875754961172</v>
          </cell>
          <cell r="AU337">
            <v>0.78132826574633296</v>
          </cell>
          <cell r="AV337">
            <v>0.27946971527178605</v>
          </cell>
          <cell r="AW337">
            <v>3.4529076790336496E-2</v>
          </cell>
          <cell r="AX337">
            <v>0</v>
          </cell>
          <cell r="AY337">
            <v>0</v>
          </cell>
          <cell r="AZ337">
            <v>1.0953270578084555</v>
          </cell>
          <cell r="BA337">
            <v>0</v>
          </cell>
          <cell r="BB337">
            <v>1.0953270578084555</v>
          </cell>
          <cell r="BC337">
            <v>0</v>
          </cell>
          <cell r="BD337">
            <v>0</v>
          </cell>
          <cell r="BE337">
            <v>0</v>
          </cell>
          <cell r="BF337">
            <v>0</v>
          </cell>
          <cell r="BG337">
            <v>3.9677146333045727</v>
          </cell>
          <cell r="BH337">
            <v>0</v>
          </cell>
          <cell r="BI337">
            <v>0</v>
          </cell>
          <cell r="BJ337">
            <v>3.9677146333045727</v>
          </cell>
          <cell r="BK337">
            <v>0</v>
          </cell>
          <cell r="BL337">
            <v>3.9677146333045727</v>
          </cell>
          <cell r="BM337">
            <v>7.0946462467644524</v>
          </cell>
          <cell r="BN337">
            <v>-0.17048731665228645</v>
          </cell>
          <cell r="BO337">
            <v>6.9058153580672993E-2</v>
          </cell>
          <cell r="BP337">
            <v>0</v>
          </cell>
          <cell r="BQ337">
            <v>0</v>
          </cell>
          <cell r="BR337">
            <v>0</v>
          </cell>
          <cell r="BS337">
            <v>18.270197756686798</v>
          </cell>
          <cell r="BT337">
            <v>2.9673425366695425</v>
          </cell>
          <cell r="BU337">
            <v>28.23075737704918</v>
          </cell>
          <cell r="BV337">
            <v>0</v>
          </cell>
          <cell r="BW337">
            <v>28.23075737704918</v>
          </cell>
          <cell r="BX337">
            <v>0</v>
          </cell>
          <cell r="BY337">
            <v>11.066569111302847</v>
          </cell>
          <cell r="BZ337">
            <v>0</v>
          </cell>
          <cell r="CA337">
            <v>2.0544800690250216</v>
          </cell>
          <cell r="CB337">
            <v>0</v>
          </cell>
          <cell r="CC337">
            <v>13.121049180327869</v>
          </cell>
          <cell r="CD337">
            <v>0</v>
          </cell>
          <cell r="CE337">
            <v>13.121049180327869</v>
          </cell>
          <cell r="CF337">
            <v>0</v>
          </cell>
          <cell r="CG337">
            <v>0</v>
          </cell>
          <cell r="CH337">
            <v>0</v>
          </cell>
          <cell r="CI337">
            <v>0</v>
          </cell>
          <cell r="CJ337">
            <v>41.351806557377046</v>
          </cell>
          <cell r="CK337">
            <v>0</v>
          </cell>
          <cell r="CL337">
            <v>0</v>
          </cell>
          <cell r="CM337">
            <v>41.351806557377046</v>
          </cell>
          <cell r="CN337">
            <v>0</v>
          </cell>
          <cell r="CO337">
            <v>41.351806557377046</v>
          </cell>
          <cell r="CP337">
            <v>2.306973943054357</v>
          </cell>
          <cell r="CQ337">
            <v>0</v>
          </cell>
          <cell r="CR337">
            <v>1.0790336496980155E-3</v>
          </cell>
          <cell r="CS337">
            <v>0</v>
          </cell>
          <cell r="CT337">
            <v>0</v>
          </cell>
          <cell r="CU337">
            <v>0</v>
          </cell>
          <cell r="CV337">
            <v>21.711236065573772</v>
          </cell>
          <cell r="CW337">
            <v>14.688885073339085</v>
          </cell>
          <cell r="CX337">
            <v>38.708174115616906</v>
          </cell>
          <cell r="CY337">
            <v>3.555415875754961</v>
          </cell>
          <cell r="CZ337">
            <v>42.263589991371873</v>
          </cell>
          <cell r="DA337">
            <v>15.033096807592752</v>
          </cell>
          <cell r="DB337">
            <v>14.674857635893012</v>
          </cell>
          <cell r="DC337">
            <v>4.6862431406384815</v>
          </cell>
          <cell r="DD337">
            <v>5.6444250215703189</v>
          </cell>
          <cell r="DE337">
            <v>0.23522933563416737</v>
          </cell>
          <cell r="DF337">
            <v>40.273851941328722</v>
          </cell>
          <cell r="DG337">
            <v>0</v>
          </cell>
          <cell r="DH337">
            <v>40.273851941328722</v>
          </cell>
          <cell r="DI337">
            <v>6.8853137187230375</v>
          </cell>
          <cell r="DJ337">
            <v>0</v>
          </cell>
          <cell r="DK337">
            <v>0</v>
          </cell>
          <cell r="DL337">
            <v>6.8853137187230375</v>
          </cell>
          <cell r="DM337">
            <v>75.652128213977576</v>
          </cell>
          <cell r="DN337">
            <v>0</v>
          </cell>
          <cell r="DO337">
            <v>0</v>
          </cell>
          <cell r="DP337">
            <v>75.652128213977576</v>
          </cell>
          <cell r="DQ337">
            <v>0</v>
          </cell>
          <cell r="DR337">
            <v>75.652128213977576</v>
          </cell>
          <cell r="DS337">
            <v>10.718041242450388</v>
          </cell>
          <cell r="DT337">
            <v>-0.22659706643658326</v>
          </cell>
          <cell r="DU337">
            <v>7.0137187230371018E-2</v>
          </cell>
          <cell r="DV337">
            <v>0</v>
          </cell>
          <cell r="DW337">
            <v>0</v>
          </cell>
          <cell r="DX337">
            <v>0</v>
          </cell>
          <cell r="DY337">
            <v>41.039965832614321</v>
          </cell>
          <cell r="DZ337">
            <v>18.209771872303708</v>
          </cell>
          <cell r="EA337">
            <v>69.81131906816222</v>
          </cell>
          <cell r="EB337">
            <v>3.555415875754961</v>
          </cell>
          <cell r="EC337">
            <v>73.366734943917166</v>
          </cell>
          <cell r="ED337">
            <v>15.814425073339084</v>
          </cell>
          <cell r="EE337">
            <v>26.020896462467647</v>
          </cell>
          <cell r="EF337">
            <v>4.7207722174288183</v>
          </cell>
          <cell r="EG337">
            <v>7.6989050905953409</v>
          </cell>
          <cell r="EH337">
            <v>0.23522933563416737</v>
          </cell>
          <cell r="EI337">
            <v>54.490228179465049</v>
          </cell>
          <cell r="EJ337">
            <v>0</v>
          </cell>
          <cell r="EK337">
            <v>54.490228179465049</v>
          </cell>
          <cell r="EL337">
            <v>6.8853137187230375</v>
          </cell>
          <cell r="EM337">
            <v>0</v>
          </cell>
          <cell r="EN337">
            <v>0</v>
          </cell>
          <cell r="EO337">
            <v>6.8853137187230375</v>
          </cell>
          <cell r="EP337">
            <v>120.97164940465917</v>
          </cell>
          <cell r="EQ337">
            <v>0</v>
          </cell>
          <cell r="ER337">
            <v>0</v>
          </cell>
          <cell r="ES337">
            <v>120.97164940465917</v>
          </cell>
          <cell r="ET337">
            <v>0</v>
          </cell>
          <cell r="EU337">
            <v>120.97164940465917</v>
          </cell>
          <cell r="EV337">
            <v>12.4995257981018</v>
          </cell>
          <cell r="EW337">
            <v>-0.62044434857635888</v>
          </cell>
          <cell r="EX337">
            <v>5.5041506471095785</v>
          </cell>
          <cell r="EY337">
            <v>0</v>
          </cell>
          <cell r="EZ337">
            <v>0</v>
          </cell>
          <cell r="FA337">
            <v>0</v>
          </cell>
          <cell r="FB337">
            <v>44.124923037100842</v>
          </cell>
          <cell r="FC337">
            <v>19.859614322691979</v>
          </cell>
          <cell r="FD337">
            <v>81.367769456427851</v>
          </cell>
          <cell r="FE337">
            <v>3.555415875754961</v>
          </cell>
          <cell r="FF337">
            <v>84.923185332182925</v>
          </cell>
          <cell r="FG337">
            <v>18.873485470232946</v>
          </cell>
          <cell r="FH337">
            <v>26.939154098360657</v>
          </cell>
          <cell r="FI337">
            <v>7.2770029335634172</v>
          </cell>
          <cell r="FJ337">
            <v>8.1747589301121657</v>
          </cell>
          <cell r="FK337">
            <v>0.23522933563416737</v>
          </cell>
          <cell r="FL337">
            <v>61.499630767903355</v>
          </cell>
          <cell r="FM337">
            <v>0</v>
          </cell>
          <cell r="FN337">
            <v>61.499630767903355</v>
          </cell>
          <cell r="FO337">
            <v>6.8853137187230375</v>
          </cell>
          <cell r="FP337">
            <v>0</v>
          </cell>
          <cell r="FQ337">
            <v>0</v>
          </cell>
          <cell r="FR337">
            <v>6.8853137187230375</v>
          </cell>
          <cell r="FS337">
            <v>139.53750238136325</v>
          </cell>
          <cell r="FT337">
            <v>0</v>
          </cell>
          <cell r="FU337">
            <v>0</v>
          </cell>
          <cell r="FV337">
            <v>139.53750238136325</v>
          </cell>
          <cell r="FW337">
            <v>0</v>
          </cell>
          <cell r="FX337">
            <v>139.53750238136325</v>
          </cell>
          <cell r="FY337">
            <v>4.3161345987920624E-2</v>
          </cell>
          <cell r="FZ337">
            <v>0</v>
          </cell>
          <cell r="GA337">
            <v>0</v>
          </cell>
          <cell r="GB337" t="e">
            <v>#N/A</v>
          </cell>
          <cell r="GC337" t="e">
            <v>#N/A</v>
          </cell>
          <cell r="GD337" t="e">
            <v>#N/A</v>
          </cell>
          <cell r="GE337">
            <v>0</v>
          </cell>
          <cell r="GF337">
            <v>0</v>
          </cell>
          <cell r="GG337">
            <v>0.10250819672131148</v>
          </cell>
          <cell r="GH337">
            <v>0</v>
          </cell>
          <cell r="GI337">
            <v>3.1291975841242346E-2</v>
          </cell>
          <cell r="GJ337">
            <v>0</v>
          </cell>
          <cell r="GK337">
            <v>0</v>
          </cell>
          <cell r="GL337">
            <v>4.5999204486626404</v>
          </cell>
          <cell r="GM337">
            <v>0.13487920621225194</v>
          </cell>
          <cell r="GN337">
            <v>1.30455168248489</v>
          </cell>
          <cell r="GO337">
            <v>0.13272113891285592</v>
          </cell>
          <cell r="GP337">
            <v>0.97005125107851597</v>
          </cell>
          <cell r="GQ337" t="e">
            <v>#N/A</v>
          </cell>
          <cell r="GR337" t="e">
            <v>#N/A</v>
          </cell>
          <cell r="GS337" t="e">
            <v>#N/A</v>
          </cell>
          <cell r="GT337" t="e">
            <v>#N/A</v>
          </cell>
          <cell r="GU337" t="e">
            <v>#N/A</v>
          </cell>
          <cell r="GV337">
            <v>0</v>
          </cell>
          <cell r="GW337">
            <v>4.0215584124245041</v>
          </cell>
          <cell r="GX337">
            <v>0</v>
          </cell>
          <cell r="GY337">
            <v>0</v>
          </cell>
          <cell r="GZ337">
            <v>0.13487920621225194</v>
          </cell>
          <cell r="HA337">
            <v>0</v>
          </cell>
          <cell r="HB337">
            <v>0</v>
          </cell>
          <cell r="HC337">
            <v>-2.8054874892148401E-2</v>
          </cell>
          <cell r="HD337">
            <v>0.48556514236410697</v>
          </cell>
          <cell r="HE337">
            <v>0</v>
          </cell>
          <cell r="HF337">
            <v>0</v>
          </cell>
          <cell r="HG337">
            <v>0</v>
          </cell>
          <cell r="HH337">
            <v>2.145118895599655</v>
          </cell>
          <cell r="HI337" t="e">
            <v>#N/A</v>
          </cell>
          <cell r="HJ337" t="e">
            <v>#N/A</v>
          </cell>
          <cell r="HK337" t="e">
            <v>#N/A</v>
          </cell>
          <cell r="HL337" t="e">
            <v>#N/A</v>
          </cell>
          <cell r="HM337" t="e">
            <v>#N/A</v>
          </cell>
          <cell r="HN337" t="e">
            <v>#N/A</v>
          </cell>
          <cell r="HO337">
            <v>139.53750238136325</v>
          </cell>
          <cell r="HP337">
            <v>139.53750238136325</v>
          </cell>
          <cell r="HQ337">
            <v>18.565852976704054</v>
          </cell>
          <cell r="HR337">
            <v>120.97164940465917</v>
          </cell>
          <cell r="HS337">
            <v>15.68699119930975</v>
          </cell>
          <cell r="HT337">
            <v>0</v>
          </cell>
          <cell r="HU337">
            <v>0</v>
          </cell>
          <cell r="HV337">
            <v>5.434013459879206</v>
          </cell>
          <cell r="HW337">
            <v>0</v>
          </cell>
          <cell r="HX337">
            <v>0</v>
          </cell>
          <cell r="HY337">
            <v>0</v>
          </cell>
          <cell r="HZ337">
            <v>0</v>
          </cell>
          <cell r="IA337">
            <v>0</v>
          </cell>
          <cell r="IB337">
            <v>0</v>
          </cell>
          <cell r="IC337">
            <v>0</v>
          </cell>
          <cell r="ID337">
            <v>0</v>
          </cell>
          <cell r="IE337">
            <v>0</v>
          </cell>
          <cell r="IF337">
            <v>6.9058153580672993E-2</v>
          </cell>
          <cell r="IG337">
            <v>0</v>
          </cell>
          <cell r="IH337">
            <v>0</v>
          </cell>
          <cell r="II337">
            <v>0</v>
          </cell>
          <cell r="IJ337">
            <v>0</v>
          </cell>
          <cell r="IK337">
            <v>1.0790336496980155E-3</v>
          </cell>
          <cell r="IL337">
            <v>0</v>
          </cell>
          <cell r="IM337">
            <v>0</v>
          </cell>
          <cell r="IN337">
            <v>0</v>
          </cell>
          <cell r="IO337">
            <v>0</v>
          </cell>
          <cell r="IP337">
            <v>5.5041506471095785</v>
          </cell>
          <cell r="IQ337">
            <v>0</v>
          </cell>
          <cell r="IR337">
            <v>0</v>
          </cell>
          <cell r="IS337">
            <v>0</v>
          </cell>
          <cell r="IT337">
            <v>0</v>
          </cell>
          <cell r="IU337">
            <v>0</v>
          </cell>
          <cell r="IV337">
            <v>4.5999204486626404</v>
          </cell>
          <cell r="IW337">
            <v>4.5999204486626404</v>
          </cell>
          <cell r="IX337">
            <v>0.13487920621225194</v>
          </cell>
          <cell r="IY337">
            <v>0</v>
          </cell>
          <cell r="IZ337">
            <v>0</v>
          </cell>
          <cell r="JA337">
            <v>0</v>
          </cell>
          <cell r="JB337">
            <v>0.13487920621225194</v>
          </cell>
          <cell r="JC337">
            <v>0</v>
          </cell>
          <cell r="JD337">
            <v>0</v>
          </cell>
          <cell r="JE337">
            <v>0</v>
          </cell>
          <cell r="JF337">
            <v>0</v>
          </cell>
          <cell r="JG337">
            <v>0</v>
          </cell>
          <cell r="JH337">
            <v>0</v>
          </cell>
          <cell r="JI337">
            <v>0</v>
          </cell>
          <cell r="JJ337">
            <v>0</v>
          </cell>
          <cell r="JK337">
            <v>6.2413440679993917</v>
          </cell>
          <cell r="JL337">
            <v>6.2413440679993917</v>
          </cell>
          <cell r="JM337">
            <v>6.6108451163482948E-2</v>
          </cell>
          <cell r="JN337">
            <v>0</v>
          </cell>
          <cell r="JO337">
            <v>0</v>
          </cell>
          <cell r="JP337">
            <v>1.3014353285811882</v>
          </cell>
          <cell r="JQ337">
            <v>1.3675437797446712</v>
          </cell>
          <cell r="JR337">
            <v>0</v>
          </cell>
          <cell r="JS337">
            <v>0</v>
          </cell>
          <cell r="JT337">
            <v>0</v>
          </cell>
          <cell r="JU337">
            <v>0</v>
          </cell>
          <cell r="JV337">
            <v>0</v>
          </cell>
          <cell r="JW337">
            <v>8.5847917169974117</v>
          </cell>
          <cell r="JX337">
            <v>58.282923554788617</v>
          </cell>
          <cell r="JY337">
            <v>97.923490647109446</v>
          </cell>
          <cell r="JZ337">
            <v>106.50828236410686</v>
          </cell>
          <cell r="KA337">
            <v>48.225358809318244</v>
          </cell>
          <cell r="KB337">
            <v>2188632.58</v>
          </cell>
          <cell r="KC337">
            <v>91.475999999999999</v>
          </cell>
          <cell r="KD337">
            <v>905.52099999999996</v>
          </cell>
          <cell r="KE337">
            <v>17997.86</v>
          </cell>
          <cell r="KF337">
            <v>0</v>
          </cell>
          <cell r="KG337">
            <v>0.1118746124102407</v>
          </cell>
          <cell r="KH337">
            <v>0</v>
          </cell>
          <cell r="KI337">
            <v>0</v>
          </cell>
          <cell r="KJ337">
            <v>0</v>
          </cell>
          <cell r="KK337">
            <v>0</v>
          </cell>
          <cell r="KL337">
            <v>0</v>
          </cell>
          <cell r="KM337">
            <v>331.98427647060299</v>
          </cell>
          <cell r="KN337">
            <v>124.32</v>
          </cell>
          <cell r="KO337">
            <v>58.600796728410998</v>
          </cell>
          <cell r="KP337">
            <v>0</v>
          </cell>
          <cell r="KQ337">
            <v>15.883801762849309</v>
          </cell>
          <cell r="KR337">
            <v>0</v>
          </cell>
          <cell r="KS337">
            <v>1.52</v>
          </cell>
          <cell r="KT337">
            <v>0</v>
          </cell>
          <cell r="KU337">
            <v>22.286819965095901</v>
          </cell>
          <cell r="KV337">
            <v>9.0299999999999994</v>
          </cell>
          <cell r="KW337">
            <v>0</v>
          </cell>
          <cell r="KX337">
            <v>259</v>
          </cell>
          <cell r="KY337">
            <v>996997</v>
          </cell>
          <cell r="KZ337">
            <v>17997.86</v>
          </cell>
          <cell r="LA337">
            <v>96.912170271955986</v>
          </cell>
          <cell r="LB337">
            <v>546.22189316410982</v>
          </cell>
          <cell r="LC337">
            <v>563.62569492695911</v>
          </cell>
          <cell r="LD337">
            <v>4.4128573452697637</v>
          </cell>
          <cell r="LE337">
            <v>1.4390599771306144E-2</v>
          </cell>
          <cell r="LF337">
            <v>259</v>
          </cell>
          <cell r="LG337">
            <v>55.395308108852937</v>
          </cell>
          <cell r="LH337">
            <v>1108.7764993245235</v>
          </cell>
          <cell r="LI337" t="str">
            <v>N/A</v>
          </cell>
          <cell r="LJ337" t="str">
            <v>PR09 (£m)</v>
          </cell>
        </row>
        <row r="338">
          <cell r="A338" t="str">
            <v>SWB14</v>
          </cell>
          <cell r="B338" t="str">
            <v>SWB</v>
          </cell>
          <cell r="C338" t="str">
            <v>2013-14</v>
          </cell>
          <cell r="D338" t="str">
            <v>SWB</v>
          </cell>
          <cell r="E338" t="str">
            <v>SWB14</v>
          </cell>
          <cell r="F338">
            <v>1.0569641649763351</v>
          </cell>
          <cell r="G338">
            <v>2.3242641987829606</v>
          </cell>
          <cell r="H338">
            <v>-0.37945013522650428</v>
          </cell>
          <cell r="I338">
            <v>5.4010868830290724</v>
          </cell>
          <cell r="J338">
            <v>0</v>
          </cell>
          <cell r="K338">
            <v>0</v>
          </cell>
          <cell r="L338">
            <v>0</v>
          </cell>
          <cell r="M338">
            <v>2.9351894861392824</v>
          </cell>
          <cell r="N338">
            <v>1.7989530087897223</v>
          </cell>
          <cell r="O338">
            <v>12.080043441514533</v>
          </cell>
          <cell r="P338">
            <v>0</v>
          </cell>
          <cell r="Q338">
            <v>12.080043441514533</v>
          </cell>
          <cell r="R338">
            <v>6.3227596348884365</v>
          </cell>
          <cell r="S338">
            <v>0.96289435429344128</v>
          </cell>
          <cell r="T338">
            <v>2.3908529411764698</v>
          </cell>
          <cell r="U338">
            <v>3.0651960784313717E-2</v>
          </cell>
          <cell r="V338">
            <v>0</v>
          </cell>
          <cell r="W338">
            <v>9.7071588911426598</v>
          </cell>
          <cell r="X338">
            <v>0</v>
          </cell>
          <cell r="Y338">
            <v>9.7071588911426598</v>
          </cell>
          <cell r="Z338">
            <v>0</v>
          </cell>
          <cell r="AA338">
            <v>0</v>
          </cell>
          <cell r="AB338">
            <v>0</v>
          </cell>
          <cell r="AC338">
            <v>0</v>
          </cell>
          <cell r="AD338">
            <v>21.787202332657184</v>
          </cell>
          <cell r="AE338">
            <v>0</v>
          </cell>
          <cell r="AF338">
            <v>0</v>
          </cell>
          <cell r="AG338">
            <v>21.787202332657184</v>
          </cell>
          <cell r="AH338">
            <v>0</v>
          </cell>
          <cell r="AI338">
            <v>21.787202332657184</v>
          </cell>
          <cell r="AJ338">
            <v>1.4522687626774844</v>
          </cell>
          <cell r="AK338">
            <v>-9.8297667342799155E-2</v>
          </cell>
          <cell r="AL338">
            <v>0</v>
          </cell>
          <cell r="AM338">
            <v>0</v>
          </cell>
          <cell r="AN338">
            <v>0</v>
          </cell>
          <cell r="AO338">
            <v>0</v>
          </cell>
          <cell r="AP338">
            <v>1.3053507437457739</v>
          </cell>
          <cell r="AQ338">
            <v>0.59612778904665287</v>
          </cell>
          <cell r="AR338">
            <v>3.2554496281271113</v>
          </cell>
          <cell r="AS338">
            <v>0</v>
          </cell>
          <cell r="AT338">
            <v>3.2554496281271113</v>
          </cell>
          <cell r="AU338">
            <v>0.32448799864773487</v>
          </cell>
          <cell r="AV338">
            <v>0.20505104800540902</v>
          </cell>
          <cell r="AW338">
            <v>0</v>
          </cell>
          <cell r="AX338">
            <v>4.2278566599053399E-3</v>
          </cell>
          <cell r="AY338">
            <v>0</v>
          </cell>
          <cell r="AZ338">
            <v>0.53376690331304921</v>
          </cell>
          <cell r="BA338">
            <v>0</v>
          </cell>
          <cell r="BB338">
            <v>0.53376690331304921</v>
          </cell>
          <cell r="BC338">
            <v>0</v>
          </cell>
          <cell r="BD338">
            <v>0</v>
          </cell>
          <cell r="BE338">
            <v>0</v>
          </cell>
          <cell r="BF338">
            <v>0</v>
          </cell>
          <cell r="BG338">
            <v>3.7892165314401609</v>
          </cell>
          <cell r="BH338">
            <v>0</v>
          </cell>
          <cell r="BI338">
            <v>0</v>
          </cell>
          <cell r="BJ338">
            <v>3.7892165314401609</v>
          </cell>
          <cell r="BK338">
            <v>0</v>
          </cell>
          <cell r="BL338">
            <v>3.7892165314401609</v>
          </cell>
          <cell r="BM338">
            <v>7.3258186274509782</v>
          </cell>
          <cell r="BN338">
            <v>-4.4392494929006078E-2</v>
          </cell>
          <cell r="BO338">
            <v>6.8702670723461784E-2</v>
          </cell>
          <cell r="BP338">
            <v>0</v>
          </cell>
          <cell r="BQ338">
            <v>0</v>
          </cell>
          <cell r="BR338">
            <v>0</v>
          </cell>
          <cell r="BS338">
            <v>19.133165314401616</v>
          </cell>
          <cell r="BT338">
            <v>3.1412974983096675</v>
          </cell>
          <cell r="BU338">
            <v>29.624591615956717</v>
          </cell>
          <cell r="BV338">
            <v>0</v>
          </cell>
          <cell r="BW338">
            <v>29.624591615956717</v>
          </cell>
          <cell r="BX338">
            <v>0</v>
          </cell>
          <cell r="BY338">
            <v>16.02569066937119</v>
          </cell>
          <cell r="BZ338">
            <v>0</v>
          </cell>
          <cell r="CA338">
            <v>9.4217785665990501</v>
          </cell>
          <cell r="CB338">
            <v>0</v>
          </cell>
          <cell r="CC338">
            <v>25.447469235970242</v>
          </cell>
          <cell r="CD338">
            <v>0</v>
          </cell>
          <cell r="CE338">
            <v>25.447469235970242</v>
          </cell>
          <cell r="CF338">
            <v>0</v>
          </cell>
          <cell r="CG338">
            <v>0</v>
          </cell>
          <cell r="CH338">
            <v>0</v>
          </cell>
          <cell r="CI338">
            <v>0</v>
          </cell>
          <cell r="CJ338">
            <v>55.072060851926857</v>
          </cell>
          <cell r="CK338">
            <v>0</v>
          </cell>
          <cell r="CL338">
            <v>0</v>
          </cell>
          <cell r="CM338">
            <v>55.072060851926857</v>
          </cell>
          <cell r="CN338">
            <v>0</v>
          </cell>
          <cell r="CO338">
            <v>55.072060851926857</v>
          </cell>
          <cell r="CP338">
            <v>2.2650742055442858</v>
          </cell>
          <cell r="CQ338">
            <v>0</v>
          </cell>
          <cell r="CR338">
            <v>0</v>
          </cell>
          <cell r="CS338">
            <v>0</v>
          </cell>
          <cell r="CT338">
            <v>0</v>
          </cell>
          <cell r="CU338">
            <v>0</v>
          </cell>
          <cell r="CV338">
            <v>21.737525016903305</v>
          </cell>
          <cell r="CW338">
            <v>15.921051217038535</v>
          </cell>
          <cell r="CX338">
            <v>39.923650439486124</v>
          </cell>
          <cell r="CY338">
            <v>3.9382484787018246</v>
          </cell>
          <cell r="CZ338">
            <v>43.861898918187954</v>
          </cell>
          <cell r="DA338">
            <v>16.757109871534816</v>
          </cell>
          <cell r="DB338">
            <v>18.043435260311014</v>
          </cell>
          <cell r="DC338">
            <v>5.0184658553076389</v>
          </cell>
          <cell r="DD338">
            <v>4.242654158215009</v>
          </cell>
          <cell r="DE338">
            <v>8.5614097363083147E-2</v>
          </cell>
          <cell r="DF338">
            <v>44.147279242731564</v>
          </cell>
          <cell r="DG338">
            <v>0</v>
          </cell>
          <cell r="DH338">
            <v>44.147279242731564</v>
          </cell>
          <cell r="DI338">
            <v>8.9006952332657168</v>
          </cell>
          <cell r="DJ338">
            <v>0</v>
          </cell>
          <cell r="DK338">
            <v>0</v>
          </cell>
          <cell r="DL338">
            <v>8.9006952332657168</v>
          </cell>
          <cell r="DM338">
            <v>79.108482927653796</v>
          </cell>
          <cell r="DN338">
            <v>0</v>
          </cell>
          <cell r="DO338">
            <v>0</v>
          </cell>
          <cell r="DP338">
            <v>79.108482927653796</v>
          </cell>
          <cell r="DQ338">
            <v>0</v>
          </cell>
          <cell r="DR338">
            <v>79.108482927653796</v>
          </cell>
          <cell r="DS338">
            <v>11.04316159567275</v>
          </cell>
          <cell r="DT338">
            <v>-0.14269016227180525</v>
          </cell>
          <cell r="DU338">
            <v>6.8702670723461784E-2</v>
          </cell>
          <cell r="DV338">
            <v>0</v>
          </cell>
          <cell r="DW338">
            <v>0</v>
          </cell>
          <cell r="DX338">
            <v>0</v>
          </cell>
          <cell r="DY338">
            <v>42.176041075050698</v>
          </cell>
          <cell r="DZ338">
            <v>19.658476504394855</v>
          </cell>
          <cell r="EA338">
            <v>72.803691683569951</v>
          </cell>
          <cell r="EB338">
            <v>3.9382484787018246</v>
          </cell>
          <cell r="EC338">
            <v>76.741940162271774</v>
          </cell>
          <cell r="ED338">
            <v>17.081597870182552</v>
          </cell>
          <cell r="EE338">
            <v>34.27417697768761</v>
          </cell>
          <cell r="EF338">
            <v>5.0184658553076389</v>
          </cell>
          <cell r="EG338">
            <v>13.668660581473963</v>
          </cell>
          <cell r="EH338">
            <v>8.5614097363083147E-2</v>
          </cell>
          <cell r="EI338">
            <v>70.128515382014854</v>
          </cell>
          <cell r="EJ338">
            <v>0</v>
          </cell>
          <cell r="EK338">
            <v>70.128515382014854</v>
          </cell>
          <cell r="EL338">
            <v>8.9006952332657168</v>
          </cell>
          <cell r="EM338">
            <v>0</v>
          </cell>
          <cell r="EN338">
            <v>0</v>
          </cell>
          <cell r="EO338">
            <v>8.9006952332657168</v>
          </cell>
          <cell r="EP338">
            <v>137.96976031102079</v>
          </cell>
          <cell r="EQ338">
            <v>0</v>
          </cell>
          <cell r="ER338">
            <v>0</v>
          </cell>
          <cell r="ES338">
            <v>137.96976031102079</v>
          </cell>
          <cell r="ET338">
            <v>0</v>
          </cell>
          <cell r="EU338">
            <v>137.96976031102079</v>
          </cell>
          <cell r="EV338">
            <v>13.367425794455707</v>
          </cell>
          <cell r="EW338">
            <v>-0.52214029749830848</v>
          </cell>
          <cell r="EX338">
            <v>5.4697895537525341</v>
          </cell>
          <cell r="EY338">
            <v>0</v>
          </cell>
          <cell r="EZ338">
            <v>0</v>
          </cell>
          <cell r="FA338">
            <v>0</v>
          </cell>
          <cell r="FB338">
            <v>45.111230561189984</v>
          </cell>
          <cell r="FC338">
            <v>21.457429513184579</v>
          </cell>
          <cell r="FD338">
            <v>84.883735125084385</v>
          </cell>
          <cell r="FE338">
            <v>3.9382484787018246</v>
          </cell>
          <cell r="FF338">
            <v>88.821983603786308</v>
          </cell>
          <cell r="FG338">
            <v>23.404357505070987</v>
          </cell>
          <cell r="FH338">
            <v>35.237071331981056</v>
          </cell>
          <cell r="FI338">
            <v>7.4093187964841087</v>
          </cell>
          <cell r="FJ338">
            <v>13.699312542258172</v>
          </cell>
          <cell r="FK338">
            <v>8.5614097363083147E-2</v>
          </cell>
          <cell r="FL338">
            <v>79.835674273157522</v>
          </cell>
          <cell r="FM338">
            <v>0</v>
          </cell>
          <cell r="FN338">
            <v>79.835674273157522</v>
          </cell>
          <cell r="FO338">
            <v>8.9006952332657168</v>
          </cell>
          <cell r="FP338">
            <v>0</v>
          </cell>
          <cell r="FQ338">
            <v>0</v>
          </cell>
          <cell r="FR338">
            <v>8.9006952332657168</v>
          </cell>
          <cell r="FS338">
            <v>159.75696264367809</v>
          </cell>
          <cell r="FT338">
            <v>0</v>
          </cell>
          <cell r="FU338">
            <v>0</v>
          </cell>
          <cell r="FV338">
            <v>159.75696264367809</v>
          </cell>
          <cell r="FW338">
            <v>0</v>
          </cell>
          <cell r="FX338">
            <v>159.75696264367809</v>
          </cell>
          <cell r="FY338">
            <v>6.6588742393509107E-2</v>
          </cell>
          <cell r="FZ338">
            <v>0</v>
          </cell>
          <cell r="GA338">
            <v>0</v>
          </cell>
          <cell r="GB338" t="e">
            <v>#N/A</v>
          </cell>
          <cell r="GC338" t="e">
            <v>#N/A</v>
          </cell>
          <cell r="GD338" t="e">
            <v>#N/A</v>
          </cell>
          <cell r="GE338">
            <v>0</v>
          </cell>
          <cell r="GF338">
            <v>0</v>
          </cell>
          <cell r="GG338">
            <v>0.11098123732251518</v>
          </cell>
          <cell r="GH338">
            <v>0</v>
          </cell>
          <cell r="GI338">
            <v>2.1139283299526699E-3</v>
          </cell>
          <cell r="GJ338">
            <v>0</v>
          </cell>
          <cell r="GK338">
            <v>0</v>
          </cell>
          <cell r="GL338">
            <v>4.9793581812035148</v>
          </cell>
          <cell r="GM338">
            <v>0.19025354969574029</v>
          </cell>
          <cell r="GN338">
            <v>7.5192430696416368</v>
          </cell>
          <cell r="GO338">
            <v>1.056964164976335E-3</v>
          </cell>
          <cell r="GP338">
            <v>1.1880277214334005</v>
          </cell>
          <cell r="GQ338" t="e">
            <v>#N/A</v>
          </cell>
          <cell r="GR338" t="e">
            <v>#N/A</v>
          </cell>
          <cell r="GS338" t="e">
            <v>#N/A</v>
          </cell>
          <cell r="GT338" t="e">
            <v>#N/A</v>
          </cell>
          <cell r="GU338" t="e">
            <v>#N/A</v>
          </cell>
          <cell r="GV338">
            <v>0</v>
          </cell>
          <cell r="GW338">
            <v>3.5091210277214322</v>
          </cell>
          <cell r="GX338">
            <v>0</v>
          </cell>
          <cell r="GY338">
            <v>0</v>
          </cell>
          <cell r="GZ338">
            <v>0.19025354969574029</v>
          </cell>
          <cell r="HA338">
            <v>0</v>
          </cell>
          <cell r="HB338">
            <v>0</v>
          </cell>
          <cell r="HC338">
            <v>0</v>
          </cell>
          <cell r="HD338">
            <v>0.5538492224475996</v>
          </cell>
          <cell r="HE338">
            <v>0</v>
          </cell>
          <cell r="HF338">
            <v>6.1303921568627434E-2</v>
          </cell>
          <cell r="HG338">
            <v>3.5936781609195396E-2</v>
          </cell>
          <cell r="HH338">
            <v>1.8623708586883023</v>
          </cell>
          <cell r="HI338" t="e">
            <v>#N/A</v>
          </cell>
          <cell r="HJ338" t="e">
            <v>#N/A</v>
          </cell>
          <cell r="HK338" t="e">
            <v>#N/A</v>
          </cell>
          <cell r="HL338" t="e">
            <v>#N/A</v>
          </cell>
          <cell r="HM338" t="e">
            <v>#N/A</v>
          </cell>
          <cell r="HN338" t="e">
            <v>#N/A</v>
          </cell>
          <cell r="HO338">
            <v>159.75696264367809</v>
          </cell>
          <cell r="HP338">
            <v>159.75696264367809</v>
          </cell>
          <cell r="HQ338">
            <v>21.787202332657184</v>
          </cell>
          <cell r="HR338">
            <v>137.96976031102079</v>
          </cell>
          <cell r="HS338">
            <v>21.194245436105469</v>
          </cell>
          <cell r="HT338">
            <v>0</v>
          </cell>
          <cell r="HU338">
            <v>0</v>
          </cell>
          <cell r="HV338">
            <v>5.4010868830290724</v>
          </cell>
          <cell r="HW338">
            <v>0</v>
          </cell>
          <cell r="HX338">
            <v>0</v>
          </cell>
          <cell r="HY338">
            <v>0</v>
          </cell>
          <cell r="HZ338">
            <v>0</v>
          </cell>
          <cell r="IA338">
            <v>0</v>
          </cell>
          <cell r="IB338">
            <v>0</v>
          </cell>
          <cell r="IC338">
            <v>0</v>
          </cell>
          <cell r="ID338">
            <v>0</v>
          </cell>
          <cell r="IE338">
            <v>0</v>
          </cell>
          <cell r="IF338">
            <v>6.8702670723461784E-2</v>
          </cell>
          <cell r="IG338">
            <v>0</v>
          </cell>
          <cell r="IH338">
            <v>0</v>
          </cell>
          <cell r="II338">
            <v>0</v>
          </cell>
          <cell r="IJ338">
            <v>0</v>
          </cell>
          <cell r="IK338">
            <v>0</v>
          </cell>
          <cell r="IL338">
            <v>0</v>
          </cell>
          <cell r="IM338">
            <v>0</v>
          </cell>
          <cell r="IN338">
            <v>0</v>
          </cell>
          <cell r="IO338">
            <v>0</v>
          </cell>
          <cell r="IP338">
            <v>5.4697895537525341</v>
          </cell>
          <cell r="IQ338">
            <v>0</v>
          </cell>
          <cell r="IR338">
            <v>0</v>
          </cell>
          <cell r="IS338">
            <v>0</v>
          </cell>
          <cell r="IT338">
            <v>0</v>
          </cell>
          <cell r="IU338">
            <v>0</v>
          </cell>
          <cell r="IV338">
            <v>4.9793581812035148</v>
          </cell>
          <cell r="IW338">
            <v>4.9793581812035148</v>
          </cell>
          <cell r="IX338">
            <v>0.19025354969574029</v>
          </cell>
          <cell r="IY338">
            <v>0</v>
          </cell>
          <cell r="IZ338">
            <v>0</v>
          </cell>
          <cell r="JA338">
            <v>0</v>
          </cell>
          <cell r="JB338">
            <v>0.19025354969574029</v>
          </cell>
          <cell r="JC338">
            <v>0</v>
          </cell>
          <cell r="JD338">
            <v>0</v>
          </cell>
          <cell r="JE338">
            <v>0</v>
          </cell>
          <cell r="JF338">
            <v>0</v>
          </cell>
          <cell r="JG338">
            <v>0</v>
          </cell>
          <cell r="JH338">
            <v>0</v>
          </cell>
          <cell r="JI338">
            <v>0</v>
          </cell>
          <cell r="JJ338">
            <v>0</v>
          </cell>
          <cell r="JK338">
            <v>6.2413440679993917</v>
          </cell>
          <cell r="JL338">
            <v>6.2413440679993917</v>
          </cell>
          <cell r="JM338">
            <v>6.6108451163482948E-2</v>
          </cell>
          <cell r="JN338">
            <v>0</v>
          </cell>
          <cell r="JO338">
            <v>0</v>
          </cell>
          <cell r="JP338">
            <v>1.3014353285811882</v>
          </cell>
          <cell r="JQ338">
            <v>1.3675437797446712</v>
          </cell>
          <cell r="JR338">
            <v>0</v>
          </cell>
          <cell r="JS338">
            <v>0</v>
          </cell>
          <cell r="JT338">
            <v>0</v>
          </cell>
          <cell r="JU338">
            <v>0</v>
          </cell>
          <cell r="JV338">
            <v>0</v>
          </cell>
          <cell r="JW338">
            <v>12.355911088573356</v>
          </cell>
          <cell r="JX338">
            <v>63.715913793103432</v>
          </cell>
          <cell r="JY338">
            <v>109.34505679513182</v>
          </cell>
          <cell r="JZ338">
            <v>121.70096788370518</v>
          </cell>
          <cell r="KA338">
            <v>57.985054090601743</v>
          </cell>
          <cell r="KB338">
            <v>2201584.2560000001</v>
          </cell>
          <cell r="KC338">
            <v>91.710902002376301</v>
          </cell>
          <cell r="KD338">
            <v>911.83209799762403</v>
          </cell>
          <cell r="KE338">
            <v>18024.21</v>
          </cell>
          <cell r="KF338">
            <v>0</v>
          </cell>
          <cell r="KG338">
            <v>0.11647888235759721</v>
          </cell>
          <cell r="KH338">
            <v>0</v>
          </cell>
          <cell r="KI338">
            <v>0</v>
          </cell>
          <cell r="KJ338">
            <v>0</v>
          </cell>
          <cell r="KK338">
            <v>0</v>
          </cell>
          <cell r="KL338">
            <v>0</v>
          </cell>
          <cell r="KM338">
            <v>326.450344275644</v>
          </cell>
          <cell r="KN338">
            <v>124.26</v>
          </cell>
          <cell r="KO338">
            <v>68.636840447095906</v>
          </cell>
          <cell r="KP338">
            <v>0</v>
          </cell>
          <cell r="KQ338">
            <v>16.895731910602741</v>
          </cell>
          <cell r="KR338">
            <v>0</v>
          </cell>
          <cell r="KS338">
            <v>1.8</v>
          </cell>
          <cell r="KT338">
            <v>0</v>
          </cell>
          <cell r="KU338">
            <v>23.321541727232901</v>
          </cell>
          <cell r="KV338">
            <v>9.2799999999999994</v>
          </cell>
          <cell r="KW338">
            <v>0</v>
          </cell>
          <cell r="KX338">
            <v>259</v>
          </cell>
          <cell r="KY338">
            <v>1003543.0000000003</v>
          </cell>
          <cell r="KZ338">
            <v>18024.21</v>
          </cell>
          <cell r="LA338">
            <v>96.723751254097095</v>
          </cell>
          <cell r="LB338">
            <v>551.94872644997281</v>
          </cell>
          <cell r="LC338">
            <v>570.64445836057553</v>
          </cell>
          <cell r="LD338">
            <v>4.4397274401130904</v>
          </cell>
          <cell r="LE338">
            <v>1.436956182822992E-2</v>
          </cell>
          <cell r="LF338">
            <v>259</v>
          </cell>
          <cell r="LG338">
            <v>55.677502647827581</v>
          </cell>
          <cell r="LH338">
            <v>1118.0652392020013</v>
          </cell>
          <cell r="LI338" t="str">
            <v>N/A</v>
          </cell>
          <cell r="LJ338" t="str">
            <v>PR09 (£m)</v>
          </cell>
        </row>
        <row r="339">
          <cell r="A339" t="str">
            <v>SWB15</v>
          </cell>
          <cell r="B339" t="str">
            <v>SWB</v>
          </cell>
          <cell r="C339" t="str">
            <v>2014-15</v>
          </cell>
          <cell r="D339" t="str">
            <v>SWB</v>
          </cell>
          <cell r="E339" t="str">
            <v>SWB15</v>
          </cell>
          <cell r="F339">
            <v>1.0450405281189941</v>
          </cell>
          <cell r="G339">
            <v>2.4088184173142815</v>
          </cell>
          <cell r="H339">
            <v>-0.40443068438205071</v>
          </cell>
          <cell r="I339">
            <v>5.4091297735439126</v>
          </cell>
          <cell r="J339">
            <v>0</v>
          </cell>
          <cell r="K339">
            <v>0</v>
          </cell>
          <cell r="L339">
            <v>0</v>
          </cell>
          <cell r="M339">
            <v>3.3378594468120668</v>
          </cell>
          <cell r="N339">
            <v>1.8183705189270496</v>
          </cell>
          <cell r="O339">
            <v>12.569747472215258</v>
          </cell>
          <cell r="P339">
            <v>0</v>
          </cell>
          <cell r="Q339">
            <v>12.569747472215258</v>
          </cell>
          <cell r="R339">
            <v>3.141391827525696</v>
          </cell>
          <cell r="S339">
            <v>0.97606785326314049</v>
          </cell>
          <cell r="T339">
            <v>1.8162804378708117</v>
          </cell>
          <cell r="U339">
            <v>0.58417765521851772</v>
          </cell>
          <cell r="V339">
            <v>0</v>
          </cell>
          <cell r="W339">
            <v>6.5179177738781657</v>
          </cell>
          <cell r="X339">
            <v>0</v>
          </cell>
          <cell r="Y339">
            <v>6.5179177738781657</v>
          </cell>
          <cell r="Z339">
            <v>0</v>
          </cell>
          <cell r="AA339">
            <v>0</v>
          </cell>
          <cell r="AB339">
            <v>0</v>
          </cell>
          <cell r="AC339">
            <v>0</v>
          </cell>
          <cell r="AD339">
            <v>19.087665246093426</v>
          </cell>
          <cell r="AE339">
            <v>0.2685754157265815</v>
          </cell>
          <cell r="AF339">
            <v>0</v>
          </cell>
          <cell r="AG339">
            <v>19.356240661819903</v>
          </cell>
          <cell r="AH339">
            <v>-1.2540486337427927</v>
          </cell>
          <cell r="AI339">
            <v>18.102192028077216</v>
          </cell>
          <cell r="AJ339">
            <v>1.5382996573911591</v>
          </cell>
          <cell r="AK339">
            <v>-8.2558201721400534E-2</v>
          </cell>
          <cell r="AL339">
            <v>0</v>
          </cell>
          <cell r="AM339">
            <v>0</v>
          </cell>
          <cell r="AN339">
            <v>0</v>
          </cell>
          <cell r="AO339">
            <v>0</v>
          </cell>
          <cell r="AP339">
            <v>1.6574342775967243</v>
          </cell>
          <cell r="AQ339">
            <v>0.60298838472465954</v>
          </cell>
          <cell r="AR339">
            <v>3.7161641179911413</v>
          </cell>
          <cell r="AS339">
            <v>0</v>
          </cell>
          <cell r="AT339">
            <v>3.7161641179911413</v>
          </cell>
          <cell r="AU339">
            <v>1.4630567393665916E-2</v>
          </cell>
          <cell r="AV339">
            <v>0.38666499540402782</v>
          </cell>
          <cell r="AW339">
            <v>0</v>
          </cell>
          <cell r="AX339">
            <v>0</v>
          </cell>
          <cell r="AY339">
            <v>0</v>
          </cell>
          <cell r="AZ339">
            <v>0.40129556279769374</v>
          </cell>
          <cell r="BA339">
            <v>0</v>
          </cell>
          <cell r="BB339">
            <v>0.40129556279769374</v>
          </cell>
          <cell r="BC339">
            <v>0</v>
          </cell>
          <cell r="BD339">
            <v>0</v>
          </cell>
          <cell r="BE339">
            <v>0</v>
          </cell>
          <cell r="BF339">
            <v>0</v>
          </cell>
          <cell r="BG339">
            <v>4.1174596807888255</v>
          </cell>
          <cell r="BH339">
            <v>0.15257591710537313</v>
          </cell>
          <cell r="BI339">
            <v>0</v>
          </cell>
          <cell r="BJ339">
            <v>4.2700355978941991</v>
          </cell>
          <cell r="BK339">
            <v>0</v>
          </cell>
          <cell r="BL339">
            <v>4.2700355978941991</v>
          </cell>
          <cell r="BM339">
            <v>8.4888642099105898</v>
          </cell>
          <cell r="BN339">
            <v>1.0450405281189942E-3</v>
          </cell>
          <cell r="BO339">
            <v>6.7927634327734618E-2</v>
          </cell>
          <cell r="BP339">
            <v>0</v>
          </cell>
          <cell r="BQ339">
            <v>0</v>
          </cell>
          <cell r="BR339">
            <v>0</v>
          </cell>
          <cell r="BS339">
            <v>19.562113645859451</v>
          </cell>
          <cell r="BT339">
            <v>3.1779682460098608</v>
          </cell>
          <cell r="BU339">
            <v>31.297918776635751</v>
          </cell>
          <cell r="BV339">
            <v>0</v>
          </cell>
          <cell r="BW339">
            <v>31.297918776635751</v>
          </cell>
          <cell r="BX339">
            <v>0</v>
          </cell>
          <cell r="BY339">
            <v>15.305663574830787</v>
          </cell>
          <cell r="BZ339">
            <v>0</v>
          </cell>
          <cell r="CA339">
            <v>6.5262780981031172</v>
          </cell>
          <cell r="CB339">
            <v>0</v>
          </cell>
          <cell r="CC339">
            <v>21.831941672933894</v>
          </cell>
          <cell r="CD339">
            <v>0</v>
          </cell>
          <cell r="CE339">
            <v>21.831941672933894</v>
          </cell>
          <cell r="CF339">
            <v>0</v>
          </cell>
          <cell r="CG339">
            <v>0</v>
          </cell>
          <cell r="CH339">
            <v>0</v>
          </cell>
          <cell r="CI339">
            <v>0</v>
          </cell>
          <cell r="CJ339">
            <v>53.129860449569655</v>
          </cell>
          <cell r="CK339">
            <v>2.0294687056070866</v>
          </cell>
          <cell r="CL339">
            <v>0</v>
          </cell>
          <cell r="CM339">
            <v>55.159329155176742</v>
          </cell>
          <cell r="CN339">
            <v>0</v>
          </cell>
          <cell r="CO339">
            <v>55.159329155176742</v>
          </cell>
          <cell r="CP339">
            <v>2.3795572825269495</v>
          </cell>
          <cell r="CQ339">
            <v>0</v>
          </cell>
          <cell r="CR339">
            <v>0</v>
          </cell>
          <cell r="CS339">
            <v>0</v>
          </cell>
          <cell r="CT339">
            <v>0</v>
          </cell>
          <cell r="CU339">
            <v>0</v>
          </cell>
          <cell r="CV339">
            <v>22.354461936993399</v>
          </cell>
          <cell r="CW339">
            <v>16.109299740954295</v>
          </cell>
          <cell r="CX339">
            <v>40.84331896047464</v>
          </cell>
          <cell r="CY339">
            <v>4.5239804462271254</v>
          </cell>
          <cell r="CZ339">
            <v>45.367299406701768</v>
          </cell>
          <cell r="DA339">
            <v>17.200322052310522</v>
          </cell>
          <cell r="DB339">
            <v>17.51592429180246</v>
          </cell>
          <cell r="DC339">
            <v>5.7456328235982292</v>
          </cell>
          <cell r="DD339">
            <v>3.170652962313028</v>
          </cell>
          <cell r="DE339">
            <v>0.89768981365421596</v>
          </cell>
          <cell r="DF339">
            <v>44.530221943678356</v>
          </cell>
          <cell r="DG339">
            <v>0</v>
          </cell>
          <cell r="DH339">
            <v>44.530221943678356</v>
          </cell>
          <cell r="DI339">
            <v>10.714800534804047</v>
          </cell>
          <cell r="DJ339">
            <v>0</v>
          </cell>
          <cell r="DK339">
            <v>0</v>
          </cell>
          <cell r="DL339">
            <v>10.714800534804047</v>
          </cell>
          <cell r="DM339">
            <v>79.182720815576175</v>
          </cell>
          <cell r="DN339">
            <v>1.8497217347706194</v>
          </cell>
          <cell r="DO339">
            <v>0</v>
          </cell>
          <cell r="DP339">
            <v>81.032442550346786</v>
          </cell>
          <cell r="DQ339">
            <v>0</v>
          </cell>
          <cell r="DR339">
            <v>81.032442550346786</v>
          </cell>
          <cell r="DS339">
            <v>12.406721149828698</v>
          </cell>
          <cell r="DT339">
            <v>-8.151316119328153E-2</v>
          </cell>
          <cell r="DU339">
            <v>6.7927634327734618E-2</v>
          </cell>
          <cell r="DV339">
            <v>0</v>
          </cell>
          <cell r="DW339">
            <v>0</v>
          </cell>
          <cell r="DX339">
            <v>0</v>
          </cell>
          <cell r="DY339">
            <v>43.574009860449571</v>
          </cell>
          <cell r="DZ339">
            <v>19.890256371688814</v>
          </cell>
          <cell r="EA339">
            <v>75.857401855101529</v>
          </cell>
          <cell r="EB339">
            <v>4.5239804462271254</v>
          </cell>
          <cell r="EC339">
            <v>80.381382301328671</v>
          </cell>
          <cell r="ED339">
            <v>17.214952619704189</v>
          </cell>
          <cell r="EE339">
            <v>33.20825286203727</v>
          </cell>
          <cell r="EF339">
            <v>5.7456328235982292</v>
          </cell>
          <cell r="EG339">
            <v>9.6969310604161461</v>
          </cell>
          <cell r="EH339">
            <v>0.89768981365421596</v>
          </cell>
          <cell r="EI339">
            <v>66.763459179409935</v>
          </cell>
          <cell r="EJ339">
            <v>0</v>
          </cell>
          <cell r="EK339">
            <v>66.763459179409935</v>
          </cell>
          <cell r="EL339">
            <v>10.714800534804047</v>
          </cell>
          <cell r="EM339">
            <v>0</v>
          </cell>
          <cell r="EN339">
            <v>0</v>
          </cell>
          <cell r="EO339">
            <v>10.714800534804047</v>
          </cell>
          <cell r="EP339">
            <v>136.43004094593465</v>
          </cell>
          <cell r="EQ339">
            <v>4.0317663574830789</v>
          </cell>
          <cell r="ER339">
            <v>0</v>
          </cell>
          <cell r="ES339">
            <v>140.46180730341774</v>
          </cell>
          <cell r="ET339">
            <v>0</v>
          </cell>
          <cell r="EU339">
            <v>140.46180730341774</v>
          </cell>
          <cell r="EV339">
            <v>14.815539567142979</v>
          </cell>
          <cell r="EW339">
            <v>-0.48594384557533227</v>
          </cell>
          <cell r="EX339">
            <v>5.4770574078716479</v>
          </cell>
          <cell r="EY339">
            <v>0</v>
          </cell>
          <cell r="EZ339">
            <v>0</v>
          </cell>
          <cell r="FA339">
            <v>0</v>
          </cell>
          <cell r="FB339">
            <v>46.911869307261647</v>
          </cell>
          <cell r="FC339">
            <v>21.708626890615864</v>
          </cell>
          <cell r="FD339">
            <v>88.427149327316812</v>
          </cell>
          <cell r="FE339">
            <v>4.5239804462271254</v>
          </cell>
          <cell r="FF339">
            <v>92.951129773543926</v>
          </cell>
          <cell r="FG339">
            <v>20.35634444722978</v>
          </cell>
          <cell r="FH339">
            <v>34.184320715300309</v>
          </cell>
          <cell r="FI339">
            <v>7.5619132614690407</v>
          </cell>
          <cell r="FJ339">
            <v>10.281108715634662</v>
          </cell>
          <cell r="FK339">
            <v>0.89768981365421596</v>
          </cell>
          <cell r="FL339">
            <v>73.281376953288216</v>
          </cell>
          <cell r="FM339">
            <v>0</v>
          </cell>
          <cell r="FN339">
            <v>73.281376953288216</v>
          </cell>
          <cell r="FO339">
            <v>10.714800534804047</v>
          </cell>
          <cell r="FP339">
            <v>0</v>
          </cell>
          <cell r="FQ339">
            <v>0</v>
          </cell>
          <cell r="FR339">
            <v>10.714800534804047</v>
          </cell>
          <cell r="FS339">
            <v>155.5177061920281</v>
          </cell>
          <cell r="FT339">
            <v>4.3003417732096612</v>
          </cell>
          <cell r="FU339">
            <v>0</v>
          </cell>
          <cell r="FV339">
            <v>159.81804796523673</v>
          </cell>
          <cell r="FW339">
            <v>-1.2540486337427927</v>
          </cell>
          <cell r="FX339">
            <v>158.56399933149495</v>
          </cell>
          <cell r="FY339">
            <v>9.8233809643185441E-2</v>
          </cell>
          <cell r="FZ339">
            <v>0</v>
          </cell>
          <cell r="GA339">
            <v>0</v>
          </cell>
          <cell r="GB339" t="e">
            <v>#N/A</v>
          </cell>
          <cell r="GC339" t="e">
            <v>#N/A</v>
          </cell>
          <cell r="GD339" t="e">
            <v>#N/A</v>
          </cell>
          <cell r="GE339">
            <v>0</v>
          </cell>
          <cell r="GF339">
            <v>0</v>
          </cell>
          <cell r="GG339">
            <v>6.374747221525863E-2</v>
          </cell>
          <cell r="GH339">
            <v>0</v>
          </cell>
          <cell r="GI339">
            <v>0</v>
          </cell>
          <cell r="GJ339">
            <v>0</v>
          </cell>
          <cell r="GK339">
            <v>0</v>
          </cell>
          <cell r="GL339">
            <v>5.419580178825103</v>
          </cell>
          <cell r="GM339">
            <v>4.1801621124759762E-2</v>
          </cell>
          <cell r="GN339">
            <v>4.0390816411799015</v>
          </cell>
          <cell r="GO339">
            <v>1.1474544998746556</v>
          </cell>
          <cell r="GP339">
            <v>2.1266574747221529</v>
          </cell>
          <cell r="GQ339" t="e">
            <v>#N/A</v>
          </cell>
          <cell r="GR339" t="e">
            <v>#N/A</v>
          </cell>
          <cell r="GS339" t="e">
            <v>#N/A</v>
          </cell>
          <cell r="GT339" t="e">
            <v>#N/A</v>
          </cell>
          <cell r="GU339" t="e">
            <v>#N/A</v>
          </cell>
          <cell r="GV339">
            <v>0</v>
          </cell>
          <cell r="GW339">
            <v>2.6094661987131285</v>
          </cell>
          <cell r="GX339">
            <v>0</v>
          </cell>
          <cell r="GY339">
            <v>0</v>
          </cell>
          <cell r="GZ339">
            <v>4.1801621124759762E-2</v>
          </cell>
          <cell r="HA339">
            <v>0</v>
          </cell>
          <cell r="HB339">
            <v>0</v>
          </cell>
          <cell r="HC339">
            <v>0</v>
          </cell>
          <cell r="HD339">
            <v>0.5037095345533551</v>
          </cell>
          <cell r="HE339">
            <v>0</v>
          </cell>
          <cell r="HF339">
            <v>0.59044789838723155</v>
          </cell>
          <cell r="HG339">
            <v>0</v>
          </cell>
          <cell r="HH339">
            <v>1.4630567393665916</v>
          </cell>
          <cell r="HI339" t="e">
            <v>#N/A</v>
          </cell>
          <cell r="HJ339" t="e">
            <v>#N/A</v>
          </cell>
          <cell r="HK339" t="e">
            <v>#N/A</v>
          </cell>
          <cell r="HL339" t="e">
            <v>#N/A</v>
          </cell>
          <cell r="HM339" t="e">
            <v>#N/A</v>
          </cell>
          <cell r="HN339" t="e">
            <v>#N/A</v>
          </cell>
          <cell r="HO339">
            <v>155.5177061920281</v>
          </cell>
          <cell r="HP339">
            <v>158.56399933149495</v>
          </cell>
          <cell r="HQ339">
            <v>19.087665246093426</v>
          </cell>
          <cell r="HR339">
            <v>140.46180730341774</v>
          </cell>
          <cell r="HS339">
            <v>18.739666750229695</v>
          </cell>
          <cell r="HT339">
            <v>0</v>
          </cell>
          <cell r="HU339">
            <v>0</v>
          </cell>
          <cell r="HV339">
            <v>5.4091297735439126</v>
          </cell>
          <cell r="HW339">
            <v>0</v>
          </cell>
          <cell r="HX339">
            <v>0</v>
          </cell>
          <cell r="HY339">
            <v>0</v>
          </cell>
          <cell r="HZ339">
            <v>0</v>
          </cell>
          <cell r="IA339">
            <v>0</v>
          </cell>
          <cell r="IB339">
            <v>0</v>
          </cell>
          <cell r="IC339">
            <v>0</v>
          </cell>
          <cell r="ID339">
            <v>0</v>
          </cell>
          <cell r="IE339">
            <v>0</v>
          </cell>
          <cell r="IF339">
            <v>6.7927634327734618E-2</v>
          </cell>
          <cell r="IG339">
            <v>0</v>
          </cell>
          <cell r="IH339">
            <v>0</v>
          </cell>
          <cell r="II339">
            <v>0</v>
          </cell>
          <cell r="IJ339">
            <v>0</v>
          </cell>
          <cell r="IK339">
            <v>0</v>
          </cell>
          <cell r="IL339">
            <v>0</v>
          </cell>
          <cell r="IM339">
            <v>0</v>
          </cell>
          <cell r="IN339">
            <v>0</v>
          </cell>
          <cell r="IO339">
            <v>0</v>
          </cell>
          <cell r="IP339">
            <v>5.4770574078716479</v>
          </cell>
          <cell r="IQ339">
            <v>0</v>
          </cell>
          <cell r="IR339">
            <v>0</v>
          </cell>
          <cell r="IS339">
            <v>0</v>
          </cell>
          <cell r="IT339">
            <v>0</v>
          </cell>
          <cell r="IU339">
            <v>0</v>
          </cell>
          <cell r="IV339">
            <v>5.419580178825103</v>
          </cell>
          <cell r="IW339">
            <v>5.419580178825103</v>
          </cell>
          <cell r="IX339">
            <v>4.1801621124759762E-2</v>
          </cell>
          <cell r="IY339">
            <v>0</v>
          </cell>
          <cell r="IZ339">
            <v>0</v>
          </cell>
          <cell r="JA339">
            <v>0</v>
          </cell>
          <cell r="JB339">
            <v>4.1801621124759762E-2</v>
          </cell>
          <cell r="JC339">
            <v>0</v>
          </cell>
          <cell r="JD339">
            <v>0</v>
          </cell>
          <cell r="JE339">
            <v>0</v>
          </cell>
          <cell r="JF339">
            <v>0</v>
          </cell>
          <cell r="JG339">
            <v>0</v>
          </cell>
          <cell r="JH339">
            <v>0</v>
          </cell>
          <cell r="JI339">
            <v>0</v>
          </cell>
          <cell r="JJ339">
            <v>0</v>
          </cell>
          <cell r="JK339">
            <v>6.2413440679993917</v>
          </cell>
          <cell r="JL339">
            <v>6.2413440679993917</v>
          </cell>
          <cell r="JM339">
            <v>6.6108451163482948E-2</v>
          </cell>
          <cell r="JN339">
            <v>0</v>
          </cell>
          <cell r="JO339">
            <v>0</v>
          </cell>
          <cell r="JP339">
            <v>1.3014353285811882</v>
          </cell>
          <cell r="JQ339">
            <v>1.3675437797446712</v>
          </cell>
          <cell r="JR339">
            <v>0</v>
          </cell>
          <cell r="JS339">
            <v>0</v>
          </cell>
          <cell r="JT339">
            <v>0</v>
          </cell>
          <cell r="JU339">
            <v>0</v>
          </cell>
          <cell r="JV339">
            <v>0</v>
          </cell>
          <cell r="JW339">
            <v>9.5015084816578952</v>
          </cell>
          <cell r="JX339">
            <v>64.771611932815247</v>
          </cell>
          <cell r="JY339">
            <v>111.64376970000816</v>
          </cell>
          <cell r="JZ339">
            <v>121.14527818166606</v>
          </cell>
          <cell r="KA339">
            <v>56.37366624885081</v>
          </cell>
          <cell r="KB339">
            <v>2218953.2140000002</v>
          </cell>
          <cell r="KC339">
            <v>93.271001069749104</v>
          </cell>
          <cell r="KD339">
            <v>916.82799893025094</v>
          </cell>
          <cell r="KE339">
            <v>18082.939999999999</v>
          </cell>
          <cell r="KF339">
            <v>0</v>
          </cell>
          <cell r="KG339">
            <v>0.11361950110339984</v>
          </cell>
          <cell r="KH339">
            <v>0</v>
          </cell>
          <cell r="KI339">
            <v>0</v>
          </cell>
          <cell r="KJ339">
            <v>0</v>
          </cell>
          <cell r="KK339">
            <v>0</v>
          </cell>
          <cell r="KL339">
            <v>0</v>
          </cell>
          <cell r="KM339">
            <v>258.16600690611</v>
          </cell>
          <cell r="KN339">
            <v>75.8</v>
          </cell>
          <cell r="KO339">
            <v>188.81660408989001</v>
          </cell>
          <cell r="KP339">
            <v>0</v>
          </cell>
          <cell r="KQ339">
            <v>16.347974758684931</v>
          </cell>
          <cell r="KR339">
            <v>0</v>
          </cell>
          <cell r="KS339">
            <v>1.64</v>
          </cell>
          <cell r="KT339">
            <v>0</v>
          </cell>
          <cell r="KU339">
            <v>23.734389083287699</v>
          </cell>
          <cell r="KV339">
            <v>9.24</v>
          </cell>
          <cell r="KW339">
            <v>0</v>
          </cell>
          <cell r="KX339">
            <v>259</v>
          </cell>
          <cell r="KY339">
            <v>1010099</v>
          </cell>
          <cell r="KZ339">
            <v>18082.939999999999</v>
          </cell>
          <cell r="LA339">
            <v>96.86481354128378</v>
          </cell>
          <cell r="LB339">
            <v>555.75700007928776</v>
          </cell>
          <cell r="LC339">
            <v>573.74497483797268</v>
          </cell>
          <cell r="LD339">
            <v>4.7755426060379378</v>
          </cell>
          <cell r="LE339">
            <v>1.4322892184567334E-2</v>
          </cell>
          <cell r="LF339">
            <v>259</v>
          </cell>
          <cell r="LG339">
            <v>55.859224219070576</v>
          </cell>
          <cell r="LH339">
            <v>1129.8910180185528</v>
          </cell>
          <cell r="LI339" t="str">
            <v>Historical (£m)</v>
          </cell>
          <cell r="LJ339" t="str">
            <v>PR09 (£m)</v>
          </cell>
        </row>
        <row r="340">
          <cell r="A340" t="str">
            <v>SWB16</v>
          </cell>
          <cell r="B340" t="str">
            <v>SWB</v>
          </cell>
          <cell r="C340" t="str">
            <v>2015-16</v>
          </cell>
          <cell r="D340" t="str">
            <v>SWB</v>
          </cell>
          <cell r="E340" t="str">
            <v>SWB16</v>
          </cell>
          <cell r="F340">
            <v>1.0404326123128118</v>
          </cell>
          <cell r="G340">
            <v>2.3836311148086518</v>
          </cell>
          <cell r="H340">
            <v>-0.45570948419301155</v>
          </cell>
          <cell r="I340">
            <v>5.1054028286189679</v>
          </cell>
          <cell r="J340">
            <v>0</v>
          </cell>
          <cell r="K340">
            <v>0.56183361064891846</v>
          </cell>
          <cell r="L340">
            <v>0</v>
          </cell>
          <cell r="M340">
            <v>2.8476640599001661</v>
          </cell>
          <cell r="N340">
            <v>1.851970049916805</v>
          </cell>
          <cell r="O340">
            <v>12.294792179700497</v>
          </cell>
          <cell r="P340">
            <v>0</v>
          </cell>
          <cell r="Q340">
            <v>12.294792179700497</v>
          </cell>
          <cell r="R340">
            <v>6.1385524126455891E-2</v>
          </cell>
          <cell r="S340">
            <v>0.18935873544093174</v>
          </cell>
          <cell r="T340">
            <v>2.337852079866888</v>
          </cell>
          <cell r="U340">
            <v>1.6646921797004988E-2</v>
          </cell>
          <cell r="V340">
            <v>5.2021630615640595E-3</v>
          </cell>
          <cell r="W340">
            <v>2.6104454242928448</v>
          </cell>
          <cell r="X340">
            <v>0</v>
          </cell>
          <cell r="Y340">
            <v>2.6104454242928448</v>
          </cell>
          <cell r="Z340">
            <v>0</v>
          </cell>
          <cell r="AA340">
            <v>0</v>
          </cell>
          <cell r="AB340">
            <v>0</v>
          </cell>
          <cell r="AC340">
            <v>0</v>
          </cell>
          <cell r="AD340">
            <v>14.905237603993342</v>
          </cell>
          <cell r="AE340">
            <v>0.53166106489184684</v>
          </cell>
          <cell r="AF340">
            <v>0</v>
          </cell>
          <cell r="AG340">
            <v>15.436898668885188</v>
          </cell>
          <cell r="AH340">
            <v>-2.0808652246256196E-2</v>
          </cell>
          <cell r="AI340">
            <v>15.416090016638933</v>
          </cell>
          <cell r="AJ340">
            <v>1.6511665557404323</v>
          </cell>
          <cell r="AK340">
            <v>-9.4679367720465868E-2</v>
          </cell>
          <cell r="AL340">
            <v>0</v>
          </cell>
          <cell r="AM340">
            <v>0</v>
          </cell>
          <cell r="AN340">
            <v>0</v>
          </cell>
          <cell r="AO340">
            <v>0</v>
          </cell>
          <cell r="AP340">
            <v>1.7375224625623957</v>
          </cell>
          <cell r="AQ340">
            <v>0.61385524126455893</v>
          </cell>
          <cell r="AR340">
            <v>3.9078648918469101</v>
          </cell>
          <cell r="AS340">
            <v>0</v>
          </cell>
          <cell r="AT340">
            <v>3.9078648918469101</v>
          </cell>
          <cell r="AU340">
            <v>5.3062063227953399E-2</v>
          </cell>
          <cell r="AV340">
            <v>0.7990522462562395</v>
          </cell>
          <cell r="AW340">
            <v>0</v>
          </cell>
          <cell r="AX340">
            <v>0</v>
          </cell>
          <cell r="AY340">
            <v>0</v>
          </cell>
          <cell r="AZ340">
            <v>0.85211430948419298</v>
          </cell>
          <cell r="BA340">
            <v>0</v>
          </cell>
          <cell r="BB340">
            <v>0.85211430948419298</v>
          </cell>
          <cell r="BC340">
            <v>0</v>
          </cell>
          <cell r="BD340">
            <v>0</v>
          </cell>
          <cell r="BE340">
            <v>0</v>
          </cell>
          <cell r="BF340">
            <v>0</v>
          </cell>
          <cell r="BG340">
            <v>4.7599792013311042</v>
          </cell>
          <cell r="BH340">
            <v>0.27259334442595673</v>
          </cell>
          <cell r="BI340">
            <v>0</v>
          </cell>
          <cell r="BJ340">
            <v>5.03257254575706</v>
          </cell>
          <cell r="BK340">
            <v>0.22369301164725452</v>
          </cell>
          <cell r="BL340">
            <v>5.2562655574043244</v>
          </cell>
          <cell r="BM340">
            <v>8.627267221297835</v>
          </cell>
          <cell r="BN340">
            <v>-0.11860931780366055</v>
          </cell>
          <cell r="BO340">
            <v>6.0345091514143086E-2</v>
          </cell>
          <cell r="BP340">
            <v>0</v>
          </cell>
          <cell r="BQ340">
            <v>0</v>
          </cell>
          <cell r="BR340">
            <v>0</v>
          </cell>
          <cell r="BS340">
            <v>19.979427454242924</v>
          </cell>
          <cell r="BT340">
            <v>3.2367858569051573</v>
          </cell>
          <cell r="BU340">
            <v>31.785216306156389</v>
          </cell>
          <cell r="BV340">
            <v>0</v>
          </cell>
          <cell r="BW340">
            <v>31.785216306156389</v>
          </cell>
          <cell r="BX340">
            <v>0</v>
          </cell>
          <cell r="BY340">
            <v>15.148698835274539</v>
          </cell>
          <cell r="BZ340">
            <v>0</v>
          </cell>
          <cell r="CA340">
            <v>4.6309655574043251</v>
          </cell>
          <cell r="CB340">
            <v>0</v>
          </cell>
          <cell r="CC340">
            <v>19.779664392678864</v>
          </cell>
          <cell r="CD340">
            <v>0</v>
          </cell>
          <cell r="CE340">
            <v>19.779664392678864</v>
          </cell>
          <cell r="CF340">
            <v>0</v>
          </cell>
          <cell r="CG340">
            <v>0</v>
          </cell>
          <cell r="CH340">
            <v>0</v>
          </cell>
          <cell r="CI340">
            <v>0</v>
          </cell>
          <cell r="CJ340">
            <v>51.56488069883526</v>
          </cell>
          <cell r="CK340">
            <v>3.6748079866888514</v>
          </cell>
          <cell r="CL340">
            <v>0</v>
          </cell>
          <cell r="CM340">
            <v>55.239688685524108</v>
          </cell>
          <cell r="CN340">
            <v>0.71269633943427613</v>
          </cell>
          <cell r="CO340">
            <v>55.952385024958382</v>
          </cell>
          <cell r="CP340">
            <v>2.2254853577371048</v>
          </cell>
          <cell r="CQ340">
            <v>0</v>
          </cell>
          <cell r="CR340">
            <v>3.1212978369384355E-3</v>
          </cell>
          <cell r="CS340">
            <v>0</v>
          </cell>
          <cell r="CT340">
            <v>2.4554209650582357</v>
          </cell>
          <cell r="CU340">
            <v>0</v>
          </cell>
          <cell r="CV340">
            <v>23.168353410981695</v>
          </cell>
          <cell r="CW340">
            <v>16.404500998336104</v>
          </cell>
          <cell r="CX340">
            <v>44.256882029950084</v>
          </cell>
          <cell r="CY340">
            <v>1.111182029950083</v>
          </cell>
          <cell r="CZ340">
            <v>45.368064059900163</v>
          </cell>
          <cell r="DA340">
            <v>9.3430848585690498</v>
          </cell>
          <cell r="DB340">
            <v>13.058469717138099</v>
          </cell>
          <cell r="DC340">
            <v>6.840844425956738</v>
          </cell>
          <cell r="DD340">
            <v>3.4240637271214642</v>
          </cell>
          <cell r="DE340">
            <v>0.37143444259567382</v>
          </cell>
          <cell r="DF340">
            <v>33.037897171381019</v>
          </cell>
          <cell r="DG340">
            <v>3.1743599001663889</v>
          </cell>
          <cell r="DH340">
            <v>36.212257071547405</v>
          </cell>
          <cell r="DI340">
            <v>9.2015860232945066</v>
          </cell>
          <cell r="DJ340">
            <v>0</v>
          </cell>
          <cell r="DK340">
            <v>0</v>
          </cell>
          <cell r="DL340">
            <v>9.2015860232945066</v>
          </cell>
          <cell r="DM340">
            <v>72.378735108153066</v>
          </cell>
          <cell r="DN340">
            <v>5.100200665557403</v>
          </cell>
          <cell r="DO340">
            <v>0</v>
          </cell>
          <cell r="DP340">
            <v>77.478935773710475</v>
          </cell>
          <cell r="DQ340">
            <v>0.86251863560732089</v>
          </cell>
          <cell r="DR340">
            <v>78.341454409317791</v>
          </cell>
          <cell r="DS340">
            <v>12.503919134775373</v>
          </cell>
          <cell r="DT340">
            <v>-0.21328868552412644</v>
          </cell>
          <cell r="DU340">
            <v>6.3466389351081523E-2</v>
          </cell>
          <cell r="DV340">
            <v>0</v>
          </cell>
          <cell r="DW340">
            <v>2.4554209650582357</v>
          </cell>
          <cell r="DX340">
            <v>0</v>
          </cell>
          <cell r="DY340">
            <v>44.885303327787014</v>
          </cell>
          <cell r="DZ340">
            <v>20.255142096505821</v>
          </cell>
          <cell r="EA340">
            <v>79.94996322795339</v>
          </cell>
          <cell r="EB340">
            <v>1.111182029950083</v>
          </cell>
          <cell r="EC340">
            <v>81.061145257903448</v>
          </cell>
          <cell r="ED340">
            <v>9.3961469217970031</v>
          </cell>
          <cell r="EE340">
            <v>29.006220798668878</v>
          </cell>
          <cell r="EF340">
            <v>6.840844425956738</v>
          </cell>
          <cell r="EG340">
            <v>8.0550292845257889</v>
          </cell>
          <cell r="EH340">
            <v>0.37143444259567382</v>
          </cell>
          <cell r="EI340">
            <v>53.669675873544072</v>
          </cell>
          <cell r="EJ340">
            <v>3.1743599001663889</v>
          </cell>
          <cell r="EK340">
            <v>56.844035773710466</v>
          </cell>
          <cell r="EL340">
            <v>9.2015860232945066</v>
          </cell>
          <cell r="EM340">
            <v>0</v>
          </cell>
          <cell r="EN340">
            <v>0</v>
          </cell>
          <cell r="EO340">
            <v>9.2015860232945066</v>
          </cell>
          <cell r="EP340">
            <v>128.70359500831941</v>
          </cell>
          <cell r="EQ340">
            <v>9.0476019966722117</v>
          </cell>
          <cell r="ER340">
            <v>0</v>
          </cell>
          <cell r="ES340">
            <v>137.75119700499167</v>
          </cell>
          <cell r="ET340">
            <v>1.7989079866888518</v>
          </cell>
          <cell r="EU340">
            <v>139.55010499168051</v>
          </cell>
          <cell r="EV340">
            <v>14.887550249584026</v>
          </cell>
          <cell r="EW340">
            <v>-0.66899816971713799</v>
          </cell>
          <cell r="EX340">
            <v>5.1688692179700491</v>
          </cell>
          <cell r="EY340">
            <v>0</v>
          </cell>
          <cell r="EZ340">
            <v>3.0172545757071543</v>
          </cell>
          <cell r="FA340">
            <v>0</v>
          </cell>
          <cell r="FB340">
            <v>47.732967387687182</v>
          </cell>
          <cell r="FC340">
            <v>22.107112146422626</v>
          </cell>
          <cell r="FD340">
            <v>92.244755407653898</v>
          </cell>
          <cell r="FE340">
            <v>1.111182029950083</v>
          </cell>
          <cell r="FF340">
            <v>93.355937437603984</v>
          </cell>
          <cell r="FG340">
            <v>9.4575324459234587</v>
          </cell>
          <cell r="FH340">
            <v>29.195579534109708</v>
          </cell>
          <cell r="FI340">
            <v>9.1786965058236252</v>
          </cell>
          <cell r="FJ340">
            <v>8.0716762063227936</v>
          </cell>
          <cell r="FK340">
            <v>0.37663660565723789</v>
          </cell>
          <cell r="FL340">
            <v>56.280121297836935</v>
          </cell>
          <cell r="FM340">
            <v>3.1743599001663889</v>
          </cell>
          <cell r="FN340">
            <v>59.454481198003322</v>
          </cell>
          <cell r="FO340">
            <v>9.2015860232945066</v>
          </cell>
          <cell r="FP340">
            <v>0</v>
          </cell>
          <cell r="FQ340">
            <v>0</v>
          </cell>
          <cell r="FR340">
            <v>9.2015860232945066</v>
          </cell>
          <cell r="FS340">
            <v>143.6088326123128</v>
          </cell>
          <cell r="FT340">
            <v>9.5792630615640455</v>
          </cell>
          <cell r="FU340">
            <v>0</v>
          </cell>
          <cell r="FV340">
            <v>153.18809567387683</v>
          </cell>
          <cell r="FW340">
            <v>1.7780993344425953</v>
          </cell>
          <cell r="FX340">
            <v>154.96619500831946</v>
          </cell>
          <cell r="FY340">
            <v>1.3525623960066553E-2</v>
          </cell>
          <cell r="FZ340">
            <v>0</v>
          </cell>
          <cell r="GA340">
            <v>9.3638935108153049E-3</v>
          </cell>
          <cell r="GB340" t="e">
            <v>#N/A</v>
          </cell>
          <cell r="GC340" t="e">
            <v>#N/A</v>
          </cell>
          <cell r="GD340" t="e">
            <v>#N/A</v>
          </cell>
          <cell r="GE340">
            <v>0</v>
          </cell>
          <cell r="GF340">
            <v>0</v>
          </cell>
          <cell r="GG340">
            <v>1.0404326123128118E-3</v>
          </cell>
          <cell r="GH340">
            <v>0</v>
          </cell>
          <cell r="GI340">
            <v>0</v>
          </cell>
          <cell r="GJ340">
            <v>0</v>
          </cell>
          <cell r="GK340">
            <v>5.2021630615640595E-3</v>
          </cell>
          <cell r="GL340">
            <v>9.6177590682196321</v>
          </cell>
          <cell r="GM340">
            <v>7.9072878535773591E-2</v>
          </cell>
          <cell r="GN340">
            <v>1.7666545757071543</v>
          </cell>
          <cell r="GO340">
            <v>0.14045840266222961</v>
          </cell>
          <cell r="GP340">
            <v>1.3067833610648916</v>
          </cell>
          <cell r="GQ340" t="e">
            <v>#N/A</v>
          </cell>
          <cell r="GR340" t="e">
            <v>#N/A</v>
          </cell>
          <cell r="GS340" t="e">
            <v>#N/A</v>
          </cell>
          <cell r="GT340" t="e">
            <v>#N/A</v>
          </cell>
          <cell r="GU340" t="e">
            <v>#N/A</v>
          </cell>
          <cell r="GV340">
            <v>0</v>
          </cell>
          <cell r="GW340">
            <v>3.2867266222961722</v>
          </cell>
          <cell r="GX340">
            <v>0</v>
          </cell>
          <cell r="GY340">
            <v>0</v>
          </cell>
          <cell r="GZ340">
            <v>7.9072878535773591E-2</v>
          </cell>
          <cell r="HA340">
            <v>0</v>
          </cell>
          <cell r="HB340">
            <v>0</v>
          </cell>
          <cell r="HC340">
            <v>0</v>
          </cell>
          <cell r="HD340">
            <v>0.80945657237936763</v>
          </cell>
          <cell r="HE340">
            <v>0</v>
          </cell>
          <cell r="HF340">
            <v>1.5949831946755404</v>
          </cell>
          <cell r="HG340">
            <v>0</v>
          </cell>
          <cell r="HH340">
            <v>2.1807467554076538</v>
          </cell>
          <cell r="HI340" t="e">
            <v>#N/A</v>
          </cell>
          <cell r="HJ340" t="e">
            <v>#N/A</v>
          </cell>
          <cell r="HK340" t="e">
            <v>#N/A</v>
          </cell>
          <cell r="HL340" t="e">
            <v>#N/A</v>
          </cell>
          <cell r="HM340" t="e">
            <v>#N/A</v>
          </cell>
          <cell r="HN340" t="e">
            <v>#N/A</v>
          </cell>
          <cell r="HO340">
            <v>143.6088326123128</v>
          </cell>
          <cell r="HP340">
            <v>154.96619500831946</v>
          </cell>
          <cell r="HQ340">
            <v>14.905237603993342</v>
          </cell>
          <cell r="HR340">
            <v>139.55010499168051</v>
          </cell>
          <cell r="HS340">
            <v>20.801369217970034</v>
          </cell>
          <cell r="HT340">
            <v>0</v>
          </cell>
          <cell r="HU340">
            <v>0</v>
          </cell>
          <cell r="HV340">
            <v>5.1054028286189679</v>
          </cell>
          <cell r="HW340">
            <v>0</v>
          </cell>
          <cell r="HX340">
            <v>0</v>
          </cell>
          <cell r="HY340">
            <v>0</v>
          </cell>
          <cell r="HZ340">
            <v>0</v>
          </cell>
          <cell r="IA340">
            <v>0</v>
          </cell>
          <cell r="IB340">
            <v>0</v>
          </cell>
          <cell r="IC340">
            <v>0</v>
          </cell>
          <cell r="ID340">
            <v>0</v>
          </cell>
          <cell r="IE340">
            <v>0</v>
          </cell>
          <cell r="IF340">
            <v>6.0345091514143086E-2</v>
          </cell>
          <cell r="IG340">
            <v>0</v>
          </cell>
          <cell r="IH340">
            <v>0</v>
          </cell>
          <cell r="II340">
            <v>0</v>
          </cell>
          <cell r="IJ340">
            <v>0</v>
          </cell>
          <cell r="IK340">
            <v>3.1212978369384355E-3</v>
          </cell>
          <cell r="IL340">
            <v>0</v>
          </cell>
          <cell r="IM340">
            <v>0</v>
          </cell>
          <cell r="IN340">
            <v>0</v>
          </cell>
          <cell r="IO340">
            <v>0</v>
          </cell>
          <cell r="IP340">
            <v>5.1688692179700491</v>
          </cell>
          <cell r="IQ340">
            <v>0</v>
          </cell>
          <cell r="IR340">
            <v>0</v>
          </cell>
          <cell r="IS340">
            <v>0</v>
          </cell>
          <cell r="IT340">
            <v>0</v>
          </cell>
          <cell r="IU340">
            <v>0</v>
          </cell>
          <cell r="IV340">
            <v>9.6177590682196321</v>
          </cell>
          <cell r="IW340">
            <v>9.6177590682196321</v>
          </cell>
          <cell r="IX340">
            <v>5.3062063227953399E-2</v>
          </cell>
          <cell r="IY340">
            <v>0</v>
          </cell>
          <cell r="IZ340">
            <v>0</v>
          </cell>
          <cell r="JA340">
            <v>2.6010815307820203E-2</v>
          </cell>
          <cell r="JB340">
            <v>7.9072878535773591E-2</v>
          </cell>
          <cell r="JC340">
            <v>0</v>
          </cell>
          <cell r="JD340">
            <v>0</v>
          </cell>
          <cell r="JE340">
            <v>0</v>
          </cell>
          <cell r="JF340">
            <v>0</v>
          </cell>
          <cell r="JG340">
            <v>0</v>
          </cell>
          <cell r="JH340">
            <v>0</v>
          </cell>
          <cell r="JI340">
            <v>0</v>
          </cell>
          <cell r="JJ340">
            <v>0</v>
          </cell>
          <cell r="JK340">
            <v>6.2413440679993917</v>
          </cell>
          <cell r="JL340">
            <v>6.2413440679993917</v>
          </cell>
          <cell r="JM340">
            <v>6.6108451163482948E-2</v>
          </cell>
          <cell r="JN340">
            <v>0</v>
          </cell>
          <cell r="JO340">
            <v>0</v>
          </cell>
          <cell r="JP340">
            <v>1.3014353285811882</v>
          </cell>
          <cell r="JQ340">
            <v>1.3675437797446712</v>
          </cell>
          <cell r="JR340">
            <v>0</v>
          </cell>
          <cell r="JS340">
            <v>0</v>
          </cell>
          <cell r="JT340">
            <v>0</v>
          </cell>
          <cell r="JU340">
            <v>0</v>
          </cell>
          <cell r="JV340">
            <v>0</v>
          </cell>
          <cell r="JW340">
            <v>5.6412256239600653</v>
          </cell>
          <cell r="JX340">
            <v>59.881058569051575</v>
          </cell>
          <cell r="JY340">
            <v>107.66396672212966</v>
          </cell>
          <cell r="JZ340">
            <v>113.30519234608973</v>
          </cell>
          <cell r="KA340">
            <v>53.424133777038151</v>
          </cell>
          <cell r="KB340">
            <v>2235411.0779999997</v>
          </cell>
          <cell r="KC340">
            <v>86.396000000000001</v>
          </cell>
          <cell r="KD340">
            <v>932.84900000000005</v>
          </cell>
          <cell r="KE340">
            <v>18117.32</v>
          </cell>
          <cell r="KF340">
            <v>0</v>
          </cell>
          <cell r="KG340">
            <v>0.11372702129671598</v>
          </cell>
          <cell r="KH340">
            <v>0</v>
          </cell>
          <cell r="KI340">
            <v>0</v>
          </cell>
          <cell r="KJ340">
            <v>0</v>
          </cell>
          <cell r="KK340">
            <v>0</v>
          </cell>
          <cell r="KL340">
            <v>0</v>
          </cell>
          <cell r="KM340">
            <v>261.30815088366103</v>
          </cell>
          <cell r="KN340">
            <v>0</v>
          </cell>
          <cell r="KO340">
            <v>256.96238308073799</v>
          </cell>
          <cell r="KP340">
            <v>0</v>
          </cell>
          <cell r="KQ340">
            <v>17.517972574480872</v>
          </cell>
          <cell r="KR340">
            <v>0</v>
          </cell>
          <cell r="KS340">
            <v>1.48</v>
          </cell>
          <cell r="KT340">
            <v>0</v>
          </cell>
          <cell r="KU340">
            <v>22.3900272020492</v>
          </cell>
          <cell r="KV340">
            <v>9.42</v>
          </cell>
          <cell r="KW340">
            <v>0</v>
          </cell>
          <cell r="KX340">
            <v>260</v>
          </cell>
          <cell r="KY340">
            <v>1019245</v>
          </cell>
          <cell r="KZ340">
            <v>18117.32</v>
          </cell>
          <cell r="LA340">
            <v>96.661625514216027</v>
          </cell>
          <cell r="LB340">
            <v>550.08056116644821</v>
          </cell>
          <cell r="LC340">
            <v>569.07853374092895</v>
          </cell>
          <cell r="LD340">
            <v>4.8805829879856564</v>
          </cell>
          <cell r="LE340">
            <v>1.4350908412502512E-2</v>
          </cell>
          <cell r="LF340">
            <v>260</v>
          </cell>
          <cell r="LG340">
            <v>56.258044788081243</v>
          </cell>
          <cell r="LH340">
            <v>1140.3895714495518</v>
          </cell>
          <cell r="LI340" t="str">
            <v>Historical (£m)</v>
          </cell>
          <cell r="LJ340" t="str">
            <v>PR14 (£m)</v>
          </cell>
        </row>
        <row r="341">
          <cell r="A341" t="str">
            <v>SVH12</v>
          </cell>
          <cell r="B341" t="str">
            <v>SVH</v>
          </cell>
          <cell r="C341" t="str">
            <v>2011-12</v>
          </cell>
          <cell r="D341" t="str">
            <v>SVH</v>
          </cell>
          <cell r="E341" t="str">
            <v>SVH12</v>
          </cell>
          <cell r="F341">
            <v>1.1050631792877967</v>
          </cell>
          <cell r="G341">
            <v>9.7753888839798506</v>
          </cell>
          <cell r="H341">
            <v>0</v>
          </cell>
          <cell r="I341">
            <v>15.552659185296452</v>
          </cell>
          <cell r="J341">
            <v>7.0724043474418998</v>
          </cell>
          <cell r="K341">
            <v>1.6647809865213942E-2</v>
          </cell>
          <cell r="L341">
            <v>7.9609747335658287E-3</v>
          </cell>
          <cell r="M341">
            <v>12.279164653591549</v>
          </cell>
          <cell r="N341">
            <v>3.6875004108097444</v>
          </cell>
          <cell r="O341">
            <v>48.391726265718177</v>
          </cell>
          <cell r="P341">
            <v>4.0986793319784383</v>
          </cell>
          <cell r="Q341">
            <v>52.490405597696615</v>
          </cell>
          <cell r="R341">
            <v>3.6519032761275175E-4</v>
          </cell>
          <cell r="S341">
            <v>1.6189806032151088</v>
          </cell>
          <cell r="T341">
            <v>2.652151630290712</v>
          </cell>
          <cell r="U341">
            <v>0.58998567535290014</v>
          </cell>
          <cell r="V341">
            <v>0</v>
          </cell>
          <cell r="W341">
            <v>4.8614830991863336</v>
          </cell>
          <cell r="X341">
            <v>0</v>
          </cell>
          <cell r="Y341">
            <v>4.8614830991863336</v>
          </cell>
          <cell r="Z341">
            <v>0</v>
          </cell>
          <cell r="AA341">
            <v>0</v>
          </cell>
          <cell r="AB341">
            <v>0</v>
          </cell>
          <cell r="AC341">
            <v>0</v>
          </cell>
          <cell r="AD341">
            <v>57.351888696882945</v>
          </cell>
          <cell r="AE341">
            <v>1.7858721763288503</v>
          </cell>
          <cell r="AF341">
            <v>0</v>
          </cell>
          <cell r="AG341">
            <v>59.137760873211839</v>
          </cell>
          <cell r="AH341">
            <v>-0.33151895378633789</v>
          </cell>
          <cell r="AI341">
            <v>58.806241919425489</v>
          </cell>
          <cell r="AJ341">
            <v>9.0615180701599338E-2</v>
          </cell>
          <cell r="AK341">
            <v>0</v>
          </cell>
          <cell r="AL341">
            <v>0</v>
          </cell>
          <cell r="AM341">
            <v>0</v>
          </cell>
          <cell r="AN341">
            <v>2.2373856583366269E-4</v>
          </cell>
          <cell r="AO341">
            <v>6.1756997198464204E-2</v>
          </cell>
          <cell r="AP341">
            <v>1.1336976242250982</v>
          </cell>
          <cell r="AQ341">
            <v>3.668307957407301</v>
          </cell>
          <cell r="AR341">
            <v>4.9546014980982971</v>
          </cell>
          <cell r="AS341">
            <v>0</v>
          </cell>
          <cell r="AT341">
            <v>4.9546014980982971</v>
          </cell>
          <cell r="AU341">
            <v>1.1865333100947602</v>
          </cell>
          <cell r="AV341">
            <v>0.13578684861391371</v>
          </cell>
          <cell r="AW341">
            <v>0.663037907572678</v>
          </cell>
          <cell r="AX341">
            <v>0.12478791779465995</v>
          </cell>
          <cell r="AY341">
            <v>0</v>
          </cell>
          <cell r="AZ341">
            <v>2.1101459840760119</v>
          </cell>
          <cell r="BA341">
            <v>0</v>
          </cell>
          <cell r="BB341">
            <v>2.1101459840760119</v>
          </cell>
          <cell r="BC341">
            <v>0</v>
          </cell>
          <cell r="BD341">
            <v>0</v>
          </cell>
          <cell r="BE341">
            <v>0</v>
          </cell>
          <cell r="BF341">
            <v>0</v>
          </cell>
          <cell r="BG341">
            <v>7.0647474821743073</v>
          </cell>
          <cell r="BH341">
            <v>7.0867943505113232E-2</v>
          </cell>
          <cell r="BI341">
            <v>0</v>
          </cell>
          <cell r="BJ341">
            <v>7.1356154256794193</v>
          </cell>
          <cell r="BK341">
            <v>-0.11050631792877968</v>
          </cell>
          <cell r="BL341">
            <v>7.0251091077506382</v>
          </cell>
          <cell r="BM341">
            <v>24.523562074754786</v>
          </cell>
          <cell r="BN341">
            <v>0</v>
          </cell>
          <cell r="BO341">
            <v>0.49285817796235737</v>
          </cell>
          <cell r="BP341">
            <v>4.1240957851020577</v>
          </cell>
          <cell r="BQ341">
            <v>0.14995022209904416</v>
          </cell>
          <cell r="BR341">
            <v>6.8543915088337626E-2</v>
          </cell>
          <cell r="BS341">
            <v>52.995823261416469</v>
          </cell>
          <cell r="BT341">
            <v>4.2061267065436514</v>
          </cell>
          <cell r="BU341">
            <v>86.560960142966621</v>
          </cell>
          <cell r="BV341">
            <v>1.1050631792877967</v>
          </cell>
          <cell r="BW341">
            <v>87.666023322254418</v>
          </cell>
          <cell r="BX341">
            <v>0</v>
          </cell>
          <cell r="BY341">
            <v>50.773935166027961</v>
          </cell>
          <cell r="BZ341">
            <v>0.55253158964389837</v>
          </cell>
          <cell r="CA341">
            <v>6.6144964923620444</v>
          </cell>
          <cell r="CB341">
            <v>0</v>
          </cell>
          <cell r="CC341">
            <v>57.94096324803381</v>
          </cell>
          <cell r="CD341">
            <v>0</v>
          </cell>
          <cell r="CE341">
            <v>57.94096324803381</v>
          </cell>
          <cell r="CF341">
            <v>0</v>
          </cell>
          <cell r="CG341">
            <v>0</v>
          </cell>
          <cell r="CH341">
            <v>0</v>
          </cell>
          <cell r="CI341">
            <v>0</v>
          </cell>
          <cell r="CJ341">
            <v>145.60698657028823</v>
          </cell>
          <cell r="CK341">
            <v>5.0954051380176368</v>
          </cell>
          <cell r="CL341">
            <v>0</v>
          </cell>
          <cell r="CM341">
            <v>150.7023917083053</v>
          </cell>
          <cell r="CN341">
            <v>-2.7626579482194917</v>
          </cell>
          <cell r="CO341">
            <v>147.9397337600858</v>
          </cell>
          <cell r="CP341">
            <v>7.0790347265176257</v>
          </cell>
          <cell r="CQ341">
            <v>0</v>
          </cell>
          <cell r="CR341">
            <v>0</v>
          </cell>
          <cell r="CS341">
            <v>0</v>
          </cell>
          <cell r="CT341">
            <v>0.6596750111495634</v>
          </cell>
          <cell r="CU341">
            <v>0.27083376744553106</v>
          </cell>
          <cell r="CV341">
            <v>101.92435169679588</v>
          </cell>
          <cell r="CW341">
            <v>34.145688146941147</v>
          </cell>
          <cell r="CX341">
            <v>144.0795833488493</v>
          </cell>
          <cell r="CY341">
            <v>0.663037907572678</v>
          </cell>
          <cell r="CZ341">
            <v>144.74262125642198</v>
          </cell>
          <cell r="DA341">
            <v>101.03396806721565</v>
          </cell>
          <cell r="DB341">
            <v>20.374387578055089</v>
          </cell>
          <cell r="DC341">
            <v>15.185686499590291</v>
          </cell>
          <cell r="DD341">
            <v>26.93871004628064</v>
          </cell>
          <cell r="DE341">
            <v>31.989948018514522</v>
          </cell>
          <cell r="DF341">
            <v>195.52270020965622</v>
          </cell>
          <cell r="DG341">
            <v>0</v>
          </cell>
          <cell r="DH341">
            <v>195.52270020965622</v>
          </cell>
          <cell r="DI341">
            <v>18.144491527629221</v>
          </cell>
          <cell r="DJ341">
            <v>0</v>
          </cell>
          <cell r="DK341">
            <v>0</v>
          </cell>
          <cell r="DL341">
            <v>18.144491527629221</v>
          </cell>
          <cell r="DM341">
            <v>322.12082993844894</v>
          </cell>
          <cell r="DN341">
            <v>6.8104093708413762</v>
          </cell>
          <cell r="DO341">
            <v>0</v>
          </cell>
          <cell r="DP341">
            <v>328.93123930929039</v>
          </cell>
          <cell r="DQ341">
            <v>-6.2988601219404412</v>
          </cell>
          <cell r="DR341">
            <v>322.63237918735001</v>
          </cell>
          <cell r="DS341">
            <v>31.693211981974009</v>
          </cell>
          <cell r="DT341">
            <v>0</v>
          </cell>
          <cell r="DU341">
            <v>0.49285817796235737</v>
          </cell>
          <cell r="DV341">
            <v>4.1240957851020577</v>
          </cell>
          <cell r="DW341">
            <v>0.80984897181444127</v>
          </cell>
          <cell r="DX341">
            <v>0.40113467973233291</v>
          </cell>
          <cell r="DY341">
            <v>156.05387258243746</v>
          </cell>
          <cell r="DZ341">
            <v>42.020122810892111</v>
          </cell>
          <cell r="EA341">
            <v>235.59514498991425</v>
          </cell>
          <cell r="EB341">
            <v>1.768101086860475</v>
          </cell>
          <cell r="EC341">
            <v>237.36324607677469</v>
          </cell>
          <cell r="ED341">
            <v>102.22050137731043</v>
          </cell>
          <cell r="EE341">
            <v>71.284109592696964</v>
          </cell>
          <cell r="EF341">
            <v>16.401255996806867</v>
          </cell>
          <cell r="EG341">
            <v>33.677994456437347</v>
          </cell>
          <cell r="EH341">
            <v>31.989948018514522</v>
          </cell>
          <cell r="EI341">
            <v>255.57380944176606</v>
          </cell>
          <cell r="EJ341">
            <v>0</v>
          </cell>
          <cell r="EK341">
            <v>255.57380944176606</v>
          </cell>
          <cell r="EL341">
            <v>18.144491527629221</v>
          </cell>
          <cell r="EM341">
            <v>0</v>
          </cell>
          <cell r="EN341">
            <v>0</v>
          </cell>
          <cell r="EO341">
            <v>18.144491527629221</v>
          </cell>
          <cell r="EP341">
            <v>474.7925639909115</v>
          </cell>
          <cell r="EQ341">
            <v>11.976682452364127</v>
          </cell>
          <cell r="ER341">
            <v>0</v>
          </cell>
          <cell r="ES341">
            <v>486.76924644327522</v>
          </cell>
          <cell r="ET341">
            <v>-9.1720243880887136</v>
          </cell>
          <cell r="EU341">
            <v>477.59722205518648</v>
          </cell>
          <cell r="EV341">
            <v>41.468600865953753</v>
          </cell>
          <cell r="EW341">
            <v>0</v>
          </cell>
          <cell r="EX341">
            <v>16.045517363258806</v>
          </cell>
          <cell r="EY341">
            <v>11.196500132543957</v>
          </cell>
          <cell r="EZ341">
            <v>0.82649678167965457</v>
          </cell>
          <cell r="FA341">
            <v>0.40909565446589763</v>
          </cell>
          <cell r="FB341">
            <v>168.33303723602896</v>
          </cell>
          <cell r="FC341">
            <v>45.707623221701851</v>
          </cell>
          <cell r="FD341">
            <v>283.98687125563305</v>
          </cell>
          <cell r="FE341">
            <v>5.8667804188389132</v>
          </cell>
          <cell r="FF341">
            <v>289.85365167447191</v>
          </cell>
          <cell r="FG341">
            <v>102.22086656763804</v>
          </cell>
          <cell r="FH341">
            <v>72.903090195912014</v>
          </cell>
          <cell r="FI341">
            <v>19.053407627097464</v>
          </cell>
          <cell r="FJ341">
            <v>34.267980131790189</v>
          </cell>
          <cell r="FK341">
            <v>31.989948018514522</v>
          </cell>
          <cell r="FL341">
            <v>260.43529254095245</v>
          </cell>
          <cell r="FM341">
            <v>0</v>
          </cell>
          <cell r="FN341">
            <v>260.43529254095245</v>
          </cell>
          <cell r="FO341">
            <v>18.144491527629221</v>
          </cell>
          <cell r="FP341">
            <v>0</v>
          </cell>
          <cell r="FQ341">
            <v>0</v>
          </cell>
          <cell r="FR341">
            <v>18.144491527629221</v>
          </cell>
          <cell r="FS341">
            <v>532.14445268779411</v>
          </cell>
          <cell r="FT341">
            <v>13.762554628692952</v>
          </cell>
          <cell r="FU341">
            <v>0</v>
          </cell>
          <cell r="FV341">
            <v>545.90700731648781</v>
          </cell>
          <cell r="FW341">
            <v>-9.5035433418750515</v>
          </cell>
          <cell r="FX341">
            <v>536.40346397461281</v>
          </cell>
          <cell r="FY341">
            <v>1.6346574813595449</v>
          </cell>
          <cell r="FZ341">
            <v>0</v>
          </cell>
          <cell r="GA341">
            <v>3.1479990041530431E-2</v>
          </cell>
          <cell r="GB341" t="e">
            <v>#N/A</v>
          </cell>
          <cell r="GC341" t="e">
            <v>#N/A</v>
          </cell>
          <cell r="GD341" t="e">
            <v>#N/A</v>
          </cell>
          <cell r="GE341">
            <v>2.4781822803384208</v>
          </cell>
          <cell r="GF341">
            <v>0.13022488848988245</v>
          </cell>
          <cell r="GG341">
            <v>2.7534880897552343</v>
          </cell>
          <cell r="GH341">
            <v>0</v>
          </cell>
          <cell r="GI341">
            <v>4.2488636314171782</v>
          </cell>
          <cell r="GJ341">
            <v>0</v>
          </cell>
          <cell r="GK341">
            <v>0</v>
          </cell>
          <cell r="GL341">
            <v>37.96862749783039</v>
          </cell>
          <cell r="GM341">
            <v>0.1745999823274719</v>
          </cell>
          <cell r="GN341">
            <v>3.0814600972805857</v>
          </cell>
          <cell r="GO341">
            <v>19.88198070088124</v>
          </cell>
          <cell r="GP341">
            <v>2.3159467915566987</v>
          </cell>
          <cell r="GQ341" t="e">
            <v>#N/A</v>
          </cell>
          <cell r="GR341" t="e">
            <v>#N/A</v>
          </cell>
          <cell r="GS341" t="e">
            <v>#N/A</v>
          </cell>
          <cell r="GT341" t="e">
            <v>#N/A</v>
          </cell>
          <cell r="GU341" t="e">
            <v>#N/A</v>
          </cell>
          <cell r="GV341">
            <v>0.72348868699832092</v>
          </cell>
          <cell r="GW341">
            <v>11.52324766354922</v>
          </cell>
          <cell r="GX341">
            <v>0</v>
          </cell>
          <cell r="GY341">
            <v>0</v>
          </cell>
          <cell r="GZ341">
            <v>0.1745999823274719</v>
          </cell>
          <cell r="HA341">
            <v>-1.1050631792877967E-3</v>
          </cell>
          <cell r="HB341">
            <v>0</v>
          </cell>
          <cell r="HC341">
            <v>0</v>
          </cell>
          <cell r="HD341">
            <v>0</v>
          </cell>
          <cell r="HE341">
            <v>0</v>
          </cell>
          <cell r="HF341">
            <v>0</v>
          </cell>
          <cell r="HG341">
            <v>0</v>
          </cell>
          <cell r="HH341">
            <v>0</v>
          </cell>
          <cell r="HI341" t="e">
            <v>#N/A</v>
          </cell>
          <cell r="HJ341" t="e">
            <v>#N/A</v>
          </cell>
          <cell r="HK341" t="e">
            <v>#N/A</v>
          </cell>
          <cell r="HL341" t="e">
            <v>#N/A</v>
          </cell>
          <cell r="HM341" t="e">
            <v>#N/A</v>
          </cell>
          <cell r="HN341" t="e">
            <v>#N/A</v>
          </cell>
          <cell r="HO341">
            <v>532.14445268779411</v>
          </cell>
          <cell r="HP341">
            <v>536.40346397461281</v>
          </cell>
          <cell r="HQ341">
            <v>57.351888696882945</v>
          </cell>
          <cell r="HR341">
            <v>477.59722205518648</v>
          </cell>
          <cell r="HS341">
            <v>85.310485237286883</v>
          </cell>
          <cell r="HT341">
            <v>0</v>
          </cell>
          <cell r="HU341">
            <v>0</v>
          </cell>
          <cell r="HV341">
            <v>15.528462393885757</v>
          </cell>
          <cell r="HW341">
            <v>0</v>
          </cell>
          <cell r="HX341">
            <v>0</v>
          </cell>
          <cell r="HY341">
            <v>0</v>
          </cell>
          <cell r="HZ341">
            <v>0</v>
          </cell>
          <cell r="IA341">
            <v>0</v>
          </cell>
          <cell r="IB341">
            <v>0</v>
          </cell>
          <cell r="IC341">
            <v>0</v>
          </cell>
          <cell r="ID341">
            <v>0</v>
          </cell>
          <cell r="IE341">
            <v>0</v>
          </cell>
          <cell r="IF341">
            <v>0.44707444403403801</v>
          </cell>
          <cell r="IG341">
            <v>0</v>
          </cell>
          <cell r="IH341">
            <v>0</v>
          </cell>
          <cell r="II341">
            <v>0</v>
          </cell>
          <cell r="IJ341">
            <v>0</v>
          </cell>
          <cell r="IK341">
            <v>1.4669768958204467E-2</v>
          </cell>
          <cell r="IL341">
            <v>0</v>
          </cell>
          <cell r="IM341">
            <v>0</v>
          </cell>
          <cell r="IN341">
            <v>0</v>
          </cell>
          <cell r="IO341">
            <v>0</v>
          </cell>
          <cell r="IP341">
            <v>15.990206606877964</v>
          </cell>
          <cell r="IQ341">
            <v>0</v>
          </cell>
          <cell r="IR341">
            <v>0</v>
          </cell>
          <cell r="IS341">
            <v>0</v>
          </cell>
          <cell r="IT341">
            <v>0</v>
          </cell>
          <cell r="IU341">
            <v>0</v>
          </cell>
          <cell r="IV341">
            <v>37.96862749783039</v>
          </cell>
          <cell r="IW341">
            <v>37.96862749783039</v>
          </cell>
          <cell r="IX341">
            <v>0</v>
          </cell>
          <cell r="IY341">
            <v>0</v>
          </cell>
          <cell r="IZ341">
            <v>0</v>
          </cell>
          <cell r="JA341">
            <v>0.1745999823274719</v>
          </cell>
          <cell r="JB341">
            <v>0.1745999823274719</v>
          </cell>
          <cell r="JC341">
            <v>0</v>
          </cell>
          <cell r="JD341">
            <v>0</v>
          </cell>
          <cell r="JE341">
            <v>0</v>
          </cell>
          <cell r="JF341">
            <v>2.4781822803384208</v>
          </cell>
          <cell r="JG341">
            <v>2.4781822803384208</v>
          </cell>
          <cell r="JH341">
            <v>0</v>
          </cell>
          <cell r="JI341">
            <v>0</v>
          </cell>
          <cell r="JJ341">
            <v>0</v>
          </cell>
          <cell r="JK341">
            <v>31.789834641110652</v>
          </cell>
          <cell r="JL341">
            <v>31.789834641110652</v>
          </cell>
          <cell r="JM341">
            <v>0</v>
          </cell>
          <cell r="JN341">
            <v>0</v>
          </cell>
          <cell r="JO341">
            <v>0</v>
          </cell>
          <cell r="JP341">
            <v>4.1196065635798407</v>
          </cell>
          <cell r="JQ341">
            <v>4.1196065635798407</v>
          </cell>
          <cell r="JR341">
            <v>0</v>
          </cell>
          <cell r="JS341">
            <v>0</v>
          </cell>
          <cell r="JT341">
            <v>0</v>
          </cell>
          <cell r="JU341">
            <v>2.3888578142764141</v>
          </cell>
          <cell r="JV341">
            <v>2.3888578142764141</v>
          </cell>
          <cell r="JW341">
            <v>30.770912463154804</v>
          </cell>
          <cell r="JX341">
            <v>270.32900312631608</v>
          </cell>
          <cell r="JY341">
            <v>405.57352725020422</v>
          </cell>
          <cell r="JZ341">
            <v>436.34443971335901</v>
          </cell>
          <cell r="KA341">
            <v>166.01543658704293</v>
          </cell>
          <cell r="KB341">
            <v>8001130.5700000003</v>
          </cell>
          <cell r="KC341">
            <v>207.11</v>
          </cell>
          <cell r="KD341">
            <v>3361.0810000000001</v>
          </cell>
          <cell r="KE341">
            <v>48441.877553700004</v>
          </cell>
          <cell r="KF341">
            <v>257.77314419999999</v>
          </cell>
          <cell r="KG341">
            <v>0.30003471350724731</v>
          </cell>
          <cell r="KH341">
            <v>0</v>
          </cell>
          <cell r="KI341">
            <v>0</v>
          </cell>
          <cell r="KJ341">
            <v>0</v>
          </cell>
          <cell r="KK341">
            <v>0</v>
          </cell>
          <cell r="KL341">
            <v>0</v>
          </cell>
          <cell r="KM341">
            <v>178.34</v>
          </cell>
          <cell r="KN341">
            <v>1156.97805906445</v>
          </cell>
          <cell r="KO341">
            <v>30.776518974631401</v>
          </cell>
          <cell r="KP341">
            <v>0</v>
          </cell>
          <cell r="KQ341">
            <v>216.39</v>
          </cell>
          <cell r="KR341">
            <v>53.68</v>
          </cell>
          <cell r="KS341">
            <v>27.83</v>
          </cell>
          <cell r="KT341">
            <v>0.24</v>
          </cell>
          <cell r="KU341">
            <v>240.61</v>
          </cell>
          <cell r="KV341">
            <v>18.559999999999999</v>
          </cell>
          <cell r="KW341">
            <v>0</v>
          </cell>
          <cell r="KX341">
            <v>776</v>
          </cell>
          <cell r="KY341">
            <v>3568191.0000000005</v>
          </cell>
          <cell r="KZ341">
            <v>48699.650697900004</v>
          </cell>
          <cell r="LA341">
            <v>84.511838881879427</v>
          </cell>
          <cell r="LB341">
            <v>1625.5045780390815</v>
          </cell>
          <cell r="LC341">
            <v>1923.4045780390816</v>
          </cell>
          <cell r="LD341">
            <v>4.3701255082482433</v>
          </cell>
          <cell r="LE341">
            <v>1.593440587107665E-2</v>
          </cell>
          <cell r="LF341">
            <v>776</v>
          </cell>
          <cell r="LG341">
            <v>73.269334561240825</v>
          </cell>
          <cell r="LH341">
            <v>1761.2198199310226</v>
          </cell>
          <cell r="LI341" t="str">
            <v>N/A</v>
          </cell>
          <cell r="LJ341" t="str">
            <v>PR09 (£m)</v>
          </cell>
        </row>
        <row r="342">
          <cell r="A342" t="str">
            <v>SVH13</v>
          </cell>
          <cell r="B342" t="str">
            <v>SVH</v>
          </cell>
          <cell r="C342" t="str">
            <v>2012-13</v>
          </cell>
          <cell r="D342" t="str">
            <v>SVH</v>
          </cell>
          <cell r="E342" t="str">
            <v>SVH13</v>
          </cell>
          <cell r="F342">
            <v>1.0790336496980155</v>
          </cell>
          <cell r="G342">
            <v>8.3301397756686804</v>
          </cell>
          <cell r="H342">
            <v>-0.32371009490940467</v>
          </cell>
          <cell r="I342">
            <v>12.635484037963762</v>
          </cell>
          <cell r="J342">
            <v>7.5532355478861088</v>
          </cell>
          <cell r="K342">
            <v>1.8625370601562753E-2</v>
          </cell>
          <cell r="L342">
            <v>7.9792439310151664E-3</v>
          </cell>
          <cell r="M342">
            <v>11.671199181843608</v>
          </cell>
          <cell r="N342">
            <v>3.7228793897406773</v>
          </cell>
          <cell r="O342">
            <v>43.615832452725982</v>
          </cell>
          <cell r="P342">
            <v>4.0021358067299397</v>
          </cell>
          <cell r="Q342">
            <v>47.617968259455928</v>
          </cell>
          <cell r="R342">
            <v>1.0194173379908535E-3</v>
          </cell>
          <cell r="S342">
            <v>1.7902854391847414</v>
          </cell>
          <cell r="T342">
            <v>1.2948403796376187</v>
          </cell>
          <cell r="U342">
            <v>0.24683439309536262</v>
          </cell>
          <cell r="V342">
            <v>0</v>
          </cell>
          <cell r="W342">
            <v>3.3329796292557128</v>
          </cell>
          <cell r="X342">
            <v>0</v>
          </cell>
          <cell r="Y342">
            <v>3.3329796292557128</v>
          </cell>
          <cell r="Z342">
            <v>0</v>
          </cell>
          <cell r="AA342">
            <v>0</v>
          </cell>
          <cell r="AB342">
            <v>0</v>
          </cell>
          <cell r="AC342">
            <v>0</v>
          </cell>
          <cell r="AD342">
            <v>50.950947888711632</v>
          </cell>
          <cell r="AE342">
            <v>0.54839813786003833</v>
          </cell>
          <cell r="AF342">
            <v>0</v>
          </cell>
          <cell r="AG342">
            <v>51.499346026571608</v>
          </cell>
          <cell r="AH342">
            <v>0</v>
          </cell>
          <cell r="AI342">
            <v>51.499346026571608</v>
          </cell>
          <cell r="AJ342">
            <v>2.1321704918032784</v>
          </cell>
          <cell r="AK342">
            <v>0</v>
          </cell>
          <cell r="AL342">
            <v>0</v>
          </cell>
          <cell r="AM342">
            <v>0</v>
          </cell>
          <cell r="AN342">
            <v>2.983959333618466E-4</v>
          </cell>
          <cell r="AO342">
            <v>9.9256241876893886E-2</v>
          </cell>
          <cell r="AP342">
            <v>1.7477509704727467</v>
          </cell>
          <cell r="AQ342">
            <v>3.7023199919042118</v>
          </cell>
          <cell r="AR342">
            <v>7.681796091990492</v>
          </cell>
          <cell r="AS342">
            <v>0</v>
          </cell>
          <cell r="AT342">
            <v>7.681796091990492</v>
          </cell>
          <cell r="AU342">
            <v>2.4608535063397272</v>
          </cell>
          <cell r="AV342">
            <v>0.13746871164701413</v>
          </cell>
          <cell r="AW342">
            <v>1.9422605694564279</v>
          </cell>
          <cell r="AX342">
            <v>-1.4313227914471816E-4</v>
          </cell>
          <cell r="AY342">
            <v>0</v>
          </cell>
          <cell r="AZ342">
            <v>4.5404396551640236</v>
          </cell>
          <cell r="BA342">
            <v>0</v>
          </cell>
          <cell r="BB342">
            <v>4.5404396551640236</v>
          </cell>
          <cell r="BC342">
            <v>0</v>
          </cell>
          <cell r="BD342">
            <v>0</v>
          </cell>
          <cell r="BE342">
            <v>0</v>
          </cell>
          <cell r="BF342">
            <v>0</v>
          </cell>
          <cell r="BG342">
            <v>12.222235747154464</v>
          </cell>
          <cell r="BH342">
            <v>7.9313780269013687E-2</v>
          </cell>
          <cell r="BI342">
            <v>0</v>
          </cell>
          <cell r="BJ342">
            <v>12.301549527423516</v>
          </cell>
          <cell r="BK342">
            <v>0</v>
          </cell>
          <cell r="BL342">
            <v>12.301549527423516</v>
          </cell>
          <cell r="BM342">
            <v>24.304153925798101</v>
          </cell>
          <cell r="BN342">
            <v>0</v>
          </cell>
          <cell r="BO342">
            <v>0.37334564279551335</v>
          </cell>
          <cell r="BP342">
            <v>4.6830060396893876</v>
          </cell>
          <cell r="BQ342">
            <v>0.16454257461116109</v>
          </cell>
          <cell r="BR342">
            <v>7.4716461812199611E-2</v>
          </cell>
          <cell r="BS342">
            <v>53.493379617588715</v>
          </cell>
          <cell r="BT342">
            <v>4.4111646643486511</v>
          </cell>
          <cell r="BU342">
            <v>87.504308926643674</v>
          </cell>
          <cell r="BV342">
            <v>1.0790336496980155</v>
          </cell>
          <cell r="BW342">
            <v>88.583342576341693</v>
          </cell>
          <cell r="BX342">
            <v>0</v>
          </cell>
          <cell r="BY342">
            <v>59.95258313639507</v>
          </cell>
          <cell r="BZ342">
            <v>0</v>
          </cell>
          <cell r="CA342">
            <v>19.206348976771448</v>
          </cell>
          <cell r="CB342">
            <v>0</v>
          </cell>
          <cell r="CC342">
            <v>79.158932113166529</v>
          </cell>
          <cell r="CD342">
            <v>0</v>
          </cell>
          <cell r="CE342">
            <v>79.158932113166529</v>
          </cell>
          <cell r="CF342">
            <v>0</v>
          </cell>
          <cell r="CG342">
            <v>0</v>
          </cell>
          <cell r="CH342">
            <v>0</v>
          </cell>
          <cell r="CI342">
            <v>0</v>
          </cell>
          <cell r="CJ342">
            <v>167.74227468950767</v>
          </cell>
          <cell r="CK342">
            <v>1.681452141703093</v>
          </cell>
          <cell r="CL342">
            <v>0</v>
          </cell>
          <cell r="CM342">
            <v>169.42372683121104</v>
          </cell>
          <cell r="CN342">
            <v>0</v>
          </cell>
          <cell r="CO342">
            <v>169.42372683121104</v>
          </cell>
          <cell r="CP342">
            <v>8.1650476272648831</v>
          </cell>
          <cell r="CQ342">
            <v>0</v>
          </cell>
          <cell r="CR342">
            <v>0</v>
          </cell>
          <cell r="CS342">
            <v>0</v>
          </cell>
          <cell r="CT342">
            <v>0.68659939495535749</v>
          </cell>
          <cell r="CU342">
            <v>0.18582042136549562</v>
          </cell>
          <cell r="CV342">
            <v>94.685721167285692</v>
          </cell>
          <cell r="CW342">
            <v>35.345461320701936</v>
          </cell>
          <cell r="CX342">
            <v>139.06864993157302</v>
          </cell>
          <cell r="CY342">
            <v>1.0790336496980155</v>
          </cell>
          <cell r="CZ342">
            <v>140.14768358127105</v>
          </cell>
          <cell r="DA342">
            <v>113.25343860096073</v>
          </cell>
          <cell r="DB342">
            <v>54.526197866652929</v>
          </cell>
          <cell r="DC342">
            <v>25.447282976207102</v>
          </cell>
          <cell r="DD342">
            <v>15.137190880542178</v>
          </cell>
          <cell r="DE342">
            <v>27.719258121346872</v>
          </cell>
          <cell r="DF342">
            <v>236.08336844570979</v>
          </cell>
          <cell r="DG342">
            <v>0</v>
          </cell>
          <cell r="DH342">
            <v>236.08336844570979</v>
          </cell>
          <cell r="DI342">
            <v>30.224788772932044</v>
          </cell>
          <cell r="DJ342">
            <v>0</v>
          </cell>
          <cell r="DK342">
            <v>0</v>
          </cell>
          <cell r="DL342">
            <v>30.224788772932044</v>
          </cell>
          <cell r="DM342">
            <v>346.0062632540488</v>
          </cell>
          <cell r="DN342">
            <v>2.0961499071096439</v>
          </cell>
          <cell r="DO342">
            <v>0</v>
          </cell>
          <cell r="DP342">
            <v>348.10241316115832</v>
          </cell>
          <cell r="DQ342">
            <v>0</v>
          </cell>
          <cell r="DR342">
            <v>348.10241316115832</v>
          </cell>
          <cell r="DS342">
            <v>34.601372044866267</v>
          </cell>
          <cell r="DT342">
            <v>0</v>
          </cell>
          <cell r="DU342">
            <v>0.37334564279551335</v>
          </cell>
          <cell r="DV342">
            <v>4.6830060396893876</v>
          </cell>
          <cell r="DW342">
            <v>0.85144036549988034</v>
          </cell>
          <cell r="DX342">
            <v>0.35979312505458916</v>
          </cell>
          <cell r="DY342">
            <v>149.92685175534717</v>
          </cell>
          <cell r="DZ342">
            <v>43.458945976954801</v>
          </cell>
          <cell r="EA342">
            <v>234.2547549502072</v>
          </cell>
          <cell r="EB342">
            <v>2.158067299396031</v>
          </cell>
          <cell r="EC342">
            <v>236.41282224960324</v>
          </cell>
          <cell r="ED342">
            <v>115.71429210730044</v>
          </cell>
          <cell r="EE342">
            <v>114.61624971469502</v>
          </cell>
          <cell r="EF342">
            <v>27.389543545663532</v>
          </cell>
          <cell r="EG342">
            <v>34.343396725034481</v>
          </cell>
          <cell r="EH342">
            <v>27.719258121346872</v>
          </cell>
          <cell r="EI342">
            <v>319.78274021404036</v>
          </cell>
          <cell r="EJ342">
            <v>0</v>
          </cell>
          <cell r="EK342">
            <v>319.78274021404036</v>
          </cell>
          <cell r="EL342">
            <v>30.224788772932044</v>
          </cell>
          <cell r="EM342">
            <v>0</v>
          </cell>
          <cell r="EN342">
            <v>0</v>
          </cell>
          <cell r="EO342">
            <v>30.224788772932044</v>
          </cell>
          <cell r="EP342">
            <v>525.97077369071098</v>
          </cell>
          <cell r="EQ342">
            <v>3.8569158290817507</v>
          </cell>
          <cell r="ER342">
            <v>0</v>
          </cell>
          <cell r="ES342">
            <v>529.8276895197929</v>
          </cell>
          <cell r="ET342">
            <v>0</v>
          </cell>
          <cell r="EU342">
            <v>529.8276895197929</v>
          </cell>
          <cell r="EV342">
            <v>42.931511820534944</v>
          </cell>
          <cell r="EW342">
            <v>-0.32371009490940467</v>
          </cell>
          <cell r="EX342">
            <v>13.008829680759273</v>
          </cell>
          <cell r="EY342">
            <v>12.236241587575496</v>
          </cell>
          <cell r="EZ342">
            <v>0.87006573610144233</v>
          </cell>
          <cell r="FA342">
            <v>0.36777236898560306</v>
          </cell>
          <cell r="FB342">
            <v>161.59805093719078</v>
          </cell>
          <cell r="FC342">
            <v>47.181825366695435</v>
          </cell>
          <cell r="FD342">
            <v>277.87058740293355</v>
          </cell>
          <cell r="FE342">
            <v>6.1602031061259712</v>
          </cell>
          <cell r="FF342">
            <v>284.0307905090595</v>
          </cell>
          <cell r="FG342">
            <v>115.7153115246374</v>
          </cell>
          <cell r="FH342">
            <v>116.40653515387967</v>
          </cell>
          <cell r="FI342">
            <v>28.684383925301148</v>
          </cell>
          <cell r="FJ342">
            <v>34.590231118129822</v>
          </cell>
          <cell r="FK342">
            <v>27.719258121346872</v>
          </cell>
          <cell r="FL342">
            <v>323.11571984329606</v>
          </cell>
          <cell r="FM342">
            <v>0</v>
          </cell>
          <cell r="FN342">
            <v>323.11571984329606</v>
          </cell>
          <cell r="FO342">
            <v>30.224788772932044</v>
          </cell>
          <cell r="FP342">
            <v>0</v>
          </cell>
          <cell r="FQ342">
            <v>0</v>
          </cell>
          <cell r="FR342">
            <v>30.224788772932044</v>
          </cell>
          <cell r="FS342">
            <v>576.92172157942355</v>
          </cell>
          <cell r="FT342">
            <v>4.4053139669417831</v>
          </cell>
          <cell r="FU342">
            <v>0</v>
          </cell>
          <cell r="FV342">
            <v>581.32703554636475</v>
          </cell>
          <cell r="FW342">
            <v>0</v>
          </cell>
          <cell r="FX342">
            <v>581.32703554636475</v>
          </cell>
          <cell r="FY342">
            <v>7.7616137390582649</v>
          </cell>
          <cell r="FZ342">
            <v>2.0764000000000001E-2</v>
          </cell>
          <cell r="GA342">
            <v>6.2888346211837795E-2</v>
          </cell>
          <cell r="GB342" t="e">
            <v>#N/A</v>
          </cell>
          <cell r="GC342" t="e">
            <v>#N/A</v>
          </cell>
          <cell r="GD342" t="e">
            <v>#N/A</v>
          </cell>
          <cell r="GE342">
            <v>0.78365064470967138</v>
          </cell>
          <cell r="GF342">
            <v>-1.294839300603969E-2</v>
          </cell>
          <cell r="GG342">
            <v>1.8504116282243315</v>
          </cell>
          <cell r="GH342">
            <v>0</v>
          </cell>
          <cell r="GI342">
            <v>2.2452745096886515</v>
          </cell>
          <cell r="GJ342">
            <v>0</v>
          </cell>
          <cell r="GK342">
            <v>0</v>
          </cell>
          <cell r="GL342">
            <v>25.649490307716775</v>
          </cell>
          <cell r="GM342">
            <v>0.20285832614322691</v>
          </cell>
          <cell r="GN342">
            <v>13.585007288952353</v>
          </cell>
          <cell r="GO342">
            <v>31.613203424492987</v>
          </cell>
          <cell r="GP342">
            <v>4.7077499288303475</v>
          </cell>
          <cell r="GQ342" t="e">
            <v>#N/A</v>
          </cell>
          <cell r="GR342" t="e">
            <v>#N/A</v>
          </cell>
          <cell r="GS342" t="e">
            <v>#N/A</v>
          </cell>
          <cell r="GT342" t="e">
            <v>#N/A</v>
          </cell>
          <cell r="GU342" t="e">
            <v>#N/A</v>
          </cell>
          <cell r="GV342">
            <v>0.54559930516134592</v>
          </cell>
          <cell r="GW342">
            <v>9.747196917387253</v>
          </cell>
          <cell r="GX342">
            <v>0</v>
          </cell>
          <cell r="GY342">
            <v>0</v>
          </cell>
          <cell r="GZ342">
            <v>0.20285832614322691</v>
          </cell>
          <cell r="HA342">
            <v>0</v>
          </cell>
          <cell r="HB342">
            <v>0</v>
          </cell>
          <cell r="HC342">
            <v>1.2948403796376186E-2</v>
          </cell>
          <cell r="HD342">
            <v>0</v>
          </cell>
          <cell r="HE342">
            <v>0</v>
          </cell>
          <cell r="HF342">
            <v>0</v>
          </cell>
          <cell r="HG342">
            <v>0</v>
          </cell>
          <cell r="HH342">
            <v>0</v>
          </cell>
          <cell r="HI342" t="e">
            <v>#N/A</v>
          </cell>
          <cell r="HJ342" t="e">
            <v>#N/A</v>
          </cell>
          <cell r="HK342" t="e">
            <v>#N/A</v>
          </cell>
          <cell r="HL342" t="e">
            <v>#N/A</v>
          </cell>
          <cell r="HM342" t="e">
            <v>#N/A</v>
          </cell>
          <cell r="HN342" t="e">
            <v>#N/A</v>
          </cell>
          <cell r="HO342">
            <v>576.92172157942355</v>
          </cell>
          <cell r="HP342">
            <v>581.32703554636475</v>
          </cell>
          <cell r="HQ342">
            <v>50.950947888711632</v>
          </cell>
          <cell r="HR342">
            <v>529.8276895197929</v>
          </cell>
          <cell r="HS342">
            <v>90.993330638309104</v>
          </cell>
          <cell r="HT342">
            <v>0</v>
          </cell>
          <cell r="HU342">
            <v>0</v>
          </cell>
          <cell r="HV342">
            <v>12.654696359380848</v>
          </cell>
          <cell r="HW342">
            <v>0</v>
          </cell>
          <cell r="HX342">
            <v>0</v>
          </cell>
          <cell r="HY342">
            <v>0</v>
          </cell>
          <cell r="HZ342">
            <v>0</v>
          </cell>
          <cell r="IA342">
            <v>0</v>
          </cell>
          <cell r="IB342">
            <v>0</v>
          </cell>
          <cell r="IC342">
            <v>0</v>
          </cell>
          <cell r="ID342">
            <v>0</v>
          </cell>
          <cell r="IE342">
            <v>0</v>
          </cell>
          <cell r="IF342">
            <v>0.40396972598466263</v>
          </cell>
          <cell r="IG342">
            <v>0</v>
          </cell>
          <cell r="IH342">
            <v>0</v>
          </cell>
          <cell r="II342">
            <v>0.12361183768629129</v>
          </cell>
          <cell r="IJ342">
            <v>0</v>
          </cell>
          <cell r="IK342">
            <v>2.3747092013805007E-2</v>
          </cell>
          <cell r="IL342">
            <v>0</v>
          </cell>
          <cell r="IM342">
            <v>0</v>
          </cell>
          <cell r="IN342">
            <v>0.12361183768629129</v>
          </cell>
          <cell r="IO342">
            <v>0</v>
          </cell>
          <cell r="IP342">
            <v>13.082413177379316</v>
          </cell>
          <cell r="IQ342">
            <v>0</v>
          </cell>
          <cell r="IR342">
            <v>0</v>
          </cell>
          <cell r="IS342">
            <v>0</v>
          </cell>
          <cell r="IT342">
            <v>0</v>
          </cell>
          <cell r="IU342">
            <v>0</v>
          </cell>
          <cell r="IV342">
            <v>25.649490307716775</v>
          </cell>
          <cell r="IW342">
            <v>25.649490307716775</v>
          </cell>
          <cell r="IX342">
            <v>0</v>
          </cell>
          <cell r="IY342">
            <v>0</v>
          </cell>
          <cell r="IZ342">
            <v>0</v>
          </cell>
          <cell r="JA342">
            <v>0.20285832614322691</v>
          </cell>
          <cell r="JB342">
            <v>0.20285832614322691</v>
          </cell>
          <cell r="JC342">
            <v>0</v>
          </cell>
          <cell r="JD342">
            <v>0</v>
          </cell>
          <cell r="JE342">
            <v>0</v>
          </cell>
          <cell r="JF342">
            <v>0.78365064470967138</v>
          </cell>
          <cell r="JG342">
            <v>0.78365064470967138</v>
          </cell>
          <cell r="JH342">
            <v>0</v>
          </cell>
          <cell r="JI342">
            <v>0</v>
          </cell>
          <cell r="JJ342">
            <v>0</v>
          </cell>
          <cell r="JK342">
            <v>31.789834641110652</v>
          </cell>
          <cell r="JL342">
            <v>31.789834641110652</v>
          </cell>
          <cell r="JM342">
            <v>0</v>
          </cell>
          <cell r="JN342">
            <v>0</v>
          </cell>
          <cell r="JO342">
            <v>0</v>
          </cell>
          <cell r="JP342">
            <v>4.1196065635798407</v>
          </cell>
          <cell r="JQ342">
            <v>4.1196065635798407</v>
          </cell>
          <cell r="JR342">
            <v>0</v>
          </cell>
          <cell r="JS342">
            <v>0</v>
          </cell>
          <cell r="JT342">
            <v>0</v>
          </cell>
          <cell r="JU342">
            <v>2.3888578142764141</v>
          </cell>
          <cell r="JV342">
            <v>2.3888578142764141</v>
          </cell>
          <cell r="JW342">
            <v>29.048773881544303</v>
          </cell>
          <cell r="JX342">
            <v>290.23283478031027</v>
          </cell>
          <cell r="JY342">
            <v>439.48301485427675</v>
          </cell>
          <cell r="JZ342">
            <v>468.53178873582107</v>
          </cell>
          <cell r="KA342">
            <v>178.2989539555108</v>
          </cell>
          <cell r="KB342">
            <v>8051310.2400000002</v>
          </cell>
          <cell r="KC342">
            <v>208.15600000000001</v>
          </cell>
          <cell r="KD342">
            <v>3378.7940000000003</v>
          </cell>
          <cell r="KE342">
            <v>48552.156509598994</v>
          </cell>
          <cell r="KF342">
            <v>262.56169640000002</v>
          </cell>
          <cell r="KG342">
            <v>0.29192351338643457</v>
          </cell>
          <cell r="KH342">
            <v>0</v>
          </cell>
          <cell r="KI342">
            <v>0</v>
          </cell>
          <cell r="KJ342">
            <v>0</v>
          </cell>
          <cell r="KK342">
            <v>0</v>
          </cell>
          <cell r="KL342">
            <v>0</v>
          </cell>
          <cell r="KM342">
            <v>206.69</v>
          </cell>
          <cell r="KN342">
            <v>1097.43395239441</v>
          </cell>
          <cell r="KO342">
            <v>28.226343369722098</v>
          </cell>
          <cell r="KP342">
            <v>0</v>
          </cell>
          <cell r="KQ342">
            <v>200.39000000000001</v>
          </cell>
          <cell r="KR342">
            <v>56.37</v>
          </cell>
          <cell r="KS342">
            <v>26.62</v>
          </cell>
          <cell r="KT342">
            <v>0.63</v>
          </cell>
          <cell r="KU342">
            <v>217.16</v>
          </cell>
          <cell r="KV342">
            <v>21.43</v>
          </cell>
          <cell r="KW342">
            <v>0</v>
          </cell>
          <cell r="KX342">
            <v>778</v>
          </cell>
          <cell r="KY342">
            <v>3586950.0000000005</v>
          </cell>
          <cell r="KZ342">
            <v>48814.718205998994</v>
          </cell>
          <cell r="LA342">
            <v>84.723040792677196</v>
          </cell>
          <cell r="LB342">
            <v>1571.5702957641322</v>
          </cell>
          <cell r="LC342">
            <v>1854.9502957641323</v>
          </cell>
          <cell r="LD342">
            <v>4.3630160013837251</v>
          </cell>
          <cell r="LE342">
            <v>1.5937816064344076E-2</v>
          </cell>
          <cell r="LF342">
            <v>778</v>
          </cell>
          <cell r="LG342">
            <v>73.480911737787906</v>
          </cell>
          <cell r="LH342">
            <v>1780.3292777375325</v>
          </cell>
          <cell r="LI342" t="str">
            <v>N/A</v>
          </cell>
          <cell r="LJ342" t="str">
            <v>PR09 (£m)</v>
          </cell>
        </row>
        <row r="343">
          <cell r="A343" t="str">
            <v>SVH14</v>
          </cell>
          <cell r="B343" t="str">
            <v>SVH</v>
          </cell>
          <cell r="C343" t="str">
            <v>2013-14</v>
          </cell>
          <cell r="D343" t="str">
            <v>SVH</v>
          </cell>
          <cell r="E343" t="str">
            <v>SVH14</v>
          </cell>
          <cell r="F343">
            <v>1.0569641649763351</v>
          </cell>
          <cell r="G343">
            <v>9.1731652395812944</v>
          </cell>
          <cell r="H343">
            <v>-0.22177955220581172</v>
          </cell>
          <cell r="I343">
            <v>12.539676830347027</v>
          </cell>
          <cell r="J343">
            <v>7.5662885446247437</v>
          </cell>
          <cell r="K343">
            <v>1.7094658118376311E-2</v>
          </cell>
          <cell r="L343">
            <v>7.7404089846422044E-3</v>
          </cell>
          <cell r="M343">
            <v>11.211648478681743</v>
          </cell>
          <cell r="N343">
            <v>3.730673752651164</v>
          </cell>
          <cell r="O343">
            <v>44.024508360783088</v>
          </cell>
          <cell r="P343">
            <v>3.9677576306673492</v>
          </cell>
          <cell r="Q343">
            <v>47.992265991450452</v>
          </cell>
          <cell r="R343">
            <v>0</v>
          </cell>
          <cell r="S343">
            <v>0.954045325764179</v>
          </cell>
          <cell r="T343">
            <v>1.2842114604462471</v>
          </cell>
          <cell r="U343">
            <v>1.1922557026333862</v>
          </cell>
          <cell r="V343">
            <v>0</v>
          </cell>
          <cell r="W343">
            <v>3.4305124888438123</v>
          </cell>
          <cell r="X343">
            <v>0</v>
          </cell>
          <cell r="Y343">
            <v>3.4305124888438123</v>
          </cell>
          <cell r="Z343">
            <v>0</v>
          </cell>
          <cell r="AA343">
            <v>0</v>
          </cell>
          <cell r="AB343">
            <v>0</v>
          </cell>
          <cell r="AC343">
            <v>0</v>
          </cell>
          <cell r="AD343">
            <v>51.422778480294255</v>
          </cell>
          <cell r="AE343">
            <v>2.3896853574730006</v>
          </cell>
          <cell r="AF343">
            <v>0</v>
          </cell>
          <cell r="AG343">
            <v>53.812463837767339</v>
          </cell>
          <cell r="AH343">
            <v>0</v>
          </cell>
          <cell r="AI343">
            <v>53.812463837767339</v>
          </cell>
          <cell r="AJ343">
            <v>2.4077578978936973</v>
          </cell>
          <cell r="AK343">
            <v>0</v>
          </cell>
          <cell r="AL343">
            <v>4.1757526365086568E-4</v>
          </cell>
          <cell r="AM343">
            <v>0</v>
          </cell>
          <cell r="AN343">
            <v>3.3404895853026182E-4</v>
          </cell>
          <cell r="AO343">
            <v>0.14909105158149305</v>
          </cell>
          <cell r="AP343">
            <v>1.6433990545852155</v>
          </cell>
          <cell r="AQ343">
            <v>3.7189719098692748</v>
          </cell>
          <cell r="AR343">
            <v>7.919971538151855</v>
          </cell>
          <cell r="AS343">
            <v>0</v>
          </cell>
          <cell r="AT343">
            <v>7.919971538151855</v>
          </cell>
          <cell r="AU343">
            <v>2.9072030161569424</v>
          </cell>
          <cell r="AV343">
            <v>9.0782940872270249E-2</v>
          </cell>
          <cell r="AW343">
            <v>0.88362204192021609</v>
          </cell>
          <cell r="AX343">
            <v>-2.1428025752352262E-5</v>
          </cell>
          <cell r="AY343">
            <v>0</v>
          </cell>
          <cell r="AZ343">
            <v>3.8815865709236763</v>
          </cell>
          <cell r="BA343">
            <v>0</v>
          </cell>
          <cell r="BB343">
            <v>3.8815865709236763</v>
          </cell>
          <cell r="BC343">
            <v>0.12651966751183227</v>
          </cell>
          <cell r="BD343">
            <v>0</v>
          </cell>
          <cell r="BE343">
            <v>0</v>
          </cell>
          <cell r="BF343">
            <v>0.12651966751183227</v>
          </cell>
          <cell r="BG343">
            <v>11.675038441563657</v>
          </cell>
          <cell r="BH343">
            <v>0.35741655560676405</v>
          </cell>
          <cell r="BI343">
            <v>0</v>
          </cell>
          <cell r="BJ343">
            <v>12.032454997170369</v>
          </cell>
          <cell r="BK343">
            <v>0</v>
          </cell>
          <cell r="BL343">
            <v>12.032454997170369</v>
          </cell>
          <cell r="BM343">
            <v>26.472822892915872</v>
          </cell>
          <cell r="BN343">
            <v>0</v>
          </cell>
          <cell r="BO343">
            <v>0.40891400933007482</v>
          </cell>
          <cell r="BP343">
            <v>3.9934125165753875</v>
          </cell>
          <cell r="BQ343">
            <v>0.14738505344910732</v>
          </cell>
          <cell r="BR343">
            <v>6.8621921971132302E-2</v>
          </cell>
          <cell r="BS343">
            <v>52.819769011728567</v>
          </cell>
          <cell r="BT343">
            <v>4.5413320553946681</v>
          </cell>
          <cell r="BU343">
            <v>88.452257461364809</v>
          </cell>
          <cell r="BV343">
            <v>1.2142818655661551</v>
          </cell>
          <cell r="BW343">
            <v>89.666539326930888</v>
          </cell>
          <cell r="BX343">
            <v>0</v>
          </cell>
          <cell r="BY343">
            <v>52.088772456550167</v>
          </cell>
          <cell r="BZ343">
            <v>0.6447481406355644</v>
          </cell>
          <cell r="CA343">
            <v>19.984508368669552</v>
          </cell>
          <cell r="CB343">
            <v>0</v>
          </cell>
          <cell r="CC343">
            <v>72.718028965855282</v>
          </cell>
          <cell r="CD343">
            <v>0</v>
          </cell>
          <cell r="CE343">
            <v>72.718028965855282</v>
          </cell>
          <cell r="CF343">
            <v>0</v>
          </cell>
          <cell r="CG343">
            <v>0</v>
          </cell>
          <cell r="CH343">
            <v>0</v>
          </cell>
          <cell r="CI343">
            <v>0</v>
          </cell>
          <cell r="CJ343">
            <v>162.38456829278618</v>
          </cell>
          <cell r="CK343">
            <v>7.3123676517826786</v>
          </cell>
          <cell r="CL343">
            <v>0</v>
          </cell>
          <cell r="CM343">
            <v>169.69693594456837</v>
          </cell>
          <cell r="CN343">
            <v>0</v>
          </cell>
          <cell r="CO343">
            <v>169.69693594456837</v>
          </cell>
          <cell r="CP343">
            <v>8.6862272816994039</v>
          </cell>
          <cell r="CQ343">
            <v>0</v>
          </cell>
          <cell r="CR343">
            <v>2.4752805537314845E-2</v>
          </cell>
          <cell r="CS343">
            <v>0</v>
          </cell>
          <cell r="CT343">
            <v>0.70324076154326109</v>
          </cell>
          <cell r="CU343">
            <v>0.27981523057273994</v>
          </cell>
          <cell r="CV343">
            <v>93.445574554000771</v>
          </cell>
          <cell r="CW343">
            <v>35.722771096321189</v>
          </cell>
          <cell r="CX343">
            <v>138.86238172967404</v>
          </cell>
          <cell r="CY343">
            <v>0.88873654475506225</v>
          </cell>
          <cell r="CZ343">
            <v>139.75111827442913</v>
          </cell>
          <cell r="DA343">
            <v>101.49122508503979</v>
          </cell>
          <cell r="DB343">
            <v>55.600551930148463</v>
          </cell>
          <cell r="DC343">
            <v>41.992976109446289</v>
          </cell>
          <cell r="DD343">
            <v>18.902252665731652</v>
          </cell>
          <cell r="DE343">
            <v>26.412381482469371</v>
          </cell>
          <cell r="DF343">
            <v>244.3993872728345</v>
          </cell>
          <cell r="DG343">
            <v>0</v>
          </cell>
          <cell r="DH343">
            <v>244.3993872728345</v>
          </cell>
          <cell r="DI343">
            <v>29.575468244552049</v>
          </cell>
          <cell r="DJ343">
            <v>0</v>
          </cell>
          <cell r="DK343">
            <v>0</v>
          </cell>
          <cell r="DL343">
            <v>29.575468244552049</v>
          </cell>
          <cell r="DM343">
            <v>354.57503730271259</v>
          </cell>
          <cell r="DN343">
            <v>8.9949046413648954</v>
          </cell>
          <cell r="DO343">
            <v>0</v>
          </cell>
          <cell r="DP343">
            <v>363.56994194407758</v>
          </cell>
          <cell r="DQ343">
            <v>0</v>
          </cell>
          <cell r="DR343">
            <v>363.56994194407758</v>
          </cell>
          <cell r="DS343">
            <v>37.566808072508977</v>
          </cell>
          <cell r="DT343">
            <v>0</v>
          </cell>
          <cell r="DU343">
            <v>0.43408439013104055</v>
          </cell>
          <cell r="DV343">
            <v>3.9934125165753875</v>
          </cell>
          <cell r="DW343">
            <v>0.85095986395089862</v>
          </cell>
          <cell r="DX343">
            <v>0.4975282041253653</v>
          </cell>
          <cell r="DY343">
            <v>147.90874262031454</v>
          </cell>
          <cell r="DZ343">
            <v>43.983075061585133</v>
          </cell>
          <cell r="EA343">
            <v>235.23461072919071</v>
          </cell>
          <cell r="EB343">
            <v>2.1030184103212175</v>
          </cell>
          <cell r="EC343">
            <v>237.33762913951185</v>
          </cell>
          <cell r="ED343">
            <v>104.39842810119673</v>
          </cell>
          <cell r="EE343">
            <v>107.7801073275709</v>
          </cell>
          <cell r="EF343">
            <v>43.521346292002065</v>
          </cell>
          <cell r="EG343">
            <v>38.88673960637545</v>
          </cell>
          <cell r="EH343">
            <v>26.412381482469371</v>
          </cell>
          <cell r="EI343">
            <v>320.99900280961344</v>
          </cell>
          <cell r="EJ343">
            <v>0</v>
          </cell>
          <cell r="EK343">
            <v>320.99900280961344</v>
          </cell>
          <cell r="EL343">
            <v>29.701987912063881</v>
          </cell>
          <cell r="EM343">
            <v>0</v>
          </cell>
          <cell r="EN343">
            <v>0</v>
          </cell>
          <cell r="EO343">
            <v>29.701987912063881</v>
          </cell>
          <cell r="EP343">
            <v>528.63464403706246</v>
          </cell>
          <cell r="EQ343">
            <v>16.664688848754338</v>
          </cell>
          <cell r="ER343">
            <v>0</v>
          </cell>
          <cell r="ES343">
            <v>545.2993328858164</v>
          </cell>
          <cell r="ET343">
            <v>0</v>
          </cell>
          <cell r="EU343">
            <v>545.2993328858164</v>
          </cell>
          <cell r="EV343">
            <v>46.739973312090171</v>
          </cell>
          <cell r="EW343">
            <v>-0.22177955220581172</v>
          </cell>
          <cell r="EX343">
            <v>12.973761220478057</v>
          </cell>
          <cell r="EY343">
            <v>11.559701061200132</v>
          </cell>
          <cell r="EZ343">
            <v>0.86805452206927403</v>
          </cell>
          <cell r="FA343">
            <v>0.5052686131100067</v>
          </cell>
          <cell r="FB343">
            <v>159.12039109899584</v>
          </cell>
          <cell r="FC343">
            <v>47.713748814236226</v>
          </cell>
          <cell r="FD343">
            <v>279.25911908997421</v>
          </cell>
          <cell r="FE343">
            <v>6.0707760409885667</v>
          </cell>
          <cell r="FF343">
            <v>285.3298951309622</v>
          </cell>
          <cell r="FG343">
            <v>104.39842810119663</v>
          </cell>
          <cell r="FH343">
            <v>108.73415265333506</v>
          </cell>
          <cell r="FI343">
            <v>44.805557752448316</v>
          </cell>
          <cell r="FJ343">
            <v>40.078995309008768</v>
          </cell>
          <cell r="FK343">
            <v>26.412381482469371</v>
          </cell>
          <cell r="FL343">
            <v>324.42951529845726</v>
          </cell>
          <cell r="FM343">
            <v>0</v>
          </cell>
          <cell r="FN343">
            <v>324.42951529845726</v>
          </cell>
          <cell r="FO343">
            <v>29.701987912063782</v>
          </cell>
          <cell r="FP343">
            <v>0</v>
          </cell>
          <cell r="FQ343">
            <v>0</v>
          </cell>
          <cell r="FR343">
            <v>29.701987912063782</v>
          </cell>
          <cell r="FS343">
            <v>580.05742251735671</v>
          </cell>
          <cell r="FT343">
            <v>19.054374206227234</v>
          </cell>
          <cell r="FU343">
            <v>0</v>
          </cell>
          <cell r="FV343">
            <v>599.11179672358401</v>
          </cell>
          <cell r="FW343">
            <v>0</v>
          </cell>
          <cell r="FX343">
            <v>599.11179672358401</v>
          </cell>
          <cell r="FY343">
            <v>9.4651698963631379</v>
          </cell>
          <cell r="FZ343">
            <v>3.1197000000000023E-2</v>
          </cell>
          <cell r="GA343">
            <v>0.68861654115172399</v>
          </cell>
          <cell r="GB343" t="e">
            <v>#N/A</v>
          </cell>
          <cell r="GC343" t="e">
            <v>#N/A</v>
          </cell>
          <cell r="GD343" t="e">
            <v>#N/A</v>
          </cell>
          <cell r="GE343">
            <v>0.78790375610277197</v>
          </cell>
          <cell r="GF343">
            <v>0.5481832180662608</v>
          </cell>
          <cell r="GG343">
            <v>1.8255273748505911</v>
          </cell>
          <cell r="GH343">
            <v>0</v>
          </cell>
          <cell r="GI343">
            <v>3.2748245851029347</v>
          </cell>
          <cell r="GJ343">
            <v>0</v>
          </cell>
          <cell r="GK343">
            <v>0</v>
          </cell>
          <cell r="GL343">
            <v>29.395519675904843</v>
          </cell>
          <cell r="GM343">
            <v>0.21667765382014867</v>
          </cell>
          <cell r="GN343">
            <v>11.153379609601856</v>
          </cell>
          <cell r="GO343">
            <v>43.597402023080299</v>
          </cell>
          <cell r="GP343">
            <v>11.569832073135837</v>
          </cell>
          <cell r="GQ343" t="e">
            <v>#N/A</v>
          </cell>
          <cell r="GR343" t="e">
            <v>#N/A</v>
          </cell>
          <cell r="GS343" t="e">
            <v>#N/A</v>
          </cell>
          <cell r="GT343" t="e">
            <v>#N/A</v>
          </cell>
          <cell r="GU343" t="e">
            <v>#N/A</v>
          </cell>
          <cell r="GV343">
            <v>0.31375214219567266</v>
          </cell>
          <cell r="GW343">
            <v>7.8604555811977388</v>
          </cell>
          <cell r="GX343">
            <v>0</v>
          </cell>
          <cell r="GY343">
            <v>0</v>
          </cell>
          <cell r="GZ343">
            <v>0.21667765382014867</v>
          </cell>
          <cell r="HA343">
            <v>1.056964164976335E-3</v>
          </cell>
          <cell r="HB343">
            <v>6.5531778228532775E-2</v>
          </cell>
          <cell r="HC343">
            <v>0</v>
          </cell>
          <cell r="HD343">
            <v>0</v>
          </cell>
          <cell r="HE343">
            <v>0</v>
          </cell>
          <cell r="HF343">
            <v>0</v>
          </cell>
          <cell r="HG343">
            <v>0</v>
          </cell>
          <cell r="HH343">
            <v>0</v>
          </cell>
          <cell r="HI343" t="e">
            <v>#N/A</v>
          </cell>
          <cell r="HJ343" t="e">
            <v>#N/A</v>
          </cell>
          <cell r="HK343" t="e">
            <v>#N/A</v>
          </cell>
          <cell r="HL343" t="e">
            <v>#N/A</v>
          </cell>
          <cell r="HM343" t="e">
            <v>#N/A</v>
          </cell>
          <cell r="HN343" t="e">
            <v>#N/A</v>
          </cell>
          <cell r="HO343">
            <v>580.05742251735671</v>
          </cell>
          <cell r="HP343">
            <v>599.11179672358401</v>
          </cell>
          <cell r="HQ343">
            <v>51.422778480294255</v>
          </cell>
          <cell r="HR343">
            <v>545.2993328858164</v>
          </cell>
          <cell r="HS343">
            <v>111.29866297660324</v>
          </cell>
          <cell r="HT343">
            <v>0</v>
          </cell>
          <cell r="HU343">
            <v>0</v>
          </cell>
          <cell r="HV343">
            <v>12.539676830347027</v>
          </cell>
          <cell r="HW343">
            <v>0</v>
          </cell>
          <cell r="HX343">
            <v>0</v>
          </cell>
          <cell r="HY343">
            <v>0</v>
          </cell>
          <cell r="HZ343">
            <v>0</v>
          </cell>
          <cell r="IA343">
            <v>4.1757526365086568E-4</v>
          </cell>
          <cell r="IB343">
            <v>0</v>
          </cell>
          <cell r="IC343">
            <v>0</v>
          </cell>
          <cell r="ID343">
            <v>0</v>
          </cell>
          <cell r="IE343">
            <v>0</v>
          </cell>
          <cell r="IF343">
            <v>0.40891400933007482</v>
          </cell>
          <cell r="IG343">
            <v>0</v>
          </cell>
          <cell r="IH343">
            <v>0</v>
          </cell>
          <cell r="II343">
            <v>2.2999095135180941E-3</v>
          </cell>
          <cell r="IJ343">
            <v>0</v>
          </cell>
          <cell r="IK343">
            <v>2.4752805537314845E-2</v>
          </cell>
          <cell r="IL343">
            <v>0</v>
          </cell>
          <cell r="IM343">
            <v>0</v>
          </cell>
          <cell r="IN343">
            <v>2.2999095135180941E-3</v>
          </cell>
          <cell r="IO343">
            <v>0</v>
          </cell>
          <cell r="IP343">
            <v>12.973761220478057</v>
          </cell>
          <cell r="IQ343">
            <v>0</v>
          </cell>
          <cell r="IR343">
            <v>0</v>
          </cell>
          <cell r="IS343">
            <v>0</v>
          </cell>
          <cell r="IT343">
            <v>0</v>
          </cell>
          <cell r="IU343">
            <v>0</v>
          </cell>
          <cell r="IV343">
            <v>29.395519675904843</v>
          </cell>
          <cell r="IW343">
            <v>29.395519675904843</v>
          </cell>
          <cell r="IX343">
            <v>0</v>
          </cell>
          <cell r="IY343">
            <v>0</v>
          </cell>
          <cell r="IZ343">
            <v>0</v>
          </cell>
          <cell r="JA343">
            <v>0.21667765382014867</v>
          </cell>
          <cell r="JB343">
            <v>0.21667765382014867</v>
          </cell>
          <cell r="JC343">
            <v>0</v>
          </cell>
          <cell r="JD343">
            <v>0</v>
          </cell>
          <cell r="JE343">
            <v>0</v>
          </cell>
          <cell r="JF343">
            <v>0.78790375610277197</v>
          </cell>
          <cell r="JG343">
            <v>0.78790375610277197</v>
          </cell>
          <cell r="JH343">
            <v>0</v>
          </cell>
          <cell r="JI343">
            <v>0</v>
          </cell>
          <cell r="JJ343">
            <v>0</v>
          </cell>
          <cell r="JK343">
            <v>31.789834641110652</v>
          </cell>
          <cell r="JL343">
            <v>31.789834641110652</v>
          </cell>
          <cell r="JM343">
            <v>0</v>
          </cell>
          <cell r="JN343">
            <v>0</v>
          </cell>
          <cell r="JO343">
            <v>0</v>
          </cell>
          <cell r="JP343">
            <v>4.1196065635798407</v>
          </cell>
          <cell r="JQ343">
            <v>4.1196065635798407</v>
          </cell>
          <cell r="JR343">
            <v>0</v>
          </cell>
          <cell r="JS343">
            <v>0</v>
          </cell>
          <cell r="JT343">
            <v>0</v>
          </cell>
          <cell r="JU343">
            <v>2.3888578142764141</v>
          </cell>
          <cell r="JV343">
            <v>2.3888578142764141</v>
          </cell>
          <cell r="JW343">
            <v>28.708203103549167</v>
          </cell>
          <cell r="JX343">
            <v>281.10806912295556</v>
          </cell>
          <cell r="JY343">
            <v>423.8974209861932</v>
          </cell>
          <cell r="JZ343">
            <v>452.60562408974238</v>
          </cell>
          <cell r="KA343">
            <v>171.49755496678682</v>
          </cell>
          <cell r="KB343">
            <v>8098780.4849999994</v>
          </cell>
          <cell r="KC343">
            <v>209.29600000000002</v>
          </cell>
          <cell r="KD343">
            <v>3397.8510000000001</v>
          </cell>
          <cell r="KE343">
            <v>48636.226417799</v>
          </cell>
          <cell r="KF343">
            <v>265.58294030000002</v>
          </cell>
          <cell r="KG343">
            <v>0.29625350290549468</v>
          </cell>
          <cell r="KH343">
            <v>0</v>
          </cell>
          <cell r="KI343">
            <v>0</v>
          </cell>
          <cell r="KJ343">
            <v>0</v>
          </cell>
          <cell r="KK343">
            <v>0</v>
          </cell>
          <cell r="KL343">
            <v>0</v>
          </cell>
          <cell r="KM343">
            <v>226.29</v>
          </cell>
          <cell r="KN343">
            <v>1109.8357682613998</v>
          </cell>
          <cell r="KO343">
            <v>27.511739388412401</v>
          </cell>
          <cell r="KP343">
            <v>0</v>
          </cell>
          <cell r="KQ343">
            <v>201.42</v>
          </cell>
          <cell r="KR343">
            <v>53.2</v>
          </cell>
          <cell r="KS343">
            <v>25.65</v>
          </cell>
          <cell r="KT343">
            <v>0.45</v>
          </cell>
          <cell r="KU343">
            <v>224.75</v>
          </cell>
          <cell r="KV343">
            <v>37.43</v>
          </cell>
          <cell r="KW343">
            <v>0</v>
          </cell>
          <cell r="KX343">
            <v>782</v>
          </cell>
          <cell r="KY343">
            <v>3607147</v>
          </cell>
          <cell r="KZ343">
            <v>48901.809358099003</v>
          </cell>
          <cell r="LA343">
            <v>85.299528654671519</v>
          </cell>
          <cell r="LB343">
            <v>1626.2675076498122</v>
          </cell>
          <cell r="LC343">
            <v>1906.5375076498126</v>
          </cell>
          <cell r="LD343">
            <v>4.3819275750498212</v>
          </cell>
          <cell r="LE343">
            <v>1.5991228346451499E-2</v>
          </cell>
          <cell r="LF343">
            <v>782</v>
          </cell>
          <cell r="LG343">
            <v>73.763058000278122</v>
          </cell>
          <cell r="LH343">
            <v>1792.9732325508269</v>
          </cell>
          <cell r="LI343" t="str">
            <v>N/A</v>
          </cell>
          <cell r="LJ343" t="str">
            <v>PR09 (£m)</v>
          </cell>
        </row>
        <row r="344">
          <cell r="A344" t="str">
            <v>SVH15</v>
          </cell>
          <cell r="B344" t="str">
            <v>SVH</v>
          </cell>
          <cell r="C344" t="str">
            <v>2014-15</v>
          </cell>
          <cell r="D344" t="str">
            <v>SVH</v>
          </cell>
          <cell r="E344" t="str">
            <v>SVH15</v>
          </cell>
          <cell r="F344">
            <v>1.0450405281189941</v>
          </cell>
          <cell r="G344">
            <v>9.8244567215932062</v>
          </cell>
          <cell r="H344">
            <v>-0.25939913165786532</v>
          </cell>
          <cell r="I344">
            <v>12.359628969489975</v>
          </cell>
          <cell r="J344">
            <v>7.759160066866988</v>
          </cell>
          <cell r="K344">
            <v>1.9711632038151645E-2</v>
          </cell>
          <cell r="L344">
            <v>1.014979245618953E-2</v>
          </cell>
          <cell r="M344">
            <v>12.425999597917267</v>
          </cell>
          <cell r="N344">
            <v>3.6882761077297421</v>
          </cell>
          <cell r="O344">
            <v>45.827983756433646</v>
          </cell>
          <cell r="P344">
            <v>3.6281214626293341</v>
          </cell>
          <cell r="Q344">
            <v>49.456105219062984</v>
          </cell>
          <cell r="R344">
            <v>0</v>
          </cell>
          <cell r="S344">
            <v>1.6716036836111916</v>
          </cell>
          <cell r="T344">
            <v>0.36889930642600488</v>
          </cell>
          <cell r="U344">
            <v>4.0848421743314827</v>
          </cell>
          <cell r="V344">
            <v>0</v>
          </cell>
          <cell r="W344">
            <v>6.1253451643686709</v>
          </cell>
          <cell r="X344">
            <v>0</v>
          </cell>
          <cell r="Y344">
            <v>6.1253451643686709</v>
          </cell>
          <cell r="Z344">
            <v>0</v>
          </cell>
          <cell r="AA344">
            <v>0</v>
          </cell>
          <cell r="AB344">
            <v>0</v>
          </cell>
          <cell r="AC344">
            <v>0</v>
          </cell>
          <cell r="AD344">
            <v>55.581450383431651</v>
          </cell>
          <cell r="AE344">
            <v>1.9772469243918069</v>
          </cell>
          <cell r="AF344">
            <v>0</v>
          </cell>
          <cell r="AG344">
            <v>57.558697307823429</v>
          </cell>
          <cell r="AH344">
            <v>1.6390345872635275</v>
          </cell>
          <cell r="AI344">
            <v>59.19773189508691</v>
          </cell>
          <cell r="AJ344">
            <v>2.4370491140315651</v>
          </cell>
          <cell r="AK344">
            <v>0</v>
          </cell>
          <cell r="AL344">
            <v>0</v>
          </cell>
          <cell r="AM344">
            <v>7.2266642600484682E-6</v>
          </cell>
          <cell r="AN344">
            <v>3.4576244513703585E-4</v>
          </cell>
          <cell r="AO344">
            <v>0.19282983923722313</v>
          </cell>
          <cell r="AP344">
            <v>1.8482443619708524</v>
          </cell>
          <cell r="AQ344">
            <v>3.7076706853798438</v>
          </cell>
          <cell r="AR344">
            <v>8.1861469897288721</v>
          </cell>
          <cell r="AS344">
            <v>0</v>
          </cell>
          <cell r="AT344">
            <v>8.1861469897288721</v>
          </cell>
          <cell r="AU344">
            <v>0.79150810612152411</v>
          </cell>
          <cell r="AV344">
            <v>0.24188343226760362</v>
          </cell>
          <cell r="AW344">
            <v>1.3710931728921203</v>
          </cell>
          <cell r="AX344">
            <v>0.21270919746415878</v>
          </cell>
          <cell r="AY344">
            <v>0</v>
          </cell>
          <cell r="AZ344">
            <v>2.6171939087454055</v>
          </cell>
          <cell r="BA344">
            <v>0</v>
          </cell>
          <cell r="BB344">
            <v>2.6171939087454055</v>
          </cell>
          <cell r="BC344">
            <v>0</v>
          </cell>
          <cell r="BD344">
            <v>0</v>
          </cell>
          <cell r="BE344">
            <v>0</v>
          </cell>
          <cell r="BF344">
            <v>0</v>
          </cell>
          <cell r="BG344">
            <v>10.803340898474183</v>
          </cell>
          <cell r="BH344">
            <v>0.29470376849411961</v>
          </cell>
          <cell r="BI344">
            <v>0</v>
          </cell>
          <cell r="BJ344">
            <v>11.098044666968329</v>
          </cell>
          <cell r="BK344">
            <v>0.23726589090760811</v>
          </cell>
          <cell r="BL344">
            <v>11.335310557875934</v>
          </cell>
          <cell r="BM344">
            <v>27.494594734582591</v>
          </cell>
          <cell r="BN344">
            <v>0</v>
          </cell>
          <cell r="BO344">
            <v>0.39996043365395989</v>
          </cell>
          <cell r="BP344">
            <v>4.6168907578400251</v>
          </cell>
          <cell r="BQ344">
            <v>0.17386589901415764</v>
          </cell>
          <cell r="BR344">
            <v>8.4769552794950728E-2</v>
          </cell>
          <cell r="BS344">
            <v>57.875693986930493</v>
          </cell>
          <cell r="BT344">
            <v>4.6243065135646964</v>
          </cell>
          <cell r="BU344">
            <v>95.270081878380793</v>
          </cell>
          <cell r="BV344">
            <v>1.3560800451590407</v>
          </cell>
          <cell r="BW344">
            <v>96.626161923539883</v>
          </cell>
          <cell r="BX344">
            <v>0</v>
          </cell>
          <cell r="BY344">
            <v>67.073467283841154</v>
          </cell>
          <cell r="BZ344">
            <v>3.6576418484164798E-2</v>
          </cell>
          <cell r="CA344">
            <v>11.36391181635106</v>
          </cell>
          <cell r="CB344">
            <v>0</v>
          </cell>
          <cell r="CC344">
            <v>78.473955518676362</v>
          </cell>
          <cell r="CD344">
            <v>0</v>
          </cell>
          <cell r="CE344">
            <v>78.473955518676362</v>
          </cell>
          <cell r="CF344">
            <v>0</v>
          </cell>
          <cell r="CG344">
            <v>0</v>
          </cell>
          <cell r="CH344">
            <v>0</v>
          </cell>
          <cell r="CI344">
            <v>0</v>
          </cell>
          <cell r="CJ344">
            <v>175.10011744221603</v>
          </cell>
          <cell r="CK344">
            <v>6.1074475342620635</v>
          </cell>
          <cell r="CL344">
            <v>0</v>
          </cell>
          <cell r="CM344">
            <v>181.20756497647832</v>
          </cell>
          <cell r="CN344">
            <v>5.6103298584354429</v>
          </cell>
          <cell r="CO344">
            <v>186.81789483491278</v>
          </cell>
          <cell r="CP344">
            <v>8.6519060970500998</v>
          </cell>
          <cell r="CQ344">
            <v>0</v>
          </cell>
          <cell r="CR344">
            <v>2.5036426172269999E-3</v>
          </cell>
          <cell r="CS344">
            <v>0</v>
          </cell>
          <cell r="CT344">
            <v>0.79351348892166051</v>
          </cell>
          <cell r="CU344">
            <v>0.25396275043463867</v>
          </cell>
          <cell r="CV344">
            <v>93.98045728821964</v>
          </cell>
          <cell r="CW344">
            <v>36.194809253045015</v>
          </cell>
          <cell r="CX344">
            <v>139.87715252028732</v>
          </cell>
          <cell r="CY344">
            <v>0.66130060115317135</v>
          </cell>
          <cell r="CZ344">
            <v>140.53845312144051</v>
          </cell>
          <cell r="DA344">
            <v>95.625825948324888</v>
          </cell>
          <cell r="DB344">
            <v>52.125531347747078</v>
          </cell>
          <cell r="DC344">
            <v>37.648736868184734</v>
          </cell>
          <cell r="DD344">
            <v>27.947646439431807</v>
          </cell>
          <cell r="DE344">
            <v>37.427894424104942</v>
          </cell>
          <cell r="DF344">
            <v>250.77563502779347</v>
          </cell>
          <cell r="DG344">
            <v>0</v>
          </cell>
          <cell r="DH344">
            <v>250.77563502779347</v>
          </cell>
          <cell r="DI344">
            <v>34.345937989164625</v>
          </cell>
          <cell r="DJ344">
            <v>0</v>
          </cell>
          <cell r="DK344">
            <v>0</v>
          </cell>
          <cell r="DL344">
            <v>34.345937989164625</v>
          </cell>
          <cell r="DM344">
            <v>356.96815016006934</v>
          </cell>
          <cell r="DN344">
            <v>6.9726272032921521</v>
          </cell>
          <cell r="DO344">
            <v>0</v>
          </cell>
          <cell r="DP344">
            <v>363.94077736336158</v>
          </cell>
          <cell r="DQ344">
            <v>7.7479485364610232</v>
          </cell>
          <cell r="DR344">
            <v>371.68872589982288</v>
          </cell>
          <cell r="DS344">
            <v>38.583549945664259</v>
          </cell>
          <cell r="DT344">
            <v>0</v>
          </cell>
          <cell r="DU344">
            <v>0.40246407627118691</v>
          </cell>
          <cell r="DV344">
            <v>4.616897984504285</v>
          </cell>
          <cell r="DW344">
            <v>0.96772515038095519</v>
          </cell>
          <cell r="DX344">
            <v>0.53156214246681255</v>
          </cell>
          <cell r="DY344">
            <v>153.70439563712097</v>
          </cell>
          <cell r="DZ344">
            <v>44.526786451989551</v>
          </cell>
          <cell r="EA344">
            <v>243.33338138839702</v>
          </cell>
          <cell r="EB344">
            <v>2.0173806463122119</v>
          </cell>
          <cell r="EC344">
            <v>245.35076203470928</v>
          </cell>
          <cell r="ED344">
            <v>96.4173340544464</v>
          </cell>
          <cell r="EE344">
            <v>119.44088206385584</v>
          </cell>
          <cell r="EF344">
            <v>39.056406459561018</v>
          </cell>
          <cell r="EG344">
            <v>39.524267453247028</v>
          </cell>
          <cell r="EH344">
            <v>37.427894424104942</v>
          </cell>
          <cell r="EI344">
            <v>331.86678445521522</v>
          </cell>
          <cell r="EJ344">
            <v>0</v>
          </cell>
          <cell r="EK344">
            <v>331.86678445521522</v>
          </cell>
          <cell r="EL344">
            <v>34.345937989164625</v>
          </cell>
          <cell r="EM344">
            <v>0</v>
          </cell>
          <cell r="EN344">
            <v>0</v>
          </cell>
          <cell r="EO344">
            <v>34.345937989164625</v>
          </cell>
          <cell r="EP344">
            <v>542.87160850075963</v>
          </cell>
          <cell r="EQ344">
            <v>13.374778506048335</v>
          </cell>
          <cell r="ER344">
            <v>0</v>
          </cell>
          <cell r="ES344">
            <v>556.24638700680828</v>
          </cell>
          <cell r="ET344">
            <v>13.595544285804076</v>
          </cell>
          <cell r="EU344">
            <v>569.84193129261166</v>
          </cell>
          <cell r="EV344">
            <v>48.408006667257396</v>
          </cell>
          <cell r="EW344">
            <v>-0.25939913165786532</v>
          </cell>
          <cell r="EX344">
            <v>12.762093045761123</v>
          </cell>
          <cell r="EY344">
            <v>12.376058051371272</v>
          </cell>
          <cell r="EZ344">
            <v>0.98743678241910604</v>
          </cell>
          <cell r="FA344">
            <v>0.54171193492300129</v>
          </cell>
          <cell r="FB344">
            <v>166.13039523503755</v>
          </cell>
          <cell r="FC344">
            <v>48.215062559719271</v>
          </cell>
          <cell r="FD344">
            <v>289.16136514483088</v>
          </cell>
          <cell r="FE344">
            <v>5.645502108941546</v>
          </cell>
          <cell r="FF344">
            <v>294.80686725377228</v>
          </cell>
          <cell r="FG344">
            <v>96.4173340544464</v>
          </cell>
          <cell r="FH344">
            <v>121.11248574746602</v>
          </cell>
          <cell r="FI344">
            <v>39.425305765987027</v>
          </cell>
          <cell r="FJ344">
            <v>43.609109627578434</v>
          </cell>
          <cell r="FK344">
            <v>37.427894424104942</v>
          </cell>
          <cell r="FL344">
            <v>337.99212961958386</v>
          </cell>
          <cell r="FM344">
            <v>0</v>
          </cell>
          <cell r="FN344">
            <v>337.99212961958386</v>
          </cell>
          <cell r="FO344">
            <v>34.345937989164625</v>
          </cell>
          <cell r="FP344">
            <v>0</v>
          </cell>
          <cell r="FQ344">
            <v>0</v>
          </cell>
          <cell r="FR344">
            <v>34.345937989164625</v>
          </cell>
          <cell r="FS344">
            <v>598.45305888419136</v>
          </cell>
          <cell r="FT344">
            <v>15.352025430440095</v>
          </cell>
          <cell r="FU344">
            <v>0</v>
          </cell>
          <cell r="FV344">
            <v>613.80508431463238</v>
          </cell>
          <cell r="FW344">
            <v>15.2345788730675</v>
          </cell>
          <cell r="FX344">
            <v>629.03966318769994</v>
          </cell>
          <cell r="FY344">
            <v>3.8813062863518009</v>
          </cell>
          <cell r="FZ344">
            <v>0.14607600000000001</v>
          </cell>
          <cell r="GA344">
            <v>0.86405619736079564</v>
          </cell>
          <cell r="GB344" t="e">
            <v>#N/A</v>
          </cell>
          <cell r="GC344" t="e">
            <v>#N/A</v>
          </cell>
          <cell r="GD344" t="e">
            <v>#N/A</v>
          </cell>
          <cell r="GE344">
            <v>1.1719938940589976</v>
          </cell>
          <cell r="GF344">
            <v>3.4035437357982623</v>
          </cell>
          <cell r="GG344">
            <v>2.6511125321451163</v>
          </cell>
          <cell r="GH344">
            <v>0</v>
          </cell>
          <cell r="GI344">
            <v>11.33906793175262</v>
          </cell>
          <cell r="GJ344">
            <v>0</v>
          </cell>
          <cell r="GK344">
            <v>0</v>
          </cell>
          <cell r="GL344">
            <v>48.398770108510611</v>
          </cell>
          <cell r="GM344">
            <v>0.29365638840143737</v>
          </cell>
          <cell r="GN344">
            <v>0.72227073497579963</v>
          </cell>
          <cell r="GO344">
            <v>34.322197302540992</v>
          </cell>
          <cell r="GP344">
            <v>9.2949819327784198</v>
          </cell>
          <cell r="GQ344" t="e">
            <v>#N/A</v>
          </cell>
          <cell r="GR344" t="e">
            <v>#N/A</v>
          </cell>
          <cell r="GS344" t="e">
            <v>#N/A</v>
          </cell>
          <cell r="GT344" t="e">
            <v>#N/A</v>
          </cell>
          <cell r="GU344" t="e">
            <v>#N/A</v>
          </cell>
          <cell r="GV344">
            <v>0.50072012997160531</v>
          </cell>
          <cell r="GW344">
            <v>6.3390810804336413</v>
          </cell>
          <cell r="GX344">
            <v>0</v>
          </cell>
          <cell r="GY344">
            <v>2.5080972674855859E-2</v>
          </cell>
          <cell r="GZ344">
            <v>0.29365638840143737</v>
          </cell>
          <cell r="HA344">
            <v>-3.6257126749504346E-18</v>
          </cell>
          <cell r="HB344">
            <v>1.1370040945934552</v>
          </cell>
          <cell r="HC344">
            <v>0</v>
          </cell>
          <cell r="HD344">
            <v>0</v>
          </cell>
          <cell r="HE344">
            <v>0</v>
          </cell>
          <cell r="HF344">
            <v>0</v>
          </cell>
          <cell r="HG344">
            <v>0</v>
          </cell>
          <cell r="HH344">
            <v>0</v>
          </cell>
          <cell r="HI344" t="e">
            <v>#N/A</v>
          </cell>
          <cell r="HJ344" t="e">
            <v>#N/A</v>
          </cell>
          <cell r="HK344" t="e">
            <v>#N/A</v>
          </cell>
          <cell r="HL344" t="e">
            <v>#N/A</v>
          </cell>
          <cell r="HM344" t="e">
            <v>#N/A</v>
          </cell>
          <cell r="HN344" t="e">
            <v>#N/A</v>
          </cell>
          <cell r="HO344">
            <v>598.45305888419136</v>
          </cell>
          <cell r="HP344">
            <v>629.03966318769994</v>
          </cell>
          <cell r="HQ344">
            <v>55.581450383431651</v>
          </cell>
          <cell r="HR344">
            <v>569.84193129261166</v>
          </cell>
          <cell r="HS344">
            <v>120.46353703599662</v>
          </cell>
          <cell r="HT344">
            <v>0</v>
          </cell>
          <cell r="HU344">
            <v>0</v>
          </cell>
          <cell r="HV344">
            <v>12.359628969489975</v>
          </cell>
          <cell r="HW344">
            <v>0</v>
          </cell>
          <cell r="HX344">
            <v>0</v>
          </cell>
          <cell r="HY344">
            <v>0</v>
          </cell>
          <cell r="HZ344">
            <v>0</v>
          </cell>
          <cell r="IA344">
            <v>0</v>
          </cell>
          <cell r="IB344">
            <v>0</v>
          </cell>
          <cell r="IC344">
            <v>0</v>
          </cell>
          <cell r="ID344">
            <v>0</v>
          </cell>
          <cell r="IE344">
            <v>0</v>
          </cell>
          <cell r="IF344">
            <v>0.39996043365395989</v>
          </cell>
          <cell r="IG344">
            <v>0</v>
          </cell>
          <cell r="IH344">
            <v>0</v>
          </cell>
          <cell r="II344">
            <v>0.30994957908984039</v>
          </cell>
          <cell r="IJ344">
            <v>0</v>
          </cell>
          <cell r="IK344">
            <v>2.5036426172269999E-3</v>
          </cell>
          <cell r="IL344">
            <v>0</v>
          </cell>
          <cell r="IM344">
            <v>0</v>
          </cell>
          <cell r="IN344">
            <v>0.30994957908984039</v>
          </cell>
          <cell r="IO344">
            <v>0</v>
          </cell>
          <cell r="IP344">
            <v>12.762093045761123</v>
          </cell>
          <cell r="IQ344">
            <v>0</v>
          </cell>
          <cell r="IR344">
            <v>0</v>
          </cell>
          <cell r="IS344">
            <v>0</v>
          </cell>
          <cell r="IT344">
            <v>0</v>
          </cell>
          <cell r="IU344">
            <v>0</v>
          </cell>
          <cell r="IV344">
            <v>48.398770108510611</v>
          </cell>
          <cell r="IW344">
            <v>48.398770108510611</v>
          </cell>
          <cell r="IX344">
            <v>0</v>
          </cell>
          <cell r="IY344">
            <v>0</v>
          </cell>
          <cell r="IZ344">
            <v>0</v>
          </cell>
          <cell r="JA344">
            <v>0.29365638840143737</v>
          </cell>
          <cell r="JB344">
            <v>0.29365638840143737</v>
          </cell>
          <cell r="JC344">
            <v>0</v>
          </cell>
          <cell r="JD344">
            <v>0</v>
          </cell>
          <cell r="JE344">
            <v>0</v>
          </cell>
          <cell r="JF344">
            <v>1.1719938940589976</v>
          </cell>
          <cell r="JG344">
            <v>1.1719938940589976</v>
          </cell>
          <cell r="JH344">
            <v>0</v>
          </cell>
          <cell r="JI344">
            <v>0</v>
          </cell>
          <cell r="JJ344">
            <v>0</v>
          </cell>
          <cell r="JK344">
            <v>31.789834641110652</v>
          </cell>
          <cell r="JL344">
            <v>31.789834641110652</v>
          </cell>
          <cell r="JM344">
            <v>0</v>
          </cell>
          <cell r="JN344">
            <v>0</v>
          </cell>
          <cell r="JO344">
            <v>0</v>
          </cell>
          <cell r="JP344">
            <v>4.1196065635798407</v>
          </cell>
          <cell r="JQ344">
            <v>4.1196065635798407</v>
          </cell>
          <cell r="JR344">
            <v>0</v>
          </cell>
          <cell r="JS344">
            <v>0</v>
          </cell>
          <cell r="JT344">
            <v>0</v>
          </cell>
          <cell r="JU344">
            <v>2.3888578142764141</v>
          </cell>
          <cell r="JV344">
            <v>2.3888578142764141</v>
          </cell>
          <cell r="JW344">
            <v>31.451682362825128</v>
          </cell>
          <cell r="JX344">
            <v>296.95828544622742</v>
          </cell>
          <cell r="JY344">
            <v>459.78943550396713</v>
          </cell>
          <cell r="JZ344">
            <v>491.24111786679225</v>
          </cell>
          <cell r="KA344">
            <v>194.28283242056483</v>
          </cell>
          <cell r="KB344">
            <v>8157298.9950000001</v>
          </cell>
          <cell r="KC344">
            <v>219.77699999999999</v>
          </cell>
          <cell r="KD344">
            <v>3405.9540000000002</v>
          </cell>
          <cell r="KE344">
            <v>48712.988792002005</v>
          </cell>
          <cell r="KF344">
            <v>264.04812920000001</v>
          </cell>
          <cell r="KG344">
            <v>0.29830433790372246</v>
          </cell>
          <cell r="KH344">
            <v>0</v>
          </cell>
          <cell r="KI344">
            <v>0</v>
          </cell>
          <cell r="KJ344">
            <v>0</v>
          </cell>
          <cell r="KK344">
            <v>0</v>
          </cell>
          <cell r="KL344">
            <v>0</v>
          </cell>
          <cell r="KM344">
            <v>211.04</v>
          </cell>
          <cell r="KN344">
            <v>1120.3447864970099</v>
          </cell>
          <cell r="KO344">
            <v>27.424226310493999</v>
          </cell>
          <cell r="KP344">
            <v>0</v>
          </cell>
          <cell r="KQ344">
            <v>191.77</v>
          </cell>
          <cell r="KR344">
            <v>50.18</v>
          </cell>
          <cell r="KS344">
            <v>26.6</v>
          </cell>
          <cell r="KT344">
            <v>0.52</v>
          </cell>
          <cell r="KU344">
            <v>242.32</v>
          </cell>
          <cell r="KV344">
            <v>38.479999999999997</v>
          </cell>
          <cell r="KW344">
            <v>0</v>
          </cell>
          <cell r="KX344">
            <v>782.00000000000011</v>
          </cell>
          <cell r="KY344">
            <v>3625731</v>
          </cell>
          <cell r="KZ344">
            <v>48977.036921202001</v>
          </cell>
          <cell r="LA344">
            <v>85.930059575340238</v>
          </cell>
          <cell r="LB344">
            <v>1640.1290128075038</v>
          </cell>
          <cell r="LC344">
            <v>1908.6790128075038</v>
          </cell>
          <cell r="LD344">
            <v>4.415053151316803</v>
          </cell>
          <cell r="LE344">
            <v>1.5966666200287728E-2</v>
          </cell>
          <cell r="LF344">
            <v>782.00000000000011</v>
          </cell>
          <cell r="LG344">
            <v>74.029202824853471</v>
          </cell>
          <cell r="LH344">
            <v>1810.3391673220137</v>
          </cell>
          <cell r="LI344" t="str">
            <v>Historical (£m)</v>
          </cell>
          <cell r="LJ344" t="str">
            <v>PR09 (£m)</v>
          </cell>
        </row>
        <row r="345">
          <cell r="A345" t="str">
            <v>SVH16</v>
          </cell>
          <cell r="B345" t="str">
            <v>SVH</v>
          </cell>
          <cell r="C345" t="str">
            <v>2015-16</v>
          </cell>
          <cell r="D345" t="str">
            <v>SVH</v>
          </cell>
          <cell r="E345" t="str">
            <v>SVH16</v>
          </cell>
          <cell r="F345">
            <v>1.0404326123128118</v>
          </cell>
          <cell r="G345">
            <v>9.9456890466666241</v>
          </cell>
          <cell r="H345">
            <v>-0.25499180489850243</v>
          </cell>
          <cell r="I345">
            <v>12.220105900314474</v>
          </cell>
          <cell r="J345">
            <v>7.8982756599995323</v>
          </cell>
          <cell r="K345">
            <v>9.0782742547606595E-3</v>
          </cell>
          <cell r="L345">
            <v>5.3310027237270718E-3</v>
          </cell>
          <cell r="M345">
            <v>17.876585245483245</v>
          </cell>
          <cell r="N345">
            <v>3.4894972289621644</v>
          </cell>
          <cell r="O345">
            <v>51.189570553505931</v>
          </cell>
          <cell r="P345">
            <v>2.3819264045214057</v>
          </cell>
          <cell r="Q345">
            <v>53.571496958027332</v>
          </cell>
          <cell r="R345">
            <v>0</v>
          </cell>
          <cell r="S345">
            <v>6.3715661341477876</v>
          </cell>
          <cell r="T345">
            <v>9.3498476705490829E-2</v>
          </cell>
          <cell r="U345">
            <v>7.7912938472490483</v>
          </cell>
          <cell r="V345">
            <v>0</v>
          </cell>
          <cell r="W345">
            <v>14.256358458102275</v>
          </cell>
          <cell r="X345">
            <v>0</v>
          </cell>
          <cell r="Y345">
            <v>14.256358458102275</v>
          </cell>
          <cell r="Z345">
            <v>0</v>
          </cell>
          <cell r="AA345">
            <v>0</v>
          </cell>
          <cell r="AB345">
            <v>0</v>
          </cell>
          <cell r="AC345">
            <v>0</v>
          </cell>
          <cell r="AD345">
            <v>67.827855416129722</v>
          </cell>
          <cell r="AE345">
            <v>1.2915570997047752</v>
          </cell>
          <cell r="AF345">
            <v>0</v>
          </cell>
          <cell r="AG345">
            <v>69.119412515834483</v>
          </cell>
          <cell r="AH345">
            <v>-4.6459851550518207</v>
          </cell>
          <cell r="AI345">
            <v>64.473427360782679</v>
          </cell>
          <cell r="AJ345">
            <v>3.3509690620409973</v>
          </cell>
          <cell r="AK345">
            <v>0</v>
          </cell>
          <cell r="AL345">
            <v>1.1787780770293682E-4</v>
          </cell>
          <cell r="AM345">
            <v>0</v>
          </cell>
          <cell r="AN345">
            <v>0.45567719371457682</v>
          </cell>
          <cell r="AO345">
            <v>1.312009349664693E-2</v>
          </cell>
          <cell r="AP345">
            <v>2.70848908649335</v>
          </cell>
          <cell r="AQ345">
            <v>2.8922805370641993</v>
          </cell>
          <cell r="AR345">
            <v>9.4206538506174677</v>
          </cell>
          <cell r="AS345">
            <v>1.8533226123128115E-2</v>
          </cell>
          <cell r="AT345">
            <v>9.4391870767405948</v>
          </cell>
          <cell r="AU345">
            <v>9.7347150618442551E-3</v>
          </cell>
          <cell r="AV345">
            <v>1.7509992386044202</v>
          </cell>
          <cell r="AW345">
            <v>19.189664190349415</v>
          </cell>
          <cell r="AX345">
            <v>1.6774283767214273</v>
          </cell>
          <cell r="AY345">
            <v>0</v>
          </cell>
          <cell r="AZ345">
            <v>22.627826520737035</v>
          </cell>
          <cell r="BA345">
            <v>0</v>
          </cell>
          <cell r="BB345">
            <v>22.627826520737035</v>
          </cell>
          <cell r="BC345">
            <v>0</v>
          </cell>
          <cell r="BD345">
            <v>0</v>
          </cell>
          <cell r="BE345">
            <v>0</v>
          </cell>
          <cell r="BF345">
            <v>0</v>
          </cell>
          <cell r="BG345">
            <v>32.067013597477633</v>
          </cell>
          <cell r="BH345">
            <v>0.16856664036336488</v>
          </cell>
          <cell r="BI345">
            <v>0</v>
          </cell>
          <cell r="BJ345">
            <v>32.235580237841013</v>
          </cell>
          <cell r="BK345">
            <v>-8.0168898188746392E-3</v>
          </cell>
          <cell r="BL345">
            <v>32.22756334802218</v>
          </cell>
          <cell r="BM345">
            <v>28.977564765180468</v>
          </cell>
          <cell r="BN345">
            <v>0</v>
          </cell>
          <cell r="BO345">
            <v>0.27847591429895124</v>
          </cell>
          <cell r="BP345">
            <v>4.2963242325062891</v>
          </cell>
          <cell r="BQ345">
            <v>0.25417156968316368</v>
          </cell>
          <cell r="BR345">
            <v>0.1371411801780878</v>
          </cell>
          <cell r="BS345">
            <v>58.660899100000343</v>
          </cell>
          <cell r="BT345">
            <v>4.9105856176457108</v>
          </cell>
          <cell r="BU345">
            <v>97.515162379492963</v>
          </cell>
          <cell r="BV345">
            <v>1.6355005337488191</v>
          </cell>
          <cell r="BW345">
            <v>99.15066291324176</v>
          </cell>
          <cell r="BX345">
            <v>1.9594009997627674E-2</v>
          </cell>
          <cell r="BY345">
            <v>55.760332677490972</v>
          </cell>
          <cell r="BZ345">
            <v>0.63705688851913467</v>
          </cell>
          <cell r="CA345">
            <v>25.143409882259498</v>
          </cell>
          <cell r="CB345">
            <v>0</v>
          </cell>
          <cell r="CC345">
            <v>81.560393458267228</v>
          </cell>
          <cell r="CD345">
            <v>0</v>
          </cell>
          <cell r="CE345">
            <v>81.560393458267228</v>
          </cell>
          <cell r="CF345">
            <v>0</v>
          </cell>
          <cell r="CG345">
            <v>0</v>
          </cell>
          <cell r="CH345">
            <v>0</v>
          </cell>
          <cell r="CI345">
            <v>0</v>
          </cell>
          <cell r="CJ345">
            <v>180.71105637150839</v>
          </cell>
          <cell r="CK345">
            <v>3.1299336418452093</v>
          </cell>
          <cell r="CL345">
            <v>0</v>
          </cell>
          <cell r="CM345">
            <v>183.84099001335349</v>
          </cell>
          <cell r="CN345">
            <v>-0.15554053414658595</v>
          </cell>
          <cell r="CO345">
            <v>183.68544947920688</v>
          </cell>
          <cell r="CP345">
            <v>9.4561085595374212</v>
          </cell>
          <cell r="CQ345">
            <v>0</v>
          </cell>
          <cell r="CR345">
            <v>1.0204515276390758E-2</v>
          </cell>
          <cell r="CS345">
            <v>0</v>
          </cell>
          <cell r="CT345">
            <v>81.719226005788229</v>
          </cell>
          <cell r="CU345">
            <v>0.19264329056861909</v>
          </cell>
          <cell r="CV345">
            <v>89.00799870874927</v>
          </cell>
          <cell r="CW345">
            <v>36.829445957777338</v>
          </cell>
          <cell r="CX345">
            <v>217.21562703769627</v>
          </cell>
          <cell r="CY345">
            <v>1.3331590515075873</v>
          </cell>
          <cell r="CZ345">
            <v>218.54878608920404</v>
          </cell>
          <cell r="DA345">
            <v>1.6097063864213919</v>
          </cell>
          <cell r="DB345">
            <v>45.603580953250948</v>
          </cell>
          <cell r="DC345">
            <v>25.015336664511718</v>
          </cell>
          <cell r="DD345">
            <v>12.413794208984218</v>
          </cell>
          <cell r="DE345">
            <v>40.646186028427103</v>
          </cell>
          <cell r="DF345">
            <v>125.28860424159495</v>
          </cell>
          <cell r="DG345">
            <v>0</v>
          </cell>
          <cell r="DH345">
            <v>125.28860424159495</v>
          </cell>
          <cell r="DI345">
            <v>23.18142956805324</v>
          </cell>
          <cell r="DJ345">
            <v>0</v>
          </cell>
          <cell r="DK345">
            <v>0</v>
          </cell>
          <cell r="DL345">
            <v>23.18142956805324</v>
          </cell>
          <cell r="DM345">
            <v>320.65596076274682</v>
          </cell>
          <cell r="DN345">
            <v>3.212061880320332</v>
          </cell>
          <cell r="DO345">
            <v>0</v>
          </cell>
          <cell r="DP345">
            <v>323.86802264306664</v>
          </cell>
          <cell r="DQ345">
            <v>-0.15889185998959535</v>
          </cell>
          <cell r="DR345">
            <v>323.70913078307706</v>
          </cell>
          <cell r="DS345">
            <v>41.784642386758883</v>
          </cell>
          <cell r="DT345">
            <v>0</v>
          </cell>
          <cell r="DU345">
            <v>0.28879830738304496</v>
          </cell>
          <cell r="DV345">
            <v>4.2963242325062891</v>
          </cell>
          <cell r="DW345">
            <v>82.429074769185959</v>
          </cell>
          <cell r="DX345">
            <v>0.3429045642433538</v>
          </cell>
          <cell r="DY345">
            <v>150.37738689524298</v>
          </cell>
          <cell r="DZ345">
            <v>44.632312112487249</v>
          </cell>
          <cell r="EA345">
            <v>324.15144326780671</v>
          </cell>
          <cell r="EB345">
            <v>2.9871928113795345</v>
          </cell>
          <cell r="EC345">
            <v>327.13863607918643</v>
          </cell>
          <cell r="ED345">
            <v>1.6390351114808637</v>
          </cell>
          <cell r="EE345">
            <v>103.11491286934634</v>
          </cell>
          <cell r="EF345">
            <v>44.842057743380266</v>
          </cell>
          <cell r="EG345">
            <v>39.234632467965142</v>
          </cell>
          <cell r="EH345">
            <v>40.646186028427103</v>
          </cell>
          <cell r="EI345">
            <v>229.47682422059921</v>
          </cell>
          <cell r="EJ345">
            <v>0</v>
          </cell>
          <cell r="EK345">
            <v>229.47682422059921</v>
          </cell>
          <cell r="EL345">
            <v>23.18142956805324</v>
          </cell>
          <cell r="EM345">
            <v>0</v>
          </cell>
          <cell r="EN345">
            <v>0</v>
          </cell>
          <cell r="EO345">
            <v>23.18142956805324</v>
          </cell>
          <cell r="EP345">
            <v>533.43403073173272</v>
          </cell>
          <cell r="EQ345">
            <v>6.5105621625289061</v>
          </cell>
          <cell r="ER345">
            <v>0</v>
          </cell>
          <cell r="ES345">
            <v>539.94459289426118</v>
          </cell>
          <cell r="ET345">
            <v>-0.3224492839550559</v>
          </cell>
          <cell r="EU345">
            <v>539.62214361030613</v>
          </cell>
          <cell r="EV345">
            <v>51.730331433425434</v>
          </cell>
          <cell r="EW345">
            <v>-0.25499180489850243</v>
          </cell>
          <cell r="EX345">
            <v>12.508904207697494</v>
          </cell>
          <cell r="EY345">
            <v>12.194599892505822</v>
          </cell>
          <cell r="EZ345">
            <v>82.438153043440721</v>
          </cell>
          <cell r="FA345">
            <v>0.34823556696707991</v>
          </cell>
          <cell r="FB345">
            <v>168.25397214072521</v>
          </cell>
          <cell r="FC345">
            <v>48.121809341449378</v>
          </cell>
          <cell r="FD345">
            <v>375.34101382131303</v>
          </cell>
          <cell r="FE345">
            <v>5.3691192159009402</v>
          </cell>
          <cell r="FF345">
            <v>380.71013303721401</v>
          </cell>
          <cell r="FG345">
            <v>1.6390351114808546</v>
          </cell>
          <cell r="FH345">
            <v>109.48647900349312</v>
          </cell>
          <cell r="FI345">
            <v>44.935556220085751</v>
          </cell>
          <cell r="FJ345">
            <v>47.025926315214136</v>
          </cell>
          <cell r="FK345">
            <v>40.646186028427103</v>
          </cell>
          <cell r="FL345">
            <v>243.73318267870104</v>
          </cell>
          <cell r="FM345">
            <v>0</v>
          </cell>
          <cell r="FN345">
            <v>243.73318267870104</v>
          </cell>
          <cell r="FO345">
            <v>23.18142956805324</v>
          </cell>
          <cell r="FP345">
            <v>0</v>
          </cell>
          <cell r="FQ345">
            <v>0</v>
          </cell>
          <cell r="FR345">
            <v>23.18142956805324</v>
          </cell>
          <cell r="FS345">
            <v>601.26188614786304</v>
          </cell>
          <cell r="FT345">
            <v>7.8021192622336715</v>
          </cell>
          <cell r="FU345">
            <v>0</v>
          </cell>
          <cell r="FV345">
            <v>609.06400541009657</v>
          </cell>
          <cell r="FW345">
            <v>-4.9684344390068764</v>
          </cell>
          <cell r="FX345">
            <v>604.09557097109018</v>
          </cell>
          <cell r="FY345">
            <v>2.4412415434664729</v>
          </cell>
          <cell r="FZ345">
            <v>0.46953000000000022</v>
          </cell>
          <cell r="GA345">
            <v>0.70926291181364376</v>
          </cell>
          <cell r="GB345" t="e">
            <v>#N/A</v>
          </cell>
          <cell r="GC345" t="e">
            <v>#N/A</v>
          </cell>
          <cell r="GD345" t="e">
            <v>#N/A</v>
          </cell>
          <cell r="GE345">
            <v>3.8749872212978365</v>
          </cell>
          <cell r="GF345">
            <v>7.4107929116731874</v>
          </cell>
          <cell r="GG345">
            <v>2.6953700044366982</v>
          </cell>
          <cell r="GH345">
            <v>0</v>
          </cell>
          <cell r="GI345">
            <v>5.0366302329450914</v>
          </cell>
          <cell r="GJ345">
            <v>0</v>
          </cell>
          <cell r="GK345">
            <v>0</v>
          </cell>
          <cell r="GL345">
            <v>40.754097665899621</v>
          </cell>
          <cell r="GM345">
            <v>0.28299767054908481</v>
          </cell>
          <cell r="GN345">
            <v>9.8128401830282836</v>
          </cell>
          <cell r="GO345">
            <v>45.266443057375966</v>
          </cell>
          <cell r="GP345">
            <v>9.0179363424010894</v>
          </cell>
          <cell r="GQ345" t="e">
            <v>#N/A</v>
          </cell>
          <cell r="GR345" t="e">
            <v>#N/A</v>
          </cell>
          <cell r="GS345" t="e">
            <v>#N/A</v>
          </cell>
          <cell r="GT345" t="e">
            <v>#N/A</v>
          </cell>
          <cell r="GU345" t="e">
            <v>#N/A</v>
          </cell>
          <cell r="GV345">
            <v>1.964128685524126</v>
          </cell>
          <cell r="GW345">
            <v>5.2574563735705384</v>
          </cell>
          <cell r="GX345">
            <v>0</v>
          </cell>
          <cell r="GY345">
            <v>4.8189050445452235E-2</v>
          </cell>
          <cell r="GZ345">
            <v>0.61947357737104825</v>
          </cell>
          <cell r="HA345">
            <v>0</v>
          </cell>
          <cell r="HB345">
            <v>0.1394179700499168</v>
          </cell>
          <cell r="HC345">
            <v>0</v>
          </cell>
          <cell r="HD345">
            <v>0</v>
          </cell>
          <cell r="HE345">
            <v>0</v>
          </cell>
          <cell r="HF345">
            <v>0</v>
          </cell>
          <cell r="HG345">
            <v>0</v>
          </cell>
          <cell r="HH345">
            <v>0</v>
          </cell>
          <cell r="HI345" t="e">
            <v>#N/A</v>
          </cell>
          <cell r="HJ345" t="e">
            <v>#N/A</v>
          </cell>
          <cell r="HK345" t="e">
            <v>#N/A</v>
          </cell>
          <cell r="HL345" t="e">
            <v>#N/A</v>
          </cell>
          <cell r="HM345" t="e">
            <v>#N/A</v>
          </cell>
          <cell r="HN345" t="e">
            <v>#N/A</v>
          </cell>
          <cell r="HO345">
            <v>601.26188614786304</v>
          </cell>
          <cell r="HP345">
            <v>604.09557097109018</v>
          </cell>
          <cell r="HQ345">
            <v>67.827855416129722</v>
          </cell>
          <cell r="HR345">
            <v>539.62214361030613</v>
          </cell>
          <cell r="HS345">
            <v>132.60702618783247</v>
          </cell>
          <cell r="HT345">
            <v>0</v>
          </cell>
          <cell r="HU345">
            <v>0</v>
          </cell>
          <cell r="HV345">
            <v>12.219716459439363</v>
          </cell>
          <cell r="HW345">
            <v>0</v>
          </cell>
          <cell r="HX345">
            <v>0</v>
          </cell>
          <cell r="HY345">
            <v>0</v>
          </cell>
          <cell r="HZ345">
            <v>0</v>
          </cell>
          <cell r="IA345">
            <v>1.1787780770293682E-4</v>
          </cell>
          <cell r="IB345">
            <v>0</v>
          </cell>
          <cell r="IC345">
            <v>0</v>
          </cell>
          <cell r="ID345">
            <v>0</v>
          </cell>
          <cell r="IE345">
            <v>0</v>
          </cell>
          <cell r="IF345">
            <v>0.27847591429895124</v>
          </cell>
          <cell r="IG345">
            <v>0</v>
          </cell>
          <cell r="IH345">
            <v>0</v>
          </cell>
          <cell r="II345">
            <v>0.58130613230899419</v>
          </cell>
          <cell r="IJ345">
            <v>0</v>
          </cell>
          <cell r="IK345">
            <v>1.0204515276390758E-2</v>
          </cell>
          <cell r="IL345">
            <v>0</v>
          </cell>
          <cell r="IM345">
            <v>0</v>
          </cell>
          <cell r="IN345">
            <v>0.58130613230899419</v>
          </cell>
          <cell r="IO345">
            <v>0</v>
          </cell>
          <cell r="IP345">
            <v>12.508514766822385</v>
          </cell>
          <cell r="IQ345">
            <v>0</v>
          </cell>
          <cell r="IR345">
            <v>0</v>
          </cell>
          <cell r="IS345">
            <v>0</v>
          </cell>
          <cell r="IT345">
            <v>0</v>
          </cell>
          <cell r="IU345">
            <v>0</v>
          </cell>
          <cell r="IV345">
            <v>40.754097665899621</v>
          </cell>
          <cell r="IW345">
            <v>40.754097665899621</v>
          </cell>
          <cell r="IX345">
            <v>0</v>
          </cell>
          <cell r="IY345">
            <v>0</v>
          </cell>
          <cell r="IZ345">
            <v>0</v>
          </cell>
          <cell r="JA345">
            <v>0.28299767054908481</v>
          </cell>
          <cell r="JB345">
            <v>0.28299767054908481</v>
          </cell>
          <cell r="JC345">
            <v>0</v>
          </cell>
          <cell r="JD345">
            <v>0</v>
          </cell>
          <cell r="JE345">
            <v>0</v>
          </cell>
          <cell r="JF345">
            <v>3.8749872212978365</v>
          </cell>
          <cell r="JG345">
            <v>3.8749872212978365</v>
          </cell>
          <cell r="JH345">
            <v>0</v>
          </cell>
          <cell r="JI345">
            <v>0</v>
          </cell>
          <cell r="JJ345">
            <v>0</v>
          </cell>
          <cell r="JK345">
            <v>31.789834641110652</v>
          </cell>
          <cell r="JL345">
            <v>31.789834641110652</v>
          </cell>
          <cell r="JM345">
            <v>0</v>
          </cell>
          <cell r="JN345">
            <v>0</v>
          </cell>
          <cell r="JO345">
            <v>0</v>
          </cell>
          <cell r="JP345">
            <v>4.1196065635798407</v>
          </cell>
          <cell r="JQ345">
            <v>4.1196065635798407</v>
          </cell>
          <cell r="JR345">
            <v>0</v>
          </cell>
          <cell r="JS345">
            <v>0</v>
          </cell>
          <cell r="JT345">
            <v>0</v>
          </cell>
          <cell r="JU345">
            <v>2.3888578142764141</v>
          </cell>
          <cell r="JV345">
            <v>2.3888578142764141</v>
          </cell>
          <cell r="JW345">
            <v>41.85153355837717</v>
          </cell>
          <cell r="JX345">
            <v>269.00926878628695</v>
          </cell>
          <cell r="JY345">
            <v>425.40428571073363</v>
          </cell>
          <cell r="JZ345">
            <v>467.25581926911082</v>
          </cell>
          <cell r="KA345">
            <v>198.24655048282386</v>
          </cell>
          <cell r="KB345">
            <v>8221881</v>
          </cell>
          <cell r="KC345">
            <v>220.06899999999999</v>
          </cell>
          <cell r="KD345">
            <v>3435.5840000000003</v>
          </cell>
          <cell r="KE345">
            <v>48900.677267002</v>
          </cell>
          <cell r="KF345">
            <v>213.490117</v>
          </cell>
          <cell r="KG345">
            <v>0.29310076452733363</v>
          </cell>
          <cell r="KH345">
            <v>0</v>
          </cell>
          <cell r="KI345">
            <v>0</v>
          </cell>
          <cell r="KJ345">
            <v>0</v>
          </cell>
          <cell r="KK345">
            <v>0</v>
          </cell>
          <cell r="KL345">
            <v>0</v>
          </cell>
          <cell r="KM345">
            <v>222</v>
          </cell>
          <cell r="KN345">
            <v>1142.8816011650799</v>
          </cell>
          <cell r="KO345">
            <v>27.326048966398599</v>
          </cell>
          <cell r="KP345">
            <v>0</v>
          </cell>
          <cell r="KQ345">
            <v>186.56</v>
          </cell>
          <cell r="KR345">
            <v>44.57</v>
          </cell>
          <cell r="KS345">
            <v>18.32</v>
          </cell>
          <cell r="KT345">
            <v>0.67</v>
          </cell>
          <cell r="KU345">
            <v>234.25</v>
          </cell>
          <cell r="KV345">
            <v>64.459999999999994</v>
          </cell>
          <cell r="KW345">
            <v>0</v>
          </cell>
          <cell r="KX345">
            <v>782</v>
          </cell>
          <cell r="KY345">
            <v>3655653.0000000005</v>
          </cell>
          <cell r="KZ345">
            <v>49114.167384002001</v>
          </cell>
          <cell r="LA345">
            <v>87.148626406957987</v>
          </cell>
          <cell r="LB345">
            <v>1691.5876501314783</v>
          </cell>
          <cell r="LC345">
            <v>1941.0376501314784</v>
          </cell>
          <cell r="LD345">
            <v>4.4603536150045056</v>
          </cell>
          <cell r="LE345">
            <v>1.592208606298641E-2</v>
          </cell>
          <cell r="LF345">
            <v>782</v>
          </cell>
          <cell r="LG345">
            <v>74.431741281859928</v>
          </cell>
          <cell r="LH345">
            <v>1834.197565504779</v>
          </cell>
          <cell r="LI345" t="str">
            <v>Historical (£m)</v>
          </cell>
          <cell r="LJ345" t="str">
            <v>PR14 (£m)</v>
          </cell>
        </row>
        <row r="346">
          <cell r="A346" t="str">
            <v>SVH17</v>
          </cell>
          <cell r="B346" t="str">
            <v>SVH</v>
          </cell>
          <cell r="C346" t="str">
            <v>2016-17</v>
          </cell>
          <cell r="D346" t="str">
            <v>SVH</v>
          </cell>
          <cell r="E346" t="str">
            <v>SVH17</v>
          </cell>
          <cell r="F346">
            <v>1.0263438654082888</v>
          </cell>
          <cell r="G346">
            <v>9.343771117948906</v>
          </cell>
          <cell r="H346">
            <v>-0.17437582273286825</v>
          </cell>
          <cell r="I346">
            <v>12.523460431083832</v>
          </cell>
          <cell r="J346">
            <v>8.2006709948953631</v>
          </cell>
          <cell r="K346">
            <v>1.3756730636780103E-2</v>
          </cell>
          <cell r="L346">
            <v>7.0653406848170614E-3</v>
          </cell>
          <cell r="M346">
            <v>16.1805475892229</v>
          </cell>
          <cell r="N346">
            <v>3.5066128361216133</v>
          </cell>
          <cell r="O346">
            <v>49.601509217861292</v>
          </cell>
          <cell r="P346">
            <v>2.376942869804842</v>
          </cell>
          <cell r="Q346">
            <v>51.978452087666128</v>
          </cell>
          <cell r="R346">
            <v>9.740104171570605E-4</v>
          </cell>
          <cell r="S346">
            <v>8.1856533602847712</v>
          </cell>
          <cell r="T346">
            <v>7.7455045929258906E-2</v>
          </cell>
          <cell r="U346">
            <v>8.2523614812807971</v>
          </cell>
          <cell r="V346">
            <v>0</v>
          </cell>
          <cell r="W346">
            <v>16.516443897911962</v>
          </cell>
          <cell r="X346">
            <v>0</v>
          </cell>
          <cell r="Y346">
            <v>16.516443897911962</v>
          </cell>
          <cell r="Z346">
            <v>0</v>
          </cell>
          <cell r="AA346">
            <v>0</v>
          </cell>
          <cell r="AB346">
            <v>0</v>
          </cell>
          <cell r="AC346">
            <v>0</v>
          </cell>
          <cell r="AD346">
            <v>68.494895985578097</v>
          </cell>
          <cell r="AE346">
            <v>1.8749091758080361</v>
          </cell>
          <cell r="AF346">
            <v>0</v>
          </cell>
          <cell r="AG346">
            <v>70.369805161386182</v>
          </cell>
          <cell r="AH346">
            <v>-0.86107510455622061</v>
          </cell>
          <cell r="AI346">
            <v>69.50873005682989</v>
          </cell>
          <cell r="AJ346">
            <v>3.1915529834731986</v>
          </cell>
          <cell r="AK346">
            <v>0</v>
          </cell>
          <cell r="AL346">
            <v>0</v>
          </cell>
          <cell r="AM346">
            <v>0</v>
          </cell>
          <cell r="AN346">
            <v>2.1899413345701375</v>
          </cell>
          <cell r="AO346">
            <v>1.1665958726726584E-2</v>
          </cell>
          <cell r="AP346">
            <v>6.0941379010087973</v>
          </cell>
          <cell r="AQ346">
            <v>2.9563299943552841</v>
          </cell>
          <cell r="AR346">
            <v>14.443628172134112</v>
          </cell>
          <cell r="AS346">
            <v>0</v>
          </cell>
          <cell r="AT346">
            <v>14.443628172134112</v>
          </cell>
          <cell r="AU346">
            <v>0.15011353611452488</v>
          </cell>
          <cell r="AV346">
            <v>0.3702455939392853</v>
          </cell>
          <cell r="AW346">
            <v>25.033392160238556</v>
          </cell>
          <cell r="AX346">
            <v>0.51856379573926548</v>
          </cell>
          <cell r="AY346">
            <v>0</v>
          </cell>
          <cell r="AZ346">
            <v>26.07231508603158</v>
          </cell>
          <cell r="BA346">
            <v>0</v>
          </cell>
          <cell r="BB346">
            <v>26.07231508603158</v>
          </cell>
          <cell r="BC346">
            <v>0</v>
          </cell>
          <cell r="BD346">
            <v>0</v>
          </cell>
          <cell r="BE346">
            <v>0</v>
          </cell>
          <cell r="BF346">
            <v>0</v>
          </cell>
          <cell r="BG346">
            <v>40.515943258165699</v>
          </cell>
          <cell r="BH346">
            <v>0.48471089881842033</v>
          </cell>
          <cell r="BI346">
            <v>0</v>
          </cell>
          <cell r="BJ346">
            <v>41.000654156984126</v>
          </cell>
          <cell r="BK346">
            <v>-0.22175189538447068</v>
          </cell>
          <cell r="BL346">
            <v>40.778902261599711</v>
          </cell>
          <cell r="BM346">
            <v>26.841612558424242</v>
          </cell>
          <cell r="BN346">
            <v>0</v>
          </cell>
          <cell r="BO346">
            <v>0</v>
          </cell>
          <cell r="BP346">
            <v>3.9757995486253588</v>
          </cell>
          <cell r="BQ346">
            <v>0.27429286742815118</v>
          </cell>
          <cell r="BR346">
            <v>0.1393059025049278</v>
          </cell>
          <cell r="BS346">
            <v>61.030662014460638</v>
          </cell>
          <cell r="BT346">
            <v>4.8887914296231925</v>
          </cell>
          <cell r="BU346">
            <v>97.150464321066451</v>
          </cell>
          <cell r="BV346">
            <v>1.7662351579811244</v>
          </cell>
          <cell r="BW346">
            <v>98.91669947904758</v>
          </cell>
          <cell r="BX346">
            <v>3.5195756827080616E-3</v>
          </cell>
          <cell r="BY346">
            <v>73.695994317474714</v>
          </cell>
          <cell r="BZ346">
            <v>1.118223007232328</v>
          </cell>
          <cell r="CA346">
            <v>24.633340205001307</v>
          </cell>
          <cell r="CB346">
            <v>0</v>
          </cell>
          <cell r="CC346">
            <v>99.451077105390965</v>
          </cell>
          <cell r="CD346">
            <v>0</v>
          </cell>
          <cell r="CE346">
            <v>99.451077105390965</v>
          </cell>
          <cell r="CF346">
            <v>0</v>
          </cell>
          <cell r="CG346">
            <v>0</v>
          </cell>
          <cell r="CH346">
            <v>0</v>
          </cell>
          <cell r="CI346">
            <v>0</v>
          </cell>
          <cell r="CJ346">
            <v>198.36777658443782</v>
          </cell>
          <cell r="CK346">
            <v>5.2298463827524202</v>
          </cell>
          <cell r="CL346">
            <v>0</v>
          </cell>
          <cell r="CM346">
            <v>203.59762296719089</v>
          </cell>
          <cell r="CN346">
            <v>-2.3717540745075891</v>
          </cell>
          <cell r="CO346">
            <v>201.2258688926828</v>
          </cell>
          <cell r="CP346">
            <v>10.488602461800932</v>
          </cell>
          <cell r="CQ346">
            <v>0</v>
          </cell>
          <cell r="CR346">
            <v>0</v>
          </cell>
          <cell r="CS346">
            <v>0</v>
          </cell>
          <cell r="CT346">
            <v>86.315923547003848</v>
          </cell>
          <cell r="CU346">
            <v>0.24503810010644012</v>
          </cell>
          <cell r="CV346">
            <v>81.449883612166673</v>
          </cell>
          <cell r="CW346">
            <v>37.397805753941149</v>
          </cell>
          <cell r="CX346">
            <v>215.89725347501889</v>
          </cell>
          <cell r="CY346">
            <v>1.378790348789495</v>
          </cell>
          <cell r="CZ346">
            <v>217.27604382380838</v>
          </cell>
          <cell r="DA346">
            <v>3.4628842018875665</v>
          </cell>
          <cell r="DB346">
            <v>52.19727798732513</v>
          </cell>
          <cell r="DC346">
            <v>17.494690173060423</v>
          </cell>
          <cell r="DD346">
            <v>14.958718432914418</v>
          </cell>
          <cell r="DE346">
            <v>37.674768206071391</v>
          </cell>
          <cell r="DF346">
            <v>125.78833900125872</v>
          </cell>
          <cell r="DG346">
            <v>0</v>
          </cell>
          <cell r="DH346">
            <v>125.78833900125872</v>
          </cell>
          <cell r="DI346">
            <v>25.885975379955685</v>
          </cell>
          <cell r="DJ346">
            <v>0</v>
          </cell>
          <cell r="DK346">
            <v>0</v>
          </cell>
          <cell r="DL346">
            <v>25.885975379955685</v>
          </cell>
          <cell r="DM346">
            <v>317.1784074451113</v>
          </cell>
          <cell r="DN346">
            <v>5.835273272817127</v>
          </cell>
          <cell r="DO346">
            <v>0</v>
          </cell>
          <cell r="DP346">
            <v>323.01368071792865</v>
          </cell>
          <cell r="DQ346">
            <v>-2.5775612771369176</v>
          </cell>
          <cell r="DR346">
            <v>320.43611944079186</v>
          </cell>
          <cell r="DS346">
            <v>40.521768003698377</v>
          </cell>
          <cell r="DT346">
            <v>0</v>
          </cell>
          <cell r="DU346">
            <v>0</v>
          </cell>
          <cell r="DV346">
            <v>3.9757995486253588</v>
          </cell>
          <cell r="DW346">
            <v>88.780157749002143</v>
          </cell>
          <cell r="DX346">
            <v>0.39600996133809441</v>
          </cell>
          <cell r="DY346">
            <v>148.5746835276361</v>
          </cell>
          <cell r="DZ346">
            <v>45.242927177919633</v>
          </cell>
          <cell r="EA346">
            <v>327.49134596821943</v>
          </cell>
          <cell r="EB346">
            <v>3.1450255067706196</v>
          </cell>
          <cell r="EC346">
            <v>330.63637147499009</v>
          </cell>
          <cell r="ED346">
            <v>3.6165173136847999</v>
          </cell>
          <cell r="EE346">
            <v>126.26351789873914</v>
          </cell>
          <cell r="EF346">
            <v>43.646305340531306</v>
          </cell>
          <cell r="EG346">
            <v>40.110622433654981</v>
          </cell>
          <cell r="EH346">
            <v>37.674768206071391</v>
          </cell>
          <cell r="EI346">
            <v>251.31173119268126</v>
          </cell>
          <cell r="EJ346">
            <v>0</v>
          </cell>
          <cell r="EK346">
            <v>251.31173119268126</v>
          </cell>
          <cell r="EL346">
            <v>25.885975379955685</v>
          </cell>
          <cell r="EM346">
            <v>0</v>
          </cell>
          <cell r="EN346">
            <v>0</v>
          </cell>
          <cell r="EO346">
            <v>25.885975379955685</v>
          </cell>
          <cell r="EP346">
            <v>556.06212728771482</v>
          </cell>
          <cell r="EQ346">
            <v>11.549830554387968</v>
          </cell>
          <cell r="ER346">
            <v>0</v>
          </cell>
          <cell r="ES346">
            <v>567.61195784210372</v>
          </cell>
          <cell r="ET346">
            <v>-5.1710672470289776</v>
          </cell>
          <cell r="EU346">
            <v>562.44089059507439</v>
          </cell>
          <cell r="EV346">
            <v>49.865539121647259</v>
          </cell>
          <cell r="EW346">
            <v>-0.17437582273286825</v>
          </cell>
          <cell r="EX346">
            <v>12.523460431083832</v>
          </cell>
          <cell r="EY346">
            <v>12.176470543520722</v>
          </cell>
          <cell r="EZ346">
            <v>88.7939144796389</v>
          </cell>
          <cell r="FA346">
            <v>0.40307530202291059</v>
          </cell>
          <cell r="FB346">
            <v>164.7552311168586</v>
          </cell>
          <cell r="FC346">
            <v>48.749540014041202</v>
          </cell>
          <cell r="FD346">
            <v>377.09285518608067</v>
          </cell>
          <cell r="FE346">
            <v>5.5219683765754608</v>
          </cell>
          <cell r="FF346">
            <v>382.61482356265611</v>
          </cell>
          <cell r="FG346">
            <v>3.6174913241019513</v>
          </cell>
          <cell r="FH346">
            <v>134.44917125902353</v>
          </cell>
          <cell r="FI346">
            <v>43.723760386460562</v>
          </cell>
          <cell r="FJ346">
            <v>48.362983914935775</v>
          </cell>
          <cell r="FK346">
            <v>37.674768206071391</v>
          </cell>
          <cell r="FL346">
            <v>267.82817509059322</v>
          </cell>
          <cell r="FM346">
            <v>0</v>
          </cell>
          <cell r="FN346">
            <v>267.82817509059322</v>
          </cell>
          <cell r="FO346">
            <v>25.885975379955685</v>
          </cell>
          <cell r="FP346">
            <v>0</v>
          </cell>
          <cell r="FQ346">
            <v>0</v>
          </cell>
          <cell r="FR346">
            <v>25.885975379955685</v>
          </cell>
          <cell r="FS346">
            <v>624.55702327329368</v>
          </cell>
          <cell r="FT346">
            <v>13.424739730195993</v>
          </cell>
          <cell r="FU346">
            <v>0</v>
          </cell>
          <cell r="FV346">
            <v>637.98176300348996</v>
          </cell>
          <cell r="FW346">
            <v>-6.0321423515851889</v>
          </cell>
          <cell r="FX346">
            <v>631.94962065190464</v>
          </cell>
          <cell r="FY346">
            <v>5.4332638283374024</v>
          </cell>
          <cell r="FZ346">
            <v>0.84515400000000029</v>
          </cell>
          <cell r="GA346">
            <v>3.120085350841198E-2</v>
          </cell>
          <cell r="GB346" t="e">
            <v>#N/A</v>
          </cell>
          <cell r="GC346" t="e">
            <v>#N/A</v>
          </cell>
          <cell r="GD346" t="e">
            <v>#N/A</v>
          </cell>
          <cell r="GE346">
            <v>3.1914162494870744</v>
          </cell>
          <cell r="GF346">
            <v>2.6025379689553181</v>
          </cell>
          <cell r="GG346">
            <v>2.6770256149842182</v>
          </cell>
          <cell r="GH346">
            <v>0</v>
          </cell>
          <cell r="GI346">
            <v>5.2625781698809906</v>
          </cell>
          <cell r="GJ346">
            <v>0</v>
          </cell>
          <cell r="GK346">
            <v>0</v>
          </cell>
          <cell r="GL346">
            <v>37.759758314947881</v>
          </cell>
          <cell r="GM346">
            <v>0.22374296265900695</v>
          </cell>
          <cell r="GN346">
            <v>9.7376426918342212</v>
          </cell>
          <cell r="GO346">
            <v>54.814286481649049</v>
          </cell>
          <cell r="GP346">
            <v>2.7835007217454661</v>
          </cell>
          <cell r="GQ346" t="e">
            <v>#N/A</v>
          </cell>
          <cell r="GR346" t="e">
            <v>#N/A</v>
          </cell>
          <cell r="GS346" t="e">
            <v>#N/A</v>
          </cell>
          <cell r="GT346" t="e">
            <v>#N/A</v>
          </cell>
          <cell r="GU346" t="e">
            <v>#N/A</v>
          </cell>
          <cell r="GV346">
            <v>2.332982240459581</v>
          </cell>
          <cell r="GW346">
            <v>7.7517833588230767</v>
          </cell>
          <cell r="GX346">
            <v>0</v>
          </cell>
          <cell r="GY346">
            <v>2.4937160986178084E-2</v>
          </cell>
          <cell r="GZ346">
            <v>0.88799271235125143</v>
          </cell>
          <cell r="HA346">
            <v>0</v>
          </cell>
          <cell r="HB346">
            <v>0</v>
          </cell>
          <cell r="HC346">
            <v>0</v>
          </cell>
          <cell r="HD346">
            <v>-9.6476323348379148E-2</v>
          </cell>
          <cell r="HE346">
            <v>0</v>
          </cell>
          <cell r="HF346">
            <v>0</v>
          </cell>
          <cell r="HG346">
            <v>0</v>
          </cell>
          <cell r="HH346">
            <v>0</v>
          </cell>
          <cell r="HI346" t="e">
            <v>#N/A</v>
          </cell>
          <cell r="HJ346" t="e">
            <v>#N/A</v>
          </cell>
          <cell r="HK346" t="e">
            <v>#N/A</v>
          </cell>
          <cell r="HL346" t="e">
            <v>#N/A</v>
          </cell>
          <cell r="HM346" t="e">
            <v>#N/A</v>
          </cell>
          <cell r="HN346" t="e">
            <v>#N/A</v>
          </cell>
          <cell r="HO346">
            <v>624.55702327329368</v>
          </cell>
          <cell r="HP346">
            <v>631.94962065190464</v>
          </cell>
          <cell r="HQ346">
            <v>68.494895985578097</v>
          </cell>
          <cell r="HR346">
            <v>562.44089059507439</v>
          </cell>
          <cell r="HS346">
            <v>129.76116621626332</v>
          </cell>
          <cell r="HT346">
            <v>0</v>
          </cell>
          <cell r="HU346">
            <v>0</v>
          </cell>
          <cell r="HV346">
            <v>12.567516142129714</v>
          </cell>
          <cell r="HW346">
            <v>0</v>
          </cell>
          <cell r="HX346">
            <v>0</v>
          </cell>
          <cell r="HY346">
            <v>0</v>
          </cell>
          <cell r="HZ346">
            <v>0</v>
          </cell>
          <cell r="IA346">
            <v>5.2468970261380357E-4</v>
          </cell>
          <cell r="IB346">
            <v>0</v>
          </cell>
          <cell r="IC346">
            <v>0</v>
          </cell>
          <cell r="ID346">
            <v>0</v>
          </cell>
          <cell r="IE346">
            <v>0</v>
          </cell>
          <cell r="IF346">
            <v>-5.5809426083572401E-2</v>
          </cell>
          <cell r="IG346">
            <v>0</v>
          </cell>
          <cell r="IH346">
            <v>0</v>
          </cell>
          <cell r="II346">
            <v>0.5748782574716359</v>
          </cell>
          <cell r="IJ346">
            <v>0</v>
          </cell>
          <cell r="IK346">
            <v>1.1229025335056547E-2</v>
          </cell>
          <cell r="IL346">
            <v>0</v>
          </cell>
          <cell r="IM346">
            <v>0</v>
          </cell>
          <cell r="IN346">
            <v>0.5748782574716359</v>
          </cell>
          <cell r="IO346">
            <v>0</v>
          </cell>
          <cell r="IP346">
            <v>12.523460431083731</v>
          </cell>
          <cell r="IQ346">
            <v>0</v>
          </cell>
          <cell r="IR346">
            <v>0</v>
          </cell>
          <cell r="IS346">
            <v>0</v>
          </cell>
          <cell r="IT346">
            <v>0</v>
          </cell>
          <cell r="IU346">
            <v>0</v>
          </cell>
          <cell r="IV346">
            <v>37.759758314947881</v>
          </cell>
          <cell r="IW346">
            <v>37.759758314947881</v>
          </cell>
          <cell r="IX346">
            <v>0</v>
          </cell>
          <cell r="IY346">
            <v>0</v>
          </cell>
          <cell r="IZ346">
            <v>0</v>
          </cell>
          <cell r="JA346">
            <v>0.22374296265900695</v>
          </cell>
          <cell r="JB346">
            <v>0.22374296265900695</v>
          </cell>
          <cell r="JC346">
            <v>0</v>
          </cell>
          <cell r="JD346">
            <v>0</v>
          </cell>
          <cell r="JE346">
            <v>0</v>
          </cell>
          <cell r="JF346">
            <v>3.1914162494870744</v>
          </cell>
          <cell r="JG346">
            <v>3.1914162494870744</v>
          </cell>
          <cell r="JH346">
            <v>0</v>
          </cell>
          <cell r="JI346">
            <v>0</v>
          </cell>
          <cell r="JJ346">
            <v>0</v>
          </cell>
          <cell r="JK346">
            <v>31.789834641110652</v>
          </cell>
          <cell r="JL346">
            <v>31.789834641110652</v>
          </cell>
          <cell r="JM346">
            <v>0</v>
          </cell>
          <cell r="JN346">
            <v>0</v>
          </cell>
          <cell r="JO346">
            <v>0</v>
          </cell>
          <cell r="JP346">
            <v>4.1196065635798407</v>
          </cell>
          <cell r="JQ346">
            <v>4.1196065635798407</v>
          </cell>
          <cell r="JR346">
            <v>0</v>
          </cell>
          <cell r="JS346">
            <v>0</v>
          </cell>
          <cell r="JT346">
            <v>0</v>
          </cell>
          <cell r="JU346">
            <v>2.3888578142764141</v>
          </cell>
          <cell r="JV346">
            <v>2.3888578142764141</v>
          </cell>
          <cell r="JW346">
            <v>41.758063321357824</v>
          </cell>
          <cell r="JX346">
            <v>268.4812313515755</v>
          </cell>
          <cell r="JY346">
            <v>446.45007544400806</v>
          </cell>
          <cell r="JZ346">
            <v>488.2081387653659</v>
          </cell>
          <cell r="KA346">
            <v>219.7269074137904</v>
          </cell>
          <cell r="KB346">
            <v>8302431.5749999993</v>
          </cell>
          <cell r="KC346">
            <v>194.58500000000001</v>
          </cell>
          <cell r="KD346">
            <v>3464.9650000000001</v>
          </cell>
          <cell r="KE346">
            <v>49050.064005003995</v>
          </cell>
          <cell r="KF346">
            <v>214.45142000000001</v>
          </cell>
          <cell r="KG346">
            <v>0.28775969735028739</v>
          </cell>
          <cell r="KH346">
            <v>0</v>
          </cell>
          <cell r="KI346">
            <v>0</v>
          </cell>
          <cell r="KJ346">
            <v>0</v>
          </cell>
          <cell r="KK346">
            <v>0</v>
          </cell>
          <cell r="KL346">
            <v>0</v>
          </cell>
          <cell r="KM346">
            <v>222.71557518641799</v>
          </cell>
          <cell r="KN346">
            <v>1163.83739453468</v>
          </cell>
          <cell r="KO346">
            <v>27.207939293748598</v>
          </cell>
          <cell r="KP346">
            <v>0</v>
          </cell>
          <cell r="KQ346">
            <v>158.10009073468501</v>
          </cell>
          <cell r="KR346">
            <v>19.141175102581801</v>
          </cell>
          <cell r="KS346">
            <v>20.477312974468699</v>
          </cell>
          <cell r="KT346">
            <v>0.696786823360109</v>
          </cell>
          <cell r="KU346">
            <v>272.680348069476</v>
          </cell>
          <cell r="KV346">
            <v>72.535452912555201</v>
          </cell>
          <cell r="KW346">
            <v>0</v>
          </cell>
          <cell r="KX346">
            <v>772</v>
          </cell>
          <cell r="KY346">
            <v>3659550</v>
          </cell>
          <cell r="KZ346">
            <v>49264.515425003992</v>
          </cell>
          <cell r="LA346">
            <v>89.898877119552083</v>
          </cell>
          <cell r="LB346">
            <v>1759.6734968202377</v>
          </cell>
          <cell r="LC346">
            <v>1957.3920756319733</v>
          </cell>
          <cell r="LD346">
            <v>4.5634765795590413</v>
          </cell>
          <cell r="LE346">
            <v>1.5670508343378017E-2</v>
          </cell>
          <cell r="LF346">
            <v>772</v>
          </cell>
          <cell r="LG346">
            <v>74.283690165814789</v>
          </cell>
          <cell r="LH346">
            <v>1863.0340847428185</v>
          </cell>
          <cell r="LI346" t="str">
            <v>Historical (£m)</v>
          </cell>
          <cell r="LJ346" t="str">
            <v>PR14 (£m)</v>
          </cell>
        </row>
        <row r="347">
          <cell r="A347" t="str">
            <v>SVH18</v>
          </cell>
          <cell r="B347" t="str">
            <v>SVH</v>
          </cell>
          <cell r="C347" t="str">
            <v>2017-18</v>
          </cell>
          <cell r="D347" t="str">
            <v>SVH</v>
          </cell>
          <cell r="E347" t="str">
            <v>SVH18</v>
          </cell>
          <cell r="F347">
            <v>1</v>
          </cell>
          <cell r="G347">
            <v>5.173</v>
          </cell>
          <cell r="H347">
            <v>-0.27600000000000002</v>
          </cell>
          <cell r="I347">
            <v>12.164</v>
          </cell>
          <cell r="J347">
            <v>8.9649999999999999</v>
          </cell>
          <cell r="K347">
            <v>3.1539999999999999</v>
          </cell>
          <cell r="L347">
            <v>2E-3</v>
          </cell>
          <cell r="M347">
            <v>15.172000000000001</v>
          </cell>
          <cell r="N347">
            <v>2.1179999999999999</v>
          </cell>
          <cell r="O347">
            <v>46.472000000000001</v>
          </cell>
          <cell r="P347">
            <v>2.5720000000000001</v>
          </cell>
          <cell r="Q347">
            <v>49.043999999999997</v>
          </cell>
          <cell r="R347">
            <v>0.41199999999999998</v>
          </cell>
          <cell r="S347">
            <v>14.016999999999999</v>
          </cell>
          <cell r="T347">
            <v>8.5069999999999997</v>
          </cell>
          <cell r="U347">
            <v>17.382999999999999</v>
          </cell>
          <cell r="V347">
            <v>0</v>
          </cell>
          <cell r="W347">
            <v>40.319000000000003</v>
          </cell>
          <cell r="X347">
            <v>0</v>
          </cell>
          <cell r="Y347">
            <v>40.319000000000003</v>
          </cell>
          <cell r="Z347">
            <v>0.17699999999999999</v>
          </cell>
          <cell r="AA347">
            <v>0</v>
          </cell>
          <cell r="AB347">
            <v>0</v>
          </cell>
          <cell r="AC347">
            <v>0</v>
          </cell>
          <cell r="AD347">
            <v>89.185999999999993</v>
          </cell>
          <cell r="AE347">
            <v>1.7519999999999998</v>
          </cell>
          <cell r="AF347">
            <v>0</v>
          </cell>
          <cell r="AG347">
            <v>90.938000000000002</v>
          </cell>
          <cell r="AH347">
            <v>-0.39</v>
          </cell>
          <cell r="AI347">
            <v>90.548000000000002</v>
          </cell>
          <cell r="AJ347">
            <v>10.884</v>
          </cell>
          <cell r="AK347">
            <v>0</v>
          </cell>
          <cell r="AL347">
            <v>0</v>
          </cell>
          <cell r="AM347">
            <v>0</v>
          </cell>
          <cell r="AN347">
            <v>0.84399999999999997</v>
          </cell>
          <cell r="AO347">
            <v>4.7E-2</v>
          </cell>
          <cell r="AP347">
            <v>6.8900000000000006</v>
          </cell>
          <cell r="AQ347">
            <v>1.8840000000000001</v>
          </cell>
          <cell r="AR347">
            <v>20.548999999999999</v>
          </cell>
          <cell r="AS347">
            <v>0.224</v>
          </cell>
          <cell r="AT347">
            <v>20.773</v>
          </cell>
          <cell r="AU347">
            <v>0</v>
          </cell>
          <cell r="AV347">
            <v>0.52500000000000002</v>
          </cell>
          <cell r="AW347">
            <v>18.05</v>
          </cell>
          <cell r="AX347">
            <v>23.506</v>
          </cell>
          <cell r="AY347">
            <v>0</v>
          </cell>
          <cell r="AZ347">
            <v>42.081000000000003</v>
          </cell>
          <cell r="BA347">
            <v>0</v>
          </cell>
          <cell r="BB347">
            <v>42.081000000000003</v>
          </cell>
          <cell r="BC347">
            <v>0</v>
          </cell>
          <cell r="BD347">
            <v>0</v>
          </cell>
          <cell r="BE347">
            <v>0</v>
          </cell>
          <cell r="BF347">
            <v>0</v>
          </cell>
          <cell r="BG347">
            <v>62.853999999999999</v>
          </cell>
          <cell r="BH347">
            <v>0.47700000000000004</v>
          </cell>
          <cell r="BI347">
            <v>0</v>
          </cell>
          <cell r="BJ347">
            <v>63.330999999999996</v>
          </cell>
          <cell r="BK347">
            <v>-0.10299999999999999</v>
          </cell>
          <cell r="BL347">
            <v>63.228000000000002</v>
          </cell>
          <cell r="BM347">
            <v>4.6479999999999997</v>
          </cell>
          <cell r="BN347">
            <v>0</v>
          </cell>
          <cell r="BO347">
            <v>5.0000000000000001E-3</v>
          </cell>
          <cell r="BP347">
            <v>3.101</v>
          </cell>
          <cell r="BQ347">
            <v>0</v>
          </cell>
          <cell r="BR347">
            <v>7.0000000000000007E-2</v>
          </cell>
          <cell r="BS347">
            <v>53.207000000000001</v>
          </cell>
          <cell r="BT347">
            <v>15.917999999999999</v>
          </cell>
          <cell r="BU347">
            <v>76.949000000000012</v>
          </cell>
          <cell r="BV347">
            <v>1.6910000000000001</v>
          </cell>
          <cell r="BW347">
            <v>78.64</v>
          </cell>
          <cell r="BX347">
            <v>0</v>
          </cell>
          <cell r="BY347">
            <v>78.84</v>
          </cell>
          <cell r="BZ347">
            <v>9.7929999999999993</v>
          </cell>
          <cell r="CA347">
            <v>27.452999999999999</v>
          </cell>
          <cell r="CB347">
            <v>0</v>
          </cell>
          <cell r="CC347">
            <v>116.086</v>
          </cell>
          <cell r="CD347">
            <v>0</v>
          </cell>
          <cell r="CE347">
            <v>116.086</v>
          </cell>
          <cell r="CF347">
            <v>0.28799999999999998</v>
          </cell>
          <cell r="CG347">
            <v>0</v>
          </cell>
          <cell r="CH347">
            <v>0</v>
          </cell>
          <cell r="CI347">
            <v>0</v>
          </cell>
          <cell r="CJ347">
            <v>194.43799999999999</v>
          </cell>
          <cell r="CK347">
            <v>6.6109999999999998</v>
          </cell>
          <cell r="CL347">
            <v>0</v>
          </cell>
          <cell r="CM347">
            <v>201.04900000000001</v>
          </cell>
          <cell r="CN347">
            <v>-1.4139999999999999</v>
          </cell>
          <cell r="CO347">
            <v>199.63500000000002</v>
          </cell>
          <cell r="CP347">
            <v>32.374000000000002</v>
          </cell>
          <cell r="CQ347">
            <v>0</v>
          </cell>
          <cell r="CR347">
            <v>0</v>
          </cell>
          <cell r="CS347">
            <v>0</v>
          </cell>
          <cell r="CT347">
            <v>82.688000000000002</v>
          </cell>
          <cell r="CU347">
            <v>0.20900000000000002</v>
          </cell>
          <cell r="CV347">
            <v>91.990000000000009</v>
          </cell>
          <cell r="CW347">
            <v>30.885999999999999</v>
          </cell>
          <cell r="CX347">
            <v>238.14699999999999</v>
          </cell>
          <cell r="CY347">
            <v>0.85299999999999998</v>
          </cell>
          <cell r="CZ347">
            <v>239</v>
          </cell>
          <cell r="DA347">
            <v>2.8530000000000002</v>
          </cell>
          <cell r="DB347">
            <v>56.247999999999998</v>
          </cell>
          <cell r="DC347">
            <v>51.061</v>
          </cell>
          <cell r="DD347">
            <v>19.555</v>
          </cell>
          <cell r="DE347">
            <v>8.0779999999999994</v>
          </cell>
          <cell r="DF347">
            <v>137.79500000000002</v>
          </cell>
          <cell r="DG347">
            <v>0</v>
          </cell>
          <cell r="DH347">
            <v>137.79500000000002</v>
          </cell>
          <cell r="DI347">
            <v>23.775000000000002</v>
          </cell>
          <cell r="DJ347">
            <v>0</v>
          </cell>
          <cell r="DK347">
            <v>0</v>
          </cell>
          <cell r="DL347">
            <v>0</v>
          </cell>
          <cell r="DM347">
            <v>353.02</v>
          </cell>
          <cell r="DN347">
            <v>6.7549999999999999</v>
          </cell>
          <cell r="DO347">
            <v>0</v>
          </cell>
          <cell r="DP347">
            <v>359.77499999999998</v>
          </cell>
          <cell r="DQ347">
            <v>-1.476</v>
          </cell>
          <cell r="DR347">
            <v>358.29899999999998</v>
          </cell>
          <cell r="DS347">
            <v>47.906000000000006</v>
          </cell>
          <cell r="DT347">
            <v>0</v>
          </cell>
          <cell r="DU347">
            <v>5.0000000000000001E-3</v>
          </cell>
          <cell r="DV347">
            <v>3.101</v>
          </cell>
          <cell r="DW347">
            <v>83.531999999999996</v>
          </cell>
          <cell r="DX347">
            <v>0.32600000000000001</v>
          </cell>
          <cell r="DY347">
            <v>152.08700000000002</v>
          </cell>
          <cell r="DZ347">
            <v>48.688000000000002</v>
          </cell>
          <cell r="EA347">
            <v>335.64500000000004</v>
          </cell>
          <cell r="EB347">
            <v>2.7679999999999998</v>
          </cell>
          <cell r="EC347">
            <v>338.41300000000001</v>
          </cell>
          <cell r="ED347">
            <v>2.8530000000000002</v>
          </cell>
          <cell r="EE347">
            <v>135.613</v>
          </cell>
          <cell r="EF347">
            <v>78.904000000000011</v>
          </cell>
          <cell r="EG347">
            <v>70.513999999999996</v>
          </cell>
          <cell r="EH347">
            <v>8.0779999999999994</v>
          </cell>
          <cell r="EI347">
            <v>295.96199999999999</v>
          </cell>
          <cell r="EJ347">
            <v>0</v>
          </cell>
          <cell r="EK347">
            <v>295.96199999999999</v>
          </cell>
          <cell r="EL347">
            <v>24.063000000000002</v>
          </cell>
          <cell r="EM347">
            <v>0</v>
          </cell>
          <cell r="EN347">
            <v>0</v>
          </cell>
          <cell r="EO347">
            <v>0</v>
          </cell>
          <cell r="EP347">
            <v>610.3119999999999</v>
          </cell>
          <cell r="EQ347">
            <v>13.843000000000002</v>
          </cell>
          <cell r="ER347">
            <v>0</v>
          </cell>
          <cell r="ES347">
            <v>624.15499999999997</v>
          </cell>
          <cell r="ET347">
            <v>-2.9929999999999999</v>
          </cell>
          <cell r="EU347">
            <v>621.16199999999992</v>
          </cell>
          <cell r="EV347">
            <v>53.079000000000001</v>
          </cell>
          <cell r="EW347">
            <v>-0.27600000000000002</v>
          </cell>
          <cell r="EX347">
            <v>12.169</v>
          </cell>
          <cell r="EY347">
            <v>12.066000000000001</v>
          </cell>
          <cell r="EZ347">
            <v>86.686000000000007</v>
          </cell>
          <cell r="FA347">
            <v>0.32799999999999996</v>
          </cell>
          <cell r="FB347">
            <v>167.25899999999999</v>
          </cell>
          <cell r="FC347">
            <v>50.805999999999997</v>
          </cell>
          <cell r="FD347">
            <v>382.11699999999996</v>
          </cell>
          <cell r="FE347">
            <v>5.34</v>
          </cell>
          <cell r="FF347">
            <v>387.45699999999999</v>
          </cell>
          <cell r="FG347">
            <v>3.2650000000000001</v>
          </cell>
          <cell r="FH347">
            <v>149.63000000000002</v>
          </cell>
          <cell r="FI347">
            <v>87.411000000000001</v>
          </cell>
          <cell r="FJ347">
            <v>87.897000000000006</v>
          </cell>
          <cell r="FK347">
            <v>8.0779999999999994</v>
          </cell>
          <cell r="FL347">
            <v>336.28100000000001</v>
          </cell>
          <cell r="FM347">
            <v>0</v>
          </cell>
          <cell r="FN347">
            <v>336.28100000000001</v>
          </cell>
          <cell r="FO347">
            <v>24.240000000000002</v>
          </cell>
          <cell r="FP347">
            <v>0</v>
          </cell>
          <cell r="FQ347">
            <v>0</v>
          </cell>
          <cell r="FR347">
            <v>0</v>
          </cell>
          <cell r="FS347">
            <v>699.49800000000005</v>
          </cell>
          <cell r="FT347">
            <v>15.595000000000001</v>
          </cell>
          <cell r="FU347">
            <v>0</v>
          </cell>
          <cell r="FV347">
            <v>715.09299999999996</v>
          </cell>
          <cell r="FW347">
            <v>-3.383</v>
          </cell>
          <cell r="FX347">
            <v>711.70999999999992</v>
          </cell>
          <cell r="FY347">
            <v>3.5934401873415682</v>
          </cell>
          <cell r="FZ347">
            <v>1.09596731</v>
          </cell>
          <cell r="GA347">
            <v>0</v>
          </cell>
          <cell r="GB347" t="e">
            <v>#N/A</v>
          </cell>
          <cell r="GC347">
            <v>0.95</v>
          </cell>
          <cell r="GD347">
            <v>0</v>
          </cell>
          <cell r="GE347">
            <v>2.516</v>
          </cell>
          <cell r="GF347">
            <v>3.8239999999999998</v>
          </cell>
          <cell r="GG347">
            <v>2.391</v>
          </cell>
          <cell r="GH347">
            <v>0</v>
          </cell>
          <cell r="GI347">
            <v>1.1299999999999999</v>
          </cell>
          <cell r="GJ347">
            <v>1.4999999999999999E-2</v>
          </cell>
          <cell r="GK347">
            <v>0</v>
          </cell>
          <cell r="GL347">
            <v>32.061</v>
          </cell>
          <cell r="GM347">
            <v>15.509</v>
          </cell>
          <cell r="GN347">
            <v>4.3940000000000001</v>
          </cell>
          <cell r="GO347">
            <v>100.66500000000001</v>
          </cell>
          <cell r="GP347">
            <v>9.7449999999999992</v>
          </cell>
          <cell r="GQ347">
            <v>0</v>
          </cell>
          <cell r="GR347">
            <v>0</v>
          </cell>
          <cell r="GS347">
            <v>0</v>
          </cell>
          <cell r="GT347" t="e">
            <v>#N/A</v>
          </cell>
          <cell r="GU347">
            <v>2.2389999999999999</v>
          </cell>
          <cell r="GV347">
            <v>1.6240000000000001</v>
          </cell>
          <cell r="GW347">
            <v>5.2730000000000006</v>
          </cell>
          <cell r="GX347">
            <v>0</v>
          </cell>
          <cell r="GY347">
            <v>0</v>
          </cell>
          <cell r="GZ347">
            <v>1.05</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t="e">
            <v>#N/A</v>
          </cell>
          <cell r="HO347">
            <v>699.49800000000005</v>
          </cell>
          <cell r="HP347">
            <v>711.70999999999992</v>
          </cell>
          <cell r="HQ347">
            <v>89.185999999999993</v>
          </cell>
          <cell r="HR347">
            <v>621.16199999999992</v>
          </cell>
          <cell r="HS347">
            <v>183.386</v>
          </cell>
          <cell r="HT347">
            <v>0</v>
          </cell>
          <cell r="HU347">
            <v>0</v>
          </cell>
          <cell r="HV347">
            <v>12.164</v>
          </cell>
          <cell r="HW347">
            <v>0</v>
          </cell>
          <cell r="HX347">
            <v>0</v>
          </cell>
          <cell r="HY347">
            <v>0</v>
          </cell>
          <cell r="HZ347">
            <v>0</v>
          </cell>
          <cell r="IA347">
            <v>0</v>
          </cell>
          <cell r="IB347">
            <v>0</v>
          </cell>
          <cell r="IC347">
            <v>0</v>
          </cell>
          <cell r="ID347">
            <v>0</v>
          </cell>
          <cell r="IE347">
            <v>5.0000000000000001E-3</v>
          </cell>
          <cell r="IF347">
            <v>0</v>
          </cell>
          <cell r="IG347">
            <v>0</v>
          </cell>
          <cell r="IH347">
            <v>0</v>
          </cell>
          <cell r="II347">
            <v>0.52900000000000003</v>
          </cell>
          <cell r="IJ347">
            <v>0</v>
          </cell>
          <cell r="IK347">
            <v>0</v>
          </cell>
          <cell r="IL347">
            <v>0</v>
          </cell>
          <cell r="IM347">
            <v>0</v>
          </cell>
          <cell r="IN347">
            <v>0.52900000000000003</v>
          </cell>
          <cell r="IO347">
            <v>5.0000000000000001E-3</v>
          </cell>
          <cell r="IP347">
            <v>12.164</v>
          </cell>
          <cell r="IQ347">
            <v>0</v>
          </cell>
          <cell r="IR347">
            <v>0</v>
          </cell>
          <cell r="IS347">
            <v>0</v>
          </cell>
          <cell r="IT347">
            <v>0</v>
          </cell>
          <cell r="IU347">
            <v>0</v>
          </cell>
          <cell r="IV347">
            <v>32.061</v>
          </cell>
          <cell r="IW347">
            <v>32.061</v>
          </cell>
          <cell r="IX347">
            <v>0</v>
          </cell>
          <cell r="IY347">
            <v>0</v>
          </cell>
          <cell r="IZ347">
            <v>0</v>
          </cell>
          <cell r="JA347">
            <v>15.509</v>
          </cell>
          <cell r="JB347">
            <v>15.509</v>
          </cell>
          <cell r="JC347">
            <v>0</v>
          </cell>
          <cell r="JD347">
            <v>0</v>
          </cell>
          <cell r="JE347">
            <v>0</v>
          </cell>
          <cell r="JF347">
            <v>2.516</v>
          </cell>
          <cell r="JG347">
            <v>2.516</v>
          </cell>
          <cell r="JH347">
            <v>0</v>
          </cell>
          <cell r="JI347">
            <v>0</v>
          </cell>
          <cell r="JJ347">
            <v>0</v>
          </cell>
          <cell r="JK347">
            <v>31.789834641110652</v>
          </cell>
          <cell r="JL347">
            <v>31.789834641110652</v>
          </cell>
          <cell r="JM347">
            <v>0</v>
          </cell>
          <cell r="JN347">
            <v>0</v>
          </cell>
          <cell r="JO347">
            <v>0</v>
          </cell>
          <cell r="JP347">
            <v>4.1196065635798407</v>
          </cell>
          <cell r="JQ347">
            <v>4.1196065635798407</v>
          </cell>
          <cell r="JR347">
            <v>0</v>
          </cell>
          <cell r="JS347">
            <v>0</v>
          </cell>
          <cell r="JT347">
            <v>0</v>
          </cell>
          <cell r="JU347">
            <v>2.3888578142764141</v>
          </cell>
          <cell r="JV347">
            <v>2.3888578142764141</v>
          </cell>
          <cell r="JW347">
            <v>46.619</v>
          </cell>
          <cell r="JX347">
            <v>311.22959250265848</v>
          </cell>
          <cell r="JY347">
            <v>470.28559250265835</v>
          </cell>
          <cell r="JZ347">
            <v>516.90459250265837</v>
          </cell>
          <cell r="KA347">
            <v>205.6749999999999</v>
          </cell>
          <cell r="KB347">
            <v>8376684.8149999995</v>
          </cell>
          <cell r="KC347">
            <v>199.39500000000001</v>
          </cell>
          <cell r="KD347">
            <v>3517.2510000000002</v>
          </cell>
          <cell r="KE347">
            <v>49166.5</v>
          </cell>
          <cell r="KF347">
            <v>96.55</v>
          </cell>
          <cell r="KG347">
            <v>0.28671506851600642</v>
          </cell>
          <cell r="KH347">
            <v>0</v>
          </cell>
          <cell r="KI347">
            <v>0</v>
          </cell>
          <cell r="KJ347">
            <v>0</v>
          </cell>
          <cell r="KK347">
            <v>0</v>
          </cell>
          <cell r="KL347">
            <v>0</v>
          </cell>
          <cell r="KM347">
            <v>196.34</v>
          </cell>
          <cell r="KN347">
            <v>1186.81</v>
          </cell>
          <cell r="KO347">
            <v>58.7</v>
          </cell>
          <cell r="KP347">
            <v>0</v>
          </cell>
          <cell r="KQ347">
            <v>144.71</v>
          </cell>
          <cell r="KR347">
            <v>22.58</v>
          </cell>
          <cell r="KS347">
            <v>13.41</v>
          </cell>
          <cell r="KT347">
            <v>0.79</v>
          </cell>
          <cell r="KU347">
            <v>282.42</v>
          </cell>
          <cell r="KV347">
            <v>88.71</v>
          </cell>
          <cell r="KW347">
            <v>0</v>
          </cell>
          <cell r="KX347">
            <v>771</v>
          </cell>
          <cell r="KY347">
            <v>3716646</v>
          </cell>
          <cell r="KZ347">
            <v>49263.05</v>
          </cell>
          <cell r="LA347">
            <v>90.93994895887127</v>
          </cell>
          <cell r="LB347">
            <v>1813.77</v>
          </cell>
          <cell r="LC347">
            <v>1994.47</v>
          </cell>
          <cell r="LD347">
            <v>4.637437514728223</v>
          </cell>
          <cell r="LE347">
            <v>1.5650675303295267E-2</v>
          </cell>
          <cell r="LF347">
            <v>771</v>
          </cell>
          <cell r="LG347">
            <v>75.444902416720026</v>
          </cell>
          <cell r="LH347">
            <v>1880.5088160339244</v>
          </cell>
          <cell r="LI347" t="str">
            <v>Historical (£m)</v>
          </cell>
          <cell r="LJ347" t="str">
            <v>PR14 (£m)</v>
          </cell>
        </row>
        <row r="348">
          <cell r="A348" t="str">
            <v>SVH19</v>
          </cell>
          <cell r="B348" t="str">
            <v>SVH</v>
          </cell>
          <cell r="C348" t="str">
            <v>2018-19</v>
          </cell>
          <cell r="D348" t="str">
            <v>SVH</v>
          </cell>
          <cell r="E348" t="str">
            <v>SVH19</v>
          </cell>
          <cell r="F348">
            <v>0.97917319135609127</v>
          </cell>
          <cell r="G348">
            <v>9.0456019417475719</v>
          </cell>
          <cell r="H348">
            <v>-0.30354368932038828</v>
          </cell>
          <cell r="I348">
            <v>11.557181177575945</v>
          </cell>
          <cell r="J348">
            <v>7.7452599436266825</v>
          </cell>
          <cell r="K348">
            <v>2.067034606952709</v>
          </cell>
          <cell r="L348">
            <v>0.18898042593172562</v>
          </cell>
          <cell r="M348">
            <v>19.129127466332598</v>
          </cell>
          <cell r="N348">
            <v>3.8853592233009699</v>
          </cell>
          <cell r="O348">
            <v>53.31500109614781</v>
          </cell>
          <cell r="P348">
            <v>3.1960212965862822</v>
          </cell>
          <cell r="Q348">
            <v>56.511022392734098</v>
          </cell>
          <cell r="R348">
            <v>0</v>
          </cell>
          <cell r="S348">
            <v>13.982593172564968</v>
          </cell>
          <cell r="T348">
            <v>0.24870999060444723</v>
          </cell>
          <cell r="U348">
            <v>18.766833385530809</v>
          </cell>
          <cell r="V348">
            <v>0</v>
          </cell>
          <cell r="W348">
            <v>32.998136548700238</v>
          </cell>
          <cell r="X348">
            <v>0</v>
          </cell>
          <cell r="Y348">
            <v>32.998136548700238</v>
          </cell>
          <cell r="Z348">
            <v>0.12239664891951141</v>
          </cell>
          <cell r="AA348">
            <v>0</v>
          </cell>
          <cell r="AB348">
            <v>0</v>
          </cell>
          <cell r="AC348">
            <v>0</v>
          </cell>
          <cell r="AD348">
            <v>89.386762292514817</v>
          </cell>
          <cell r="AE348">
            <v>2.4185577826495455</v>
          </cell>
          <cell r="AF348">
            <v>0</v>
          </cell>
          <cell r="AG348">
            <v>91.805320075164374</v>
          </cell>
          <cell r="AH348">
            <v>0.67465032884434695</v>
          </cell>
          <cell r="AI348">
            <v>92.479970404008711</v>
          </cell>
          <cell r="AJ348">
            <v>12.004663326025678</v>
          </cell>
          <cell r="AK348">
            <v>0</v>
          </cell>
          <cell r="AL348">
            <v>0</v>
          </cell>
          <cell r="AM348">
            <v>0.11652160977137485</v>
          </cell>
          <cell r="AN348">
            <v>0.87146414030692121</v>
          </cell>
          <cell r="AO348">
            <v>9.7917319135609119E-4</v>
          </cell>
          <cell r="AP348">
            <v>5.1896179141872834</v>
          </cell>
          <cell r="AQ348">
            <v>2.8063103664265574</v>
          </cell>
          <cell r="AR348">
            <v>20.989556529909173</v>
          </cell>
          <cell r="AS348">
            <v>0.19583463827121825</v>
          </cell>
          <cell r="AT348">
            <v>21.185391168180391</v>
          </cell>
          <cell r="AU348">
            <v>0</v>
          </cell>
          <cell r="AV348">
            <v>2.8396022549326643E-2</v>
          </cell>
          <cell r="AW348">
            <v>16.449130441590977</v>
          </cell>
          <cell r="AX348">
            <v>5.1396800814281232</v>
          </cell>
          <cell r="AY348">
            <v>0</v>
          </cell>
          <cell r="AZ348">
            <v>21.617206545568425</v>
          </cell>
          <cell r="BA348">
            <v>0</v>
          </cell>
          <cell r="BB348">
            <v>21.617206545568425</v>
          </cell>
          <cell r="BC348">
            <v>9.7917319135609119E-4</v>
          </cell>
          <cell r="BD348">
            <v>0</v>
          </cell>
          <cell r="BE348">
            <v>0</v>
          </cell>
          <cell r="BF348">
            <v>0</v>
          </cell>
          <cell r="BG348">
            <v>42.801618540557456</v>
          </cell>
          <cell r="BH348">
            <v>0.4053777012214218</v>
          </cell>
          <cell r="BI348">
            <v>0</v>
          </cell>
          <cell r="BJ348">
            <v>43.206996241778889</v>
          </cell>
          <cell r="BK348">
            <v>0.11554243658001877</v>
          </cell>
          <cell r="BL348">
            <v>43.322538678358903</v>
          </cell>
          <cell r="BM348">
            <v>4.6686977763858426</v>
          </cell>
          <cell r="BN348">
            <v>0</v>
          </cell>
          <cell r="BO348">
            <v>0.38383589101158777</v>
          </cell>
          <cell r="BP348">
            <v>3.7012746633260254</v>
          </cell>
          <cell r="BQ348">
            <v>0</v>
          </cell>
          <cell r="BR348">
            <v>2.4479329783902284E-2</v>
          </cell>
          <cell r="BS348">
            <v>46.68795693704979</v>
          </cell>
          <cell r="BT348">
            <v>6.1883745693704961</v>
          </cell>
          <cell r="BU348">
            <v>61.654619166927638</v>
          </cell>
          <cell r="BV348">
            <v>0.63156670842467888</v>
          </cell>
          <cell r="BW348">
            <v>62.286185875352317</v>
          </cell>
          <cell r="BX348">
            <v>0</v>
          </cell>
          <cell r="BY348">
            <v>82.656904948324481</v>
          </cell>
          <cell r="BZ348">
            <v>4.3788625117444404</v>
          </cell>
          <cell r="CA348">
            <v>85.902864077669847</v>
          </cell>
          <cell r="CB348">
            <v>0</v>
          </cell>
          <cell r="CC348">
            <v>172.93863153773916</v>
          </cell>
          <cell r="CD348">
            <v>0</v>
          </cell>
          <cell r="CE348">
            <v>172.93863153773916</v>
          </cell>
          <cell r="CF348">
            <v>0.17527200125274034</v>
          </cell>
          <cell r="CG348">
            <v>0</v>
          </cell>
          <cell r="CH348">
            <v>0</v>
          </cell>
          <cell r="CI348">
            <v>0</v>
          </cell>
          <cell r="CJ348">
            <v>235.04954541183875</v>
          </cell>
          <cell r="CK348">
            <v>4.6442184466019416</v>
          </cell>
          <cell r="CL348">
            <v>0</v>
          </cell>
          <cell r="CM348">
            <v>239.69376385844069</v>
          </cell>
          <cell r="CN348">
            <v>1.383571719386157</v>
          </cell>
          <cell r="CO348">
            <v>241.07733557782686</v>
          </cell>
          <cell r="CP348">
            <v>32.74746821171312</v>
          </cell>
          <cell r="CQ348">
            <v>0</v>
          </cell>
          <cell r="CR348">
            <v>0</v>
          </cell>
          <cell r="CS348">
            <v>1.3767175070466642</v>
          </cell>
          <cell r="CT348">
            <v>103.24108377701219</v>
          </cell>
          <cell r="CU348">
            <v>6.3646257438145934E-2</v>
          </cell>
          <cell r="CV348">
            <v>96.016743971186969</v>
          </cell>
          <cell r="CW348">
            <v>37.419103507673029</v>
          </cell>
          <cell r="CX348">
            <v>270.86476323207006</v>
          </cell>
          <cell r="CY348">
            <v>2.7602892264328212</v>
          </cell>
          <cell r="CZ348">
            <v>273.62505245850292</v>
          </cell>
          <cell r="DA348">
            <v>0</v>
          </cell>
          <cell r="DB348">
            <v>85.228213748825539</v>
          </cell>
          <cell r="DC348">
            <v>61.916058409019747</v>
          </cell>
          <cell r="DD348">
            <v>52.123347322267449</v>
          </cell>
          <cell r="DE348">
            <v>6.637815064202945</v>
          </cell>
          <cell r="DF348">
            <v>205.90543454431611</v>
          </cell>
          <cell r="DG348">
            <v>0</v>
          </cell>
          <cell r="DH348">
            <v>205.90543454431611</v>
          </cell>
          <cell r="DI348">
            <v>19.734256498590618</v>
          </cell>
          <cell r="DJ348">
            <v>0</v>
          </cell>
          <cell r="DK348">
            <v>0</v>
          </cell>
          <cell r="DL348">
            <v>0</v>
          </cell>
          <cell r="DM348">
            <v>459.79623050422776</v>
          </cell>
          <cell r="DN348">
            <v>5.7291423426244901</v>
          </cell>
          <cell r="DO348">
            <v>0</v>
          </cell>
          <cell r="DP348">
            <v>465.52537284685218</v>
          </cell>
          <cell r="DQ348">
            <v>1.6273858440338238</v>
          </cell>
          <cell r="DR348">
            <v>467.152758690886</v>
          </cell>
          <cell r="DS348">
            <v>49.420829314124639</v>
          </cell>
          <cell r="DT348">
            <v>0</v>
          </cell>
          <cell r="DU348">
            <v>0.38383589101158777</v>
          </cell>
          <cell r="DV348">
            <v>5.1945137801440637</v>
          </cell>
          <cell r="DW348">
            <v>104.11254791731912</v>
          </cell>
          <cell r="DX348">
            <v>8.9104760413404302E-2</v>
          </cell>
          <cell r="DY348">
            <v>147.89431882242405</v>
          </cell>
          <cell r="DZ348">
            <v>46.413788443470075</v>
          </cell>
          <cell r="EA348">
            <v>353.5089389289069</v>
          </cell>
          <cell r="EB348">
            <v>3.5876905731287185</v>
          </cell>
          <cell r="EC348">
            <v>357.09662950203563</v>
          </cell>
          <cell r="ED348">
            <v>0</v>
          </cell>
          <cell r="EE348">
            <v>167.91351471969938</v>
          </cell>
          <cell r="EF348">
            <v>82.744051362355151</v>
          </cell>
          <cell r="EG348">
            <v>143.16589148136541</v>
          </cell>
          <cell r="EH348">
            <v>6.637815064202945</v>
          </cell>
          <cell r="EI348">
            <v>400.46127262762366</v>
          </cell>
          <cell r="EJ348">
            <v>0</v>
          </cell>
          <cell r="EK348">
            <v>400.46127262762366</v>
          </cell>
          <cell r="EL348">
            <v>19.910507673034715</v>
          </cell>
          <cell r="EM348">
            <v>0</v>
          </cell>
          <cell r="EN348">
            <v>0</v>
          </cell>
          <cell r="EO348">
            <v>0</v>
          </cell>
          <cell r="EP348">
            <v>737.64739445662394</v>
          </cell>
          <cell r="EQ348">
            <v>10.778738490447854</v>
          </cell>
          <cell r="ER348">
            <v>0</v>
          </cell>
          <cell r="ES348">
            <v>748.42613294707178</v>
          </cell>
          <cell r="ET348">
            <v>3.1264999999999996</v>
          </cell>
          <cell r="EU348">
            <v>751.55263294707186</v>
          </cell>
          <cell r="EV348">
            <v>58.466431255872209</v>
          </cell>
          <cell r="EW348">
            <v>-0.30354368932038828</v>
          </cell>
          <cell r="EX348">
            <v>11.941017068587531</v>
          </cell>
          <cell r="EY348">
            <v>12.939773723770745</v>
          </cell>
          <cell r="EZ348">
            <v>106.17958252427182</v>
          </cell>
          <cell r="FA348">
            <v>0.27808518634512991</v>
          </cell>
          <cell r="FB348">
            <v>167.02344628875662</v>
          </cell>
          <cell r="FC348">
            <v>50.299147666771049</v>
          </cell>
          <cell r="FD348">
            <v>406.8239400250547</v>
          </cell>
          <cell r="FE348">
            <v>6.7837118697149998</v>
          </cell>
          <cell r="FF348">
            <v>413.60765189476973</v>
          </cell>
          <cell r="FG348">
            <v>0</v>
          </cell>
          <cell r="FH348">
            <v>181.89610789226458</v>
          </cell>
          <cell r="FI348">
            <v>82.992761352959604</v>
          </cell>
          <cell r="FJ348">
            <v>161.93272486689585</v>
          </cell>
          <cell r="FK348">
            <v>6.637815064202945</v>
          </cell>
          <cell r="FL348">
            <v>433.45940917632288</v>
          </cell>
          <cell r="FM348">
            <v>0</v>
          </cell>
          <cell r="FN348">
            <v>433.45940917632288</v>
          </cell>
          <cell r="FO348">
            <v>20.032904321954227</v>
          </cell>
          <cell r="FP348">
            <v>0</v>
          </cell>
          <cell r="FQ348">
            <v>0</v>
          </cell>
          <cell r="FR348">
            <v>0</v>
          </cell>
          <cell r="FS348">
            <v>827.03415674913867</v>
          </cell>
          <cell r="FT348">
            <v>13.197296273097399</v>
          </cell>
          <cell r="FU348">
            <v>0</v>
          </cell>
          <cell r="FV348">
            <v>840.231453022236</v>
          </cell>
          <cell r="FW348">
            <v>3.8011503288443458</v>
          </cell>
          <cell r="FX348">
            <v>844.03260335108041</v>
          </cell>
          <cell r="FY348">
            <v>3.351330334658039</v>
          </cell>
          <cell r="FZ348">
            <v>1.6692403279298462</v>
          </cell>
          <cell r="GA348">
            <v>0</v>
          </cell>
          <cell r="GB348" t="e">
            <v>#N/A</v>
          </cell>
          <cell r="GC348">
            <v>0</v>
          </cell>
          <cell r="GD348">
            <v>0</v>
          </cell>
          <cell r="GE348">
            <v>6.695586282492954</v>
          </cell>
          <cell r="GF348">
            <v>0</v>
          </cell>
          <cell r="GG348">
            <v>0</v>
          </cell>
          <cell r="GH348">
            <v>0</v>
          </cell>
          <cell r="GI348">
            <v>0</v>
          </cell>
          <cell r="GJ348">
            <v>0</v>
          </cell>
          <cell r="GK348">
            <v>0</v>
          </cell>
          <cell r="GL348">
            <v>34.121248199185764</v>
          </cell>
          <cell r="GM348">
            <v>20.172926088318192</v>
          </cell>
          <cell r="GN348">
            <v>0</v>
          </cell>
          <cell r="GO348">
            <v>0</v>
          </cell>
          <cell r="GP348">
            <v>0</v>
          </cell>
          <cell r="GQ348">
            <v>0</v>
          </cell>
          <cell r="GR348">
            <v>0</v>
          </cell>
          <cell r="GS348">
            <v>0</v>
          </cell>
          <cell r="GT348" t="e">
            <v>#N/A</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t="e">
            <v>#N/A</v>
          </cell>
          <cell r="HO348">
            <v>827.03415674913867</v>
          </cell>
          <cell r="HP348">
            <v>844.03260335108041</v>
          </cell>
          <cell r="HQ348">
            <v>89.386762292514817</v>
          </cell>
          <cell r="HR348">
            <v>751.55263294707186</v>
          </cell>
          <cell r="HS348">
            <v>60.989760569996882</v>
          </cell>
          <cell r="HT348">
            <v>0</v>
          </cell>
          <cell r="HU348">
            <v>0</v>
          </cell>
          <cell r="HV348">
            <v>0</v>
          </cell>
          <cell r="HW348">
            <v>0</v>
          </cell>
          <cell r="HX348">
            <v>0</v>
          </cell>
          <cell r="HY348">
            <v>0</v>
          </cell>
          <cell r="HZ348">
            <v>0</v>
          </cell>
          <cell r="IA348">
            <v>0</v>
          </cell>
          <cell r="IB348">
            <v>0</v>
          </cell>
          <cell r="IC348">
            <v>0</v>
          </cell>
          <cell r="ID348">
            <v>0</v>
          </cell>
          <cell r="IE348">
            <v>0</v>
          </cell>
          <cell r="IF348">
            <v>0</v>
          </cell>
          <cell r="IG348">
            <v>0</v>
          </cell>
          <cell r="IH348">
            <v>0</v>
          </cell>
          <cell r="II348">
            <v>0.95469386157218894</v>
          </cell>
          <cell r="IJ348">
            <v>0</v>
          </cell>
          <cell r="IK348">
            <v>0</v>
          </cell>
          <cell r="IL348">
            <v>0</v>
          </cell>
          <cell r="IM348">
            <v>0</v>
          </cell>
          <cell r="IN348">
            <v>0.95469386157218894</v>
          </cell>
          <cell r="IO348">
            <v>0</v>
          </cell>
          <cell r="IP348">
            <v>0</v>
          </cell>
          <cell r="IQ348">
            <v>0</v>
          </cell>
          <cell r="IR348">
            <v>0</v>
          </cell>
          <cell r="IS348">
            <v>0</v>
          </cell>
          <cell r="IT348">
            <v>0</v>
          </cell>
          <cell r="IU348">
            <v>0</v>
          </cell>
          <cell r="IV348">
            <v>34.121248199185764</v>
          </cell>
          <cell r="IW348">
            <v>34.121248199185764</v>
          </cell>
          <cell r="IX348">
            <v>0</v>
          </cell>
          <cell r="IY348">
            <v>0</v>
          </cell>
          <cell r="IZ348">
            <v>0</v>
          </cell>
          <cell r="JA348">
            <v>20.172926088318192</v>
          </cell>
          <cell r="JB348">
            <v>20.172926088318192</v>
          </cell>
          <cell r="JC348">
            <v>0</v>
          </cell>
          <cell r="JD348">
            <v>0</v>
          </cell>
          <cell r="JE348">
            <v>0</v>
          </cell>
          <cell r="JF348">
            <v>6.695586282492954</v>
          </cell>
          <cell r="JG348">
            <v>6.695586282492954</v>
          </cell>
          <cell r="JH348">
            <v>0</v>
          </cell>
          <cell r="JI348">
            <v>0</v>
          </cell>
          <cell r="JJ348">
            <v>0</v>
          </cell>
          <cell r="JK348">
            <v>31.789834641110652</v>
          </cell>
          <cell r="JL348">
            <v>31.789834641110652</v>
          </cell>
          <cell r="JM348">
            <v>0</v>
          </cell>
          <cell r="JN348">
            <v>0</v>
          </cell>
          <cell r="JO348">
            <v>0</v>
          </cell>
          <cell r="JP348">
            <v>4.1196065635798407</v>
          </cell>
          <cell r="JQ348">
            <v>4.1196065635798407</v>
          </cell>
          <cell r="JR348">
            <v>0</v>
          </cell>
          <cell r="JS348">
            <v>0</v>
          </cell>
          <cell r="JT348">
            <v>0</v>
          </cell>
          <cell r="JU348">
            <v>2.3888578142764141</v>
          </cell>
          <cell r="JV348">
            <v>2.3888578142764141</v>
          </cell>
          <cell r="JW348">
            <v>51.855053867835871</v>
          </cell>
          <cell r="JX348">
            <v>373.68836951905945</v>
          </cell>
          <cell r="JY348">
            <v>529.63932535996162</v>
          </cell>
          <cell r="JZ348">
            <v>581.49437922779748</v>
          </cell>
          <cell r="KA348">
            <v>207.80600970873803</v>
          </cell>
          <cell r="KB348">
            <v>8433790.5999999996</v>
          </cell>
          <cell r="KC348">
            <v>202.179</v>
          </cell>
          <cell r="KD348">
            <v>3539.7550000000001</v>
          </cell>
          <cell r="KE348">
            <v>49421.000255003004</v>
          </cell>
          <cell r="KF348">
            <v>0</v>
          </cell>
          <cell r="KJ348">
            <v>0</v>
          </cell>
          <cell r="KK348">
            <v>0</v>
          </cell>
          <cell r="KL348">
            <v>0</v>
          </cell>
          <cell r="KM348">
            <v>169.04532878145653</v>
          </cell>
          <cell r="KN348">
            <v>1165.2079426450612</v>
          </cell>
          <cell r="KO348">
            <v>127.068960525481</v>
          </cell>
          <cell r="KP348">
            <v>0</v>
          </cell>
          <cell r="KQ348">
            <v>143.262663538835</v>
          </cell>
          <cell r="KR348">
            <v>23.3535071759018</v>
          </cell>
          <cell r="KS348">
            <v>12.619311625835101</v>
          </cell>
          <cell r="KT348">
            <v>0.76479452054794494</v>
          </cell>
          <cell r="KU348">
            <v>287.3579082380632</v>
          </cell>
          <cell r="KV348">
            <v>107.35577168309401</v>
          </cell>
          <cell r="KW348">
            <v>0</v>
          </cell>
          <cell r="KX348">
            <v>770</v>
          </cell>
          <cell r="KY348">
            <v>3741934</v>
          </cell>
          <cell r="KZ348">
            <v>49421.000255003004</v>
          </cell>
          <cell r="LA348">
            <v>91.196842014286815</v>
          </cell>
          <cell r="LB348">
            <v>1856.8007063937039</v>
          </cell>
          <cell r="LC348">
            <v>2036.0361887342756</v>
          </cell>
          <cell r="LD348">
            <v>4.7034752165169209</v>
          </cell>
          <cell r="LE348">
            <v>1.5580421198011894E-2</v>
          </cell>
          <cell r="LF348">
            <v>770</v>
          </cell>
          <cell r="LG348">
            <v>75.715464695014859</v>
          </cell>
          <cell r="LH348">
            <v>1888.0210155692034</v>
          </cell>
          <cell r="LI348" t="str">
            <v>Historical (£m)</v>
          </cell>
          <cell r="LJ348" t="str">
            <v>PR14 (£m)</v>
          </cell>
        </row>
        <row r="349">
          <cell r="A349" t="str">
            <v>SVH19BP</v>
          </cell>
          <cell r="B349" t="str">
            <v>SVH</v>
          </cell>
          <cell r="C349" t="str">
            <v>2018-19</v>
          </cell>
          <cell r="D349" t="str">
            <v>SVH</v>
          </cell>
          <cell r="E349" t="str">
            <v>SVH19BP</v>
          </cell>
          <cell r="F349">
            <v>0.97917319135609127</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31.789834641110652</v>
          </cell>
          <cell r="JL349">
            <v>31.789834641110652</v>
          </cell>
          <cell r="JM349">
            <v>0</v>
          </cell>
          <cell r="JN349">
            <v>0</v>
          </cell>
          <cell r="JO349">
            <v>0</v>
          </cell>
          <cell r="JP349">
            <v>4.1196065635798407</v>
          </cell>
          <cell r="JQ349">
            <v>4.1196065635798407</v>
          </cell>
          <cell r="JR349">
            <v>0</v>
          </cell>
          <cell r="JS349">
            <v>0</v>
          </cell>
          <cell r="JT349">
            <v>0</v>
          </cell>
          <cell r="JU349">
            <v>2.3888578142764141</v>
          </cell>
          <cell r="JV349">
            <v>2.3888578142764141</v>
          </cell>
          <cell r="JW349">
            <v>0</v>
          </cell>
          <cell r="JX349">
            <v>0</v>
          </cell>
          <cell r="JY349">
            <v>0</v>
          </cell>
          <cell r="JZ349">
            <v>0</v>
          </cell>
          <cell r="KA349">
            <v>0</v>
          </cell>
          <cell r="KB349">
            <v>8433790.5999999996</v>
          </cell>
          <cell r="KC349">
            <v>0</v>
          </cell>
          <cell r="KD349">
            <v>0</v>
          </cell>
          <cell r="KE349">
            <v>0</v>
          </cell>
          <cell r="KF349">
            <v>0</v>
          </cell>
          <cell r="KJ349">
            <v>0</v>
          </cell>
          <cell r="KK349">
            <v>0</v>
          </cell>
          <cell r="KL349">
            <v>0</v>
          </cell>
          <cell r="KM349">
            <v>0</v>
          </cell>
          <cell r="KN349">
            <v>0</v>
          </cell>
          <cell r="KO349">
            <v>0</v>
          </cell>
          <cell r="KP349">
            <v>0</v>
          </cell>
          <cell r="KQ349">
            <v>0</v>
          </cell>
          <cell r="KR349">
            <v>0</v>
          </cell>
          <cell r="KS349">
            <v>0</v>
          </cell>
          <cell r="KT349">
            <v>0</v>
          </cell>
          <cell r="KU349">
            <v>0</v>
          </cell>
          <cell r="KV349">
            <v>0</v>
          </cell>
          <cell r="KW349">
            <v>0</v>
          </cell>
          <cell r="KX349">
            <v>0</v>
          </cell>
          <cell r="KY349">
            <v>0</v>
          </cell>
          <cell r="KZ349">
            <v>0</v>
          </cell>
          <cell r="LA349" t="str">
            <v/>
          </cell>
          <cell r="LB349">
            <v>0</v>
          </cell>
          <cell r="LC349">
            <v>0</v>
          </cell>
          <cell r="LD349" t="e">
            <v>#DIV/0!</v>
          </cell>
          <cell r="LE349" t="str">
            <v/>
          </cell>
          <cell r="LF349">
            <v>0</v>
          </cell>
          <cell r="LG349" t="str">
            <v/>
          </cell>
          <cell r="LH349">
            <v>1888.0210155692034</v>
          </cell>
          <cell r="LI349" t="str">
            <v>Historical (£m)</v>
          </cell>
          <cell r="LJ349" t="str">
            <v>PR14 (£m)</v>
          </cell>
        </row>
        <row r="350">
          <cell r="A350" t="str">
            <v>SVH20BP</v>
          </cell>
          <cell r="B350" t="str">
            <v>SVH</v>
          </cell>
          <cell r="C350" t="str">
            <v>2019-20</v>
          </cell>
          <cell r="D350" t="str">
            <v>SVH</v>
          </cell>
          <cell r="E350" t="str">
            <v>SVH20BP</v>
          </cell>
          <cell r="F350">
            <v>0.96281468935252923</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v>0</v>
          </cell>
          <cell r="JM350">
            <v>0</v>
          </cell>
          <cell r="JN350">
            <v>0</v>
          </cell>
          <cell r="JO350">
            <v>0</v>
          </cell>
          <cell r="JP350">
            <v>0</v>
          </cell>
          <cell r="JQ350">
            <v>0</v>
          </cell>
          <cell r="JR350">
            <v>0</v>
          </cell>
          <cell r="JS350">
            <v>0</v>
          </cell>
          <cell r="JT350">
            <v>0</v>
          </cell>
          <cell r="JU350">
            <v>0</v>
          </cell>
          <cell r="JV350">
            <v>0</v>
          </cell>
          <cell r="JW350">
            <v>0</v>
          </cell>
          <cell r="JX350">
            <v>0</v>
          </cell>
          <cell r="JY350">
            <v>0</v>
          </cell>
          <cell r="JZ350">
            <v>0</v>
          </cell>
          <cell r="KA350">
            <v>0</v>
          </cell>
          <cell r="KB350">
            <v>0</v>
          </cell>
          <cell r="KC350">
            <v>0</v>
          </cell>
          <cell r="KD350">
            <v>0</v>
          </cell>
          <cell r="KE350">
            <v>0</v>
          </cell>
          <cell r="KF350">
            <v>0</v>
          </cell>
          <cell r="KJ350">
            <v>0</v>
          </cell>
          <cell r="KK350">
            <v>0</v>
          </cell>
          <cell r="KL350">
            <v>0</v>
          </cell>
          <cell r="KM350">
            <v>0</v>
          </cell>
          <cell r="KN350">
            <v>0</v>
          </cell>
          <cell r="KO350">
            <v>0</v>
          </cell>
          <cell r="KP350">
            <v>0</v>
          </cell>
          <cell r="KQ350">
            <v>0</v>
          </cell>
          <cell r="KR350">
            <v>0</v>
          </cell>
          <cell r="KS350">
            <v>0</v>
          </cell>
          <cell r="KT350">
            <v>0</v>
          </cell>
          <cell r="KU350">
            <v>0</v>
          </cell>
          <cell r="KV350">
            <v>0</v>
          </cell>
          <cell r="KW350">
            <v>0</v>
          </cell>
          <cell r="KX350">
            <v>0</v>
          </cell>
          <cell r="KY350">
            <v>0</v>
          </cell>
          <cell r="KZ350">
            <v>0</v>
          </cell>
          <cell r="LA350" t="str">
            <v/>
          </cell>
          <cell r="LB350">
            <v>0</v>
          </cell>
          <cell r="LC350">
            <v>0</v>
          </cell>
          <cell r="LD350" t="e">
            <v>#DIV/0!</v>
          </cell>
          <cell r="LE350" t="str">
            <v/>
          </cell>
          <cell r="LF350">
            <v>0</v>
          </cell>
          <cell r="LG350" t="str">
            <v/>
          </cell>
          <cell r="LH350" t="e">
            <v>#VALUE!</v>
          </cell>
          <cell r="LI350" t="str">
            <v>Historical (£m)</v>
          </cell>
          <cell r="LJ350" t="str">
            <v>PR14 (£m)</v>
          </cell>
        </row>
        <row r="351">
          <cell r="A351" t="str">
            <v>SVH20</v>
          </cell>
          <cell r="B351" t="str">
            <v>SVH</v>
          </cell>
          <cell r="C351" t="str">
            <v>2019-20</v>
          </cell>
          <cell r="D351" t="str">
            <v>SVH</v>
          </cell>
          <cell r="E351" t="str">
            <v>SVH20</v>
          </cell>
          <cell r="F351">
            <v>0.96281468935252923</v>
          </cell>
          <cell r="G351">
            <v>7.4223384402186472</v>
          </cell>
          <cell r="H351">
            <v>-0.85209100007698835</v>
          </cell>
          <cell r="I351">
            <v>11.653908999923015</v>
          </cell>
          <cell r="J351">
            <v>8.0510564323658489</v>
          </cell>
          <cell r="K351">
            <v>2.3762266533220422</v>
          </cell>
          <cell r="L351">
            <v>9.6281468935252926E-4</v>
          </cell>
          <cell r="M351">
            <v>14.052280391100165</v>
          </cell>
          <cell r="N351">
            <v>4.2936117260678541</v>
          </cell>
          <cell r="O351">
            <v>46.99829445760993</v>
          </cell>
          <cell r="P351">
            <v>2.8961465855724078</v>
          </cell>
          <cell r="Q351">
            <v>49.894441043182347</v>
          </cell>
          <cell r="R351">
            <v>0</v>
          </cell>
          <cell r="S351">
            <v>29.250310262529837</v>
          </cell>
          <cell r="T351">
            <v>0.86557040572792376</v>
          </cell>
          <cell r="U351">
            <v>25.867942258834404</v>
          </cell>
          <cell r="V351">
            <v>0</v>
          </cell>
          <cell r="W351">
            <v>55.983822927092163</v>
          </cell>
          <cell r="X351">
            <v>0</v>
          </cell>
          <cell r="Y351">
            <v>55.983822927092163</v>
          </cell>
          <cell r="Z351">
            <v>-1.7330664408345523E-2</v>
          </cell>
          <cell r="AA351">
            <v>0</v>
          </cell>
          <cell r="AB351">
            <v>-1.7330664408345523E-2</v>
          </cell>
          <cell r="AC351">
            <v>-1.7330664408345523E-2</v>
          </cell>
          <cell r="AD351">
            <v>105.89559463468287</v>
          </cell>
          <cell r="AE351">
            <v>1.8004634690892298</v>
          </cell>
          <cell r="AF351">
            <v>0</v>
          </cell>
          <cell r="AG351">
            <v>107.69605810377209</v>
          </cell>
          <cell r="AH351">
            <v>0</v>
          </cell>
          <cell r="AI351">
            <v>107.69605810377209</v>
          </cell>
          <cell r="AJ351">
            <v>11.494081761490495</v>
          </cell>
          <cell r="AK351">
            <v>0</v>
          </cell>
          <cell r="AL351">
            <v>0</v>
          </cell>
          <cell r="AM351">
            <v>0.12709153899453388</v>
          </cell>
          <cell r="AN351">
            <v>0.23588959889136965</v>
          </cell>
          <cell r="AO351">
            <v>0</v>
          </cell>
          <cell r="AP351">
            <v>4.8063709292478256</v>
          </cell>
          <cell r="AQ351">
            <v>2.7074351679526982</v>
          </cell>
          <cell r="AR351">
            <v>19.37086899657692</v>
          </cell>
          <cell r="AS351">
            <v>0.20411671414273619</v>
          </cell>
          <cell r="AT351">
            <v>19.574985710719655</v>
          </cell>
          <cell r="AU351">
            <v>0</v>
          </cell>
          <cell r="AV351">
            <v>9.4355839556547874E-2</v>
          </cell>
          <cell r="AW351">
            <v>9.3566331511278786</v>
          </cell>
          <cell r="AX351">
            <v>1.091831857725768</v>
          </cell>
          <cell r="AY351">
            <v>0</v>
          </cell>
          <cell r="AZ351">
            <v>10.542820848410196</v>
          </cell>
          <cell r="BA351">
            <v>0</v>
          </cell>
          <cell r="BB351">
            <v>10.542820848410196</v>
          </cell>
          <cell r="BC351">
            <v>0</v>
          </cell>
          <cell r="BD351">
            <v>0</v>
          </cell>
          <cell r="BE351">
            <v>0</v>
          </cell>
          <cell r="BF351">
            <v>0</v>
          </cell>
          <cell r="BG351">
            <v>30.117806559129853</v>
          </cell>
          <cell r="BH351">
            <v>6.9322657633382093E-2</v>
          </cell>
          <cell r="BI351">
            <v>0</v>
          </cell>
          <cell r="BJ351">
            <v>30.187129216763232</v>
          </cell>
          <cell r="BK351">
            <v>0</v>
          </cell>
          <cell r="BL351">
            <v>30.187129216763232</v>
          </cell>
          <cell r="BM351">
            <v>4.5117496343059527</v>
          </cell>
          <cell r="BN351">
            <v>0</v>
          </cell>
          <cell r="BO351">
            <v>0.38993994918777436</v>
          </cell>
          <cell r="BP351">
            <v>4.7736352298098392</v>
          </cell>
          <cell r="BQ351">
            <v>0</v>
          </cell>
          <cell r="BR351">
            <v>1.1553776272230351E-2</v>
          </cell>
          <cell r="BS351">
            <v>47.268424359073073</v>
          </cell>
          <cell r="BT351">
            <v>6.2553047702645603</v>
          </cell>
          <cell r="BU351">
            <v>63.21060771891343</v>
          </cell>
          <cell r="BV351">
            <v>1.6069377165293712</v>
          </cell>
          <cell r="BW351">
            <v>64.817545435442796</v>
          </cell>
          <cell r="BX351">
            <v>0</v>
          </cell>
          <cell r="BY351">
            <v>116.92132743090309</v>
          </cell>
          <cell r="BZ351">
            <v>1.9911007775810305</v>
          </cell>
          <cell r="CA351">
            <v>82.43426807298485</v>
          </cell>
          <cell r="CB351">
            <v>0</v>
          </cell>
          <cell r="CC351">
            <v>201.34669628146895</v>
          </cell>
          <cell r="CD351">
            <v>0</v>
          </cell>
          <cell r="CE351">
            <v>201.34669628146895</v>
          </cell>
          <cell r="CF351">
            <v>0.12324028023712374</v>
          </cell>
          <cell r="CG351">
            <v>0</v>
          </cell>
          <cell r="CH351">
            <v>0.12324028023712374</v>
          </cell>
          <cell r="CI351">
            <v>0.12324028023712374</v>
          </cell>
          <cell r="CJ351">
            <v>266.04100143667461</v>
          </cell>
          <cell r="CK351">
            <v>4.1458800523519912</v>
          </cell>
          <cell r="CL351">
            <v>0</v>
          </cell>
          <cell r="CM351">
            <v>270.18688148902663</v>
          </cell>
          <cell r="CN351">
            <v>0</v>
          </cell>
          <cell r="CO351">
            <v>270.18688148902663</v>
          </cell>
          <cell r="CP351">
            <v>31.627499730541228</v>
          </cell>
          <cell r="CQ351">
            <v>0</v>
          </cell>
          <cell r="CR351">
            <v>0</v>
          </cell>
          <cell r="CS351">
            <v>1.6598925244437603</v>
          </cell>
          <cell r="CT351">
            <v>104.75905227500193</v>
          </cell>
          <cell r="CU351">
            <v>6.7397028254677055E-2</v>
          </cell>
          <cell r="CV351">
            <v>101.92067457079068</v>
          </cell>
          <cell r="CW351">
            <v>37.474354317699664</v>
          </cell>
          <cell r="CX351">
            <v>277.50887044673198</v>
          </cell>
          <cell r="CY351">
            <v>2.6169303256601744</v>
          </cell>
          <cell r="CZ351">
            <v>280.12580077239215</v>
          </cell>
          <cell r="DA351">
            <v>0</v>
          </cell>
          <cell r="DB351">
            <v>105.12203341288784</v>
          </cell>
          <cell r="DC351">
            <v>57.913303564554631</v>
          </cell>
          <cell r="DD351">
            <v>68.710307490953895</v>
          </cell>
          <cell r="DE351">
            <v>10.248199553468321</v>
          </cell>
          <cell r="DF351">
            <v>241.9938440218647</v>
          </cell>
          <cell r="DG351">
            <v>0</v>
          </cell>
          <cell r="DH351">
            <v>241.9938440218647</v>
          </cell>
          <cell r="DI351">
            <v>24.119470782970211</v>
          </cell>
          <cell r="DJ351">
            <v>0</v>
          </cell>
          <cell r="DK351">
            <v>24.119470782970211</v>
          </cell>
          <cell r="DL351">
            <v>24.119470782970211</v>
          </cell>
          <cell r="DM351">
            <v>498.00017401128662</v>
          </cell>
          <cell r="DN351">
            <v>11.635615520825317</v>
          </cell>
          <cell r="DO351">
            <v>0</v>
          </cell>
          <cell r="DP351">
            <v>509.63578953211197</v>
          </cell>
          <cell r="DQ351">
            <v>0</v>
          </cell>
          <cell r="DR351">
            <v>509.63578953211197</v>
          </cell>
          <cell r="DS351">
            <v>47.63333112633768</v>
          </cell>
          <cell r="DT351">
            <v>0</v>
          </cell>
          <cell r="DU351">
            <v>0.38993994918777436</v>
          </cell>
          <cell r="DV351">
            <v>6.5606192932481342</v>
          </cell>
          <cell r="DW351">
            <v>104.99494187389331</v>
          </cell>
          <cell r="DX351">
            <v>7.8950804526907406E-2</v>
          </cell>
          <cell r="DY351">
            <v>153.99546985911158</v>
          </cell>
          <cell r="DZ351">
            <v>46.437094255916925</v>
          </cell>
          <cell r="EA351">
            <v>360.09034716222232</v>
          </cell>
          <cell r="EB351">
            <v>4.4279847563322825</v>
          </cell>
          <cell r="EC351">
            <v>364.51833191855462</v>
          </cell>
          <cell r="ED351">
            <v>0</v>
          </cell>
          <cell r="EE351">
            <v>222.13771668334746</v>
          </cell>
          <cell r="EF351">
            <v>69.26103749326353</v>
          </cell>
          <cell r="EG351">
            <v>152.2364074216645</v>
          </cell>
          <cell r="EH351">
            <v>10.248199553468321</v>
          </cell>
          <cell r="EI351">
            <v>453.88336115174388</v>
          </cell>
          <cell r="EJ351">
            <v>0</v>
          </cell>
          <cell r="EK351">
            <v>453.88336115174388</v>
          </cell>
          <cell r="EL351">
            <v>24.242711063207334</v>
          </cell>
          <cell r="EM351" t="e">
            <v>#VALUE!</v>
          </cell>
          <cell r="EN351">
            <v>24.242711063207334</v>
          </cell>
          <cell r="EO351">
            <v>24.242711063207334</v>
          </cell>
          <cell r="EP351">
            <v>794.15898200709114</v>
          </cell>
          <cell r="EQ351">
            <v>15.85081823081069</v>
          </cell>
          <cell r="ER351">
            <v>0</v>
          </cell>
          <cell r="ES351">
            <v>810.0098002379018</v>
          </cell>
          <cell r="ET351">
            <v>0</v>
          </cell>
          <cell r="EU351">
            <v>810.0098002379018</v>
          </cell>
          <cell r="EV351">
            <v>55.055669566556318</v>
          </cell>
          <cell r="EW351">
            <v>-0.85209100007698835</v>
          </cell>
          <cell r="EX351">
            <v>12.043848949110789</v>
          </cell>
          <cell r="EY351">
            <v>14.611675725613983</v>
          </cell>
          <cell r="EZ351">
            <v>107.37116852721536</v>
          </cell>
          <cell r="FA351">
            <v>7.9913619216259932E-2</v>
          </cell>
          <cell r="FB351">
            <v>168.04775025021175</v>
          </cell>
          <cell r="FC351">
            <v>50.730705981984777</v>
          </cell>
          <cell r="FD351">
            <v>407.08864161983229</v>
          </cell>
          <cell r="FE351">
            <v>7.324131341904689</v>
          </cell>
          <cell r="FF351">
            <v>414.41277296173695</v>
          </cell>
          <cell r="FG351">
            <v>0</v>
          </cell>
          <cell r="FH351">
            <v>251.3880269458773</v>
          </cell>
          <cell r="FI351">
            <v>70.126607898991466</v>
          </cell>
          <cell r="FJ351">
            <v>178.1043496804989</v>
          </cell>
          <cell r="FK351">
            <v>10.248199553468321</v>
          </cell>
          <cell r="FL351">
            <v>509.86718407883609</v>
          </cell>
          <cell r="FM351">
            <v>0</v>
          </cell>
          <cell r="FN351">
            <v>509.86718407883609</v>
          </cell>
          <cell r="FO351">
            <v>24.22538039879899</v>
          </cell>
          <cell r="FP351">
            <v>0</v>
          </cell>
          <cell r="FQ351">
            <v>24.22538039879899</v>
          </cell>
          <cell r="FR351">
            <v>24.22538039879899</v>
          </cell>
          <cell r="FS351">
            <v>900.05457664177402</v>
          </cell>
          <cell r="FT351">
            <v>17.651281699899918</v>
          </cell>
          <cell r="FU351">
            <v>0</v>
          </cell>
          <cell r="FV351">
            <v>917.70585834167389</v>
          </cell>
          <cell r="FW351">
            <v>0</v>
          </cell>
          <cell r="FX351">
            <v>917.70585834167389</v>
          </cell>
          <cell r="FY351">
            <v>1.4721451433964634</v>
          </cell>
          <cell r="FZ351">
            <v>0.52954807914389113</v>
          </cell>
          <cell r="GA351">
            <v>2.72572838555701</v>
          </cell>
          <cell r="GB351" t="e">
            <v>#N/A</v>
          </cell>
          <cell r="GC351">
            <v>6.8639059203941803</v>
          </cell>
          <cell r="GD351">
            <v>0</v>
          </cell>
          <cell r="GE351">
            <v>7.5349342976977294</v>
          </cell>
          <cell r="GF351">
            <v>0.19641419662791595</v>
          </cell>
          <cell r="GG351">
            <v>2.2193525408970682</v>
          </cell>
          <cell r="GH351">
            <v>0</v>
          </cell>
          <cell r="GI351">
            <v>7.0386010546271276</v>
          </cell>
          <cell r="GJ351">
            <v>0</v>
          </cell>
          <cell r="GK351">
            <v>8.1380114645921644</v>
          </cell>
          <cell r="GL351">
            <v>34.507469662878705</v>
          </cell>
          <cell r="GM351">
            <v>17.702577117282903</v>
          </cell>
          <cell r="GN351">
            <v>3.4728725844945729</v>
          </cell>
          <cell r="GO351">
            <v>140.72123279701583</v>
          </cell>
          <cell r="GP351">
            <v>14.983292092192809</v>
          </cell>
          <cell r="GQ351">
            <v>0</v>
          </cell>
          <cell r="GR351">
            <v>0</v>
          </cell>
          <cell r="GS351">
            <v>0</v>
          </cell>
          <cell r="GT351" t="e">
            <v>#N/A</v>
          </cell>
          <cell r="GU351">
            <v>0.10109554238201557</v>
          </cell>
          <cell r="GV351">
            <v>2.218325044268227</v>
          </cell>
          <cell r="GW351">
            <v>8.183412987840784</v>
          </cell>
          <cell r="GX351">
            <v>0</v>
          </cell>
          <cell r="GY351">
            <v>1.2092952498267766</v>
          </cell>
          <cell r="GZ351">
            <v>0.66263619438289967</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t="e">
            <v>#N/A</v>
          </cell>
          <cell r="HO351">
            <v>900.05457664177402</v>
          </cell>
          <cell r="HP351">
            <v>917.70585834167389</v>
          </cell>
          <cell r="HQ351">
            <v>105.89559463468287</v>
          </cell>
          <cell r="HR351">
            <v>810.0098002379018</v>
          </cell>
          <cell r="HS351">
            <v>258.47915713295868</v>
          </cell>
          <cell r="HT351">
            <v>0</v>
          </cell>
          <cell r="HU351">
            <v>0</v>
          </cell>
          <cell r="HV351">
            <v>11.654288069694358</v>
          </cell>
          <cell r="HW351">
            <v>0</v>
          </cell>
          <cell r="HX351">
            <v>0</v>
          </cell>
          <cell r="HY351">
            <v>0</v>
          </cell>
          <cell r="HZ351">
            <v>0</v>
          </cell>
          <cell r="IA351">
            <v>0</v>
          </cell>
          <cell r="IB351">
            <v>0</v>
          </cell>
          <cell r="IC351">
            <v>0</v>
          </cell>
          <cell r="ID351">
            <v>0</v>
          </cell>
          <cell r="IE351">
            <v>9.6281468935252926E-4</v>
          </cell>
          <cell r="IF351">
            <v>0.38900002926891997</v>
          </cell>
          <cell r="IG351">
            <v>0</v>
          </cell>
          <cell r="IH351">
            <v>0</v>
          </cell>
          <cell r="II351">
            <v>1.5706788788404036</v>
          </cell>
          <cell r="IJ351">
            <v>0</v>
          </cell>
          <cell r="IK351">
            <v>0</v>
          </cell>
          <cell r="IL351">
            <v>0</v>
          </cell>
          <cell r="IM351">
            <v>0</v>
          </cell>
          <cell r="IN351">
            <v>1.5706788788404036</v>
          </cell>
          <cell r="IO351">
            <v>9.6281468935252926E-4</v>
          </cell>
          <cell r="IP351">
            <v>12.043288098963279</v>
          </cell>
          <cell r="IQ351">
            <v>0</v>
          </cell>
          <cell r="IR351">
            <v>0</v>
          </cell>
          <cell r="IS351">
            <v>0</v>
          </cell>
          <cell r="IT351">
            <v>0</v>
          </cell>
          <cell r="IU351">
            <v>0</v>
          </cell>
          <cell r="IV351">
            <v>34.507469662878705</v>
          </cell>
          <cell r="IW351">
            <v>34.507469662878705</v>
          </cell>
          <cell r="IX351">
            <v>0</v>
          </cell>
          <cell r="IY351">
            <v>0</v>
          </cell>
          <cell r="IZ351">
            <v>0</v>
          </cell>
          <cell r="JA351">
            <v>17.702577117282903</v>
          </cell>
          <cell r="JB351">
            <v>17.702577117282903</v>
          </cell>
          <cell r="JC351">
            <v>0</v>
          </cell>
          <cell r="JD351">
            <v>6.8639059203941803</v>
          </cell>
          <cell r="JE351">
            <v>-6.003773110553892E-3</v>
          </cell>
          <cell r="JF351">
            <v>7.5409380708082825</v>
          </cell>
          <cell r="JG351">
            <v>7.5349342976977294</v>
          </cell>
          <cell r="JH351">
            <v>0</v>
          </cell>
          <cell r="JI351">
            <v>0</v>
          </cell>
          <cell r="JJ351">
            <v>0</v>
          </cell>
          <cell r="JK351">
            <v>34.507469662878705</v>
          </cell>
          <cell r="JL351">
            <v>34.507469662878705</v>
          </cell>
          <cell r="JM351">
            <v>0</v>
          </cell>
          <cell r="JN351">
            <v>0</v>
          </cell>
          <cell r="JO351">
            <v>0</v>
          </cell>
          <cell r="JP351">
            <v>17.702577117282903</v>
          </cell>
          <cell r="JQ351">
            <v>17.702577117282903</v>
          </cell>
          <cell r="JR351">
            <v>0</v>
          </cell>
          <cell r="JS351">
            <v>6.8639059203941803</v>
          </cell>
          <cell r="JT351">
            <v>-6.003773110553892E-3</v>
          </cell>
          <cell r="JU351">
            <v>7.5409380708082825</v>
          </cell>
          <cell r="JV351">
            <v>7.5349342976977294</v>
          </cell>
          <cell r="JW351">
            <v>60.301083994148904</v>
          </cell>
          <cell r="JX351">
            <v>401.33516229150928</v>
          </cell>
          <cell r="JY351">
            <v>591.57363861694364</v>
          </cell>
          <cell r="JZ351">
            <v>651.87472261109258</v>
          </cell>
          <cell r="KA351">
            <v>250.5395603195833</v>
          </cell>
          <cell r="KC351">
            <v>204.29500000000002</v>
          </cell>
          <cell r="KD351">
            <v>3571.03</v>
          </cell>
          <cell r="KE351">
            <v>49683.643717004001</v>
          </cell>
          <cell r="KF351">
            <v>96.102503999999996</v>
          </cell>
          <cell r="KJ351">
            <v>0</v>
          </cell>
          <cell r="KK351">
            <v>0</v>
          </cell>
          <cell r="KL351">
            <v>0</v>
          </cell>
          <cell r="KM351">
            <v>189.28060642128301</v>
          </cell>
          <cell r="KN351">
            <v>1139.0375393617799</v>
          </cell>
          <cell r="KO351">
            <v>139.77500929809301</v>
          </cell>
          <cell r="KP351">
            <v>0</v>
          </cell>
          <cell r="KQ351">
            <v>127.383105633277</v>
          </cell>
          <cell r="KR351">
            <v>21.917956478619601</v>
          </cell>
          <cell r="KS351">
            <v>14.0876726884725</v>
          </cell>
          <cell r="KT351">
            <v>0.66</v>
          </cell>
          <cell r="KU351">
            <v>268.57253707697197</v>
          </cell>
          <cell r="KV351">
            <v>105.8306534289917</v>
          </cell>
          <cell r="KW351">
            <v>0</v>
          </cell>
          <cell r="KX351">
            <v>766</v>
          </cell>
          <cell r="KY351">
            <v>3775325.0000000005</v>
          </cell>
          <cell r="KZ351">
            <v>49779.746221004003</v>
          </cell>
          <cell r="LA351">
            <v>91.857210864715938</v>
          </cell>
          <cell r="LB351">
            <v>1843.1563455871196</v>
          </cell>
          <cell r="LC351">
            <v>2006.5450803874887</v>
          </cell>
          <cell r="LD351">
            <v>4.7269951288937282</v>
          </cell>
          <cell r="LE351">
            <v>1.5387784353082839E-2</v>
          </cell>
          <cell r="LF351">
            <v>766</v>
          </cell>
          <cell r="LG351">
            <v>75.840583502353098</v>
          </cell>
          <cell r="LI351" t="str">
            <v>N/A</v>
          </cell>
          <cell r="LJ351" t="str">
            <v>PR14 (£m)</v>
          </cell>
        </row>
        <row r="352">
          <cell r="A352" t="str">
            <v>SVH21</v>
          </cell>
          <cell r="B352" t="str">
            <v>SVH</v>
          </cell>
          <cell r="C352" t="str">
            <v>2020-21</v>
          </cell>
          <cell r="D352" t="str">
            <v>SVH</v>
          </cell>
          <cell r="E352" t="str">
            <v>SVH21</v>
          </cell>
          <cell r="F352">
            <v>1</v>
          </cell>
          <cell r="G352">
            <v>4.8041793848462575</v>
          </cell>
          <cell r="H352">
            <v>-0.58543679016931693</v>
          </cell>
          <cell r="I352">
            <v>11.623350331947821</v>
          </cell>
          <cell r="J352">
            <v>9.9478507895099817</v>
          </cell>
          <cell r="K352">
            <v>3.1794175225901409</v>
          </cell>
          <cell r="L352">
            <v>2.1133967531324249E-3</v>
          </cell>
          <cell r="M352">
            <v>13.768305707152882</v>
          </cell>
          <cell r="N352">
            <v>4.8662961941466003</v>
          </cell>
          <cell r="O352">
            <v>47.606076536777543</v>
          </cell>
          <cell r="P352">
            <v>3.8144439022771999</v>
          </cell>
          <cell r="Q352">
            <v>51.420520439054698</v>
          </cell>
          <cell r="R352">
            <v>0</v>
          </cell>
          <cell r="S352">
            <v>9.0693392544218554</v>
          </cell>
          <cell r="T352">
            <v>1.1160000000000001</v>
          </cell>
          <cell r="U352">
            <v>10.814079475302899</v>
          </cell>
          <cell r="V352">
            <v>0</v>
          </cell>
          <cell r="W352">
            <v>20.999418729724802</v>
          </cell>
          <cell r="X352">
            <v>0</v>
          </cell>
          <cell r="Y352">
            <v>20.999418729724802</v>
          </cell>
          <cell r="Z352">
            <v>0</v>
          </cell>
          <cell r="AA352">
            <v>0</v>
          </cell>
          <cell r="AB352">
            <v>0</v>
          </cell>
          <cell r="AC352">
            <v>0</v>
          </cell>
          <cell r="AD352">
            <v>72.419939168779507</v>
          </cell>
          <cell r="AE352">
            <v>2.7368985335616198</v>
          </cell>
          <cell r="AF352">
            <v>0</v>
          </cell>
          <cell r="AG352">
            <v>75.156837702341107</v>
          </cell>
          <cell r="AH352">
            <v>0</v>
          </cell>
          <cell r="AI352">
            <v>75.156837702341107</v>
          </cell>
          <cell r="AJ352">
            <v>12.24847276508455</v>
          </cell>
          <cell r="AK352">
            <v>0</v>
          </cell>
          <cell r="AL352">
            <v>0</v>
          </cell>
          <cell r="AM352">
            <v>4.5724637881323102E-4</v>
          </cell>
          <cell r="AN352">
            <v>5.2186263211827297</v>
          </cell>
          <cell r="AO352">
            <v>2.7303584849228693E-2</v>
          </cell>
          <cell r="AP352">
            <v>4.1688667998533333</v>
          </cell>
          <cell r="AQ352">
            <v>2.9876408002202939</v>
          </cell>
          <cell r="AR352">
            <v>24.651367517568907</v>
          </cell>
          <cell r="AS352">
            <v>0.27563020884100198</v>
          </cell>
          <cell r="AT352">
            <v>24.926997726409908</v>
          </cell>
          <cell r="AU352">
            <v>0</v>
          </cell>
          <cell r="AV352">
            <v>1.0534296011905551</v>
          </cell>
          <cell r="AW352">
            <v>0</v>
          </cell>
          <cell r="AX352">
            <v>1.2090000000000001</v>
          </cell>
          <cell r="AY352">
            <v>0</v>
          </cell>
          <cell r="AZ352">
            <v>2.262429601190552</v>
          </cell>
          <cell r="BA352">
            <v>0</v>
          </cell>
          <cell r="BB352">
            <v>2.262429601190552</v>
          </cell>
          <cell r="BC352">
            <v>0</v>
          </cell>
          <cell r="BD352">
            <v>0</v>
          </cell>
          <cell r="BE352">
            <v>0</v>
          </cell>
          <cell r="BF352">
            <v>0</v>
          </cell>
          <cell r="BG352">
            <v>27.18942732760048</v>
          </cell>
          <cell r="BH352">
            <v>0.72479131125940099</v>
          </cell>
          <cell r="BI352">
            <v>0</v>
          </cell>
          <cell r="BJ352">
            <v>27.914218638859879</v>
          </cell>
          <cell r="BK352">
            <v>0</v>
          </cell>
          <cell r="BL352">
            <v>27.914218638859879</v>
          </cell>
          <cell r="BM352">
            <v>6.9327280975430394</v>
          </cell>
          <cell r="BN352">
            <v>0</v>
          </cell>
          <cell r="BO352">
            <v>0</v>
          </cell>
          <cell r="BP352">
            <v>6.7896404908130394</v>
          </cell>
          <cell r="BQ352">
            <v>8.2614919013209498E-2</v>
          </cell>
          <cell r="BR352">
            <v>4.7744632241430295E-2</v>
          </cell>
          <cell r="BS352">
            <v>33.752215958831997</v>
          </cell>
          <cell r="BT352">
            <v>4.567970412601011</v>
          </cell>
          <cell r="BU352">
            <v>52.172914511043778</v>
          </cell>
          <cell r="BV352">
            <v>5.8364663651693496</v>
          </cell>
          <cell r="BW352">
            <v>58.009380876213172</v>
          </cell>
          <cell r="BX352">
            <v>0</v>
          </cell>
          <cell r="BY352">
            <v>38.780816611778</v>
          </cell>
          <cell r="BZ352">
            <v>9.7170000000000005</v>
          </cell>
          <cell r="CA352">
            <v>33.191000000000003</v>
          </cell>
          <cell r="CB352">
            <v>0</v>
          </cell>
          <cell r="CC352">
            <v>81.688816611777909</v>
          </cell>
          <cell r="CD352">
            <v>0</v>
          </cell>
          <cell r="CE352">
            <v>81.688816611777909</v>
          </cell>
          <cell r="CF352">
            <v>6.9813836472907802</v>
          </cell>
          <cell r="CG352">
            <v>0</v>
          </cell>
          <cell r="CH352">
            <v>6.9813836472907802</v>
          </cell>
          <cell r="CI352">
            <v>6.9813836472907802</v>
          </cell>
          <cell r="CJ352">
            <v>132.71681384070078</v>
          </cell>
          <cell r="CK352">
            <v>9.9199049615652299</v>
          </cell>
          <cell r="CL352">
            <v>0</v>
          </cell>
          <cell r="CM352">
            <v>142.63671880226576</v>
          </cell>
          <cell r="CN352">
            <v>0</v>
          </cell>
          <cell r="CO352">
            <v>142.63671880226576</v>
          </cell>
          <cell r="CP352">
            <v>33.156282399263816</v>
          </cell>
          <cell r="CQ352">
            <v>0</v>
          </cell>
          <cell r="CR352">
            <v>0</v>
          </cell>
          <cell r="CS352">
            <v>2.8175190944705698E-2</v>
          </cell>
          <cell r="CT352">
            <v>135.44809713701159</v>
          </cell>
          <cell r="CU352">
            <v>0.143531327572754</v>
          </cell>
          <cell r="CV352">
            <v>59.709852836192638</v>
          </cell>
          <cell r="CW352">
            <v>38.582182494533932</v>
          </cell>
          <cell r="CX352">
            <v>267.06812138551982</v>
          </cell>
          <cell r="CY352">
            <v>1.1280979208827171</v>
          </cell>
          <cell r="CZ352">
            <v>268.19621930640284</v>
          </cell>
          <cell r="DA352">
            <v>0</v>
          </cell>
          <cell r="DB352">
            <v>39.058395319527676</v>
          </cell>
          <cell r="DC352">
            <v>49.87550296654306</v>
          </cell>
          <cell r="DD352">
            <v>27.323319600000001</v>
          </cell>
          <cell r="DE352">
            <v>12.428894205627502</v>
          </cell>
          <cell r="DF352">
            <v>128.68611209169794</v>
          </cell>
          <cell r="DG352">
            <v>0</v>
          </cell>
          <cell r="DH352">
            <v>128.68611209169794</v>
          </cell>
          <cell r="DI352">
            <v>50.845363246529644</v>
          </cell>
          <cell r="DJ352">
            <v>34.675760224603401</v>
          </cell>
          <cell r="DK352">
            <v>15.746653973749801</v>
          </cell>
          <cell r="DL352">
            <v>50.422414198353202</v>
          </cell>
          <cell r="DM352">
            <v>346.45991719974768</v>
          </cell>
          <cell r="DN352">
            <v>10.3580250825504</v>
          </cell>
          <cell r="DO352">
            <v>0</v>
          </cell>
          <cell r="DP352">
            <v>356.81794228229768</v>
          </cell>
          <cell r="DQ352">
            <v>0</v>
          </cell>
          <cell r="DR352">
            <v>356.81794228229768</v>
          </cell>
          <cell r="DS352">
            <v>52.337483261891407</v>
          </cell>
          <cell r="DT352">
            <v>0</v>
          </cell>
          <cell r="DU352">
            <v>0</v>
          </cell>
          <cell r="DV352">
            <v>6.8182729281365582</v>
          </cell>
          <cell r="DW352">
            <v>140.74933837720752</v>
          </cell>
          <cell r="DX352">
            <v>0.21857954466341301</v>
          </cell>
          <cell r="DY352">
            <v>97.630935594877968</v>
          </cell>
          <cell r="DZ352">
            <v>46.137793707355236</v>
          </cell>
          <cell r="EA352">
            <v>343.8924034141325</v>
          </cell>
          <cell r="EB352">
            <v>7.2401944948930685</v>
          </cell>
          <cell r="EC352">
            <v>351.13259790902595</v>
          </cell>
          <cell r="ED352">
            <v>0</v>
          </cell>
          <cell r="EE352">
            <v>78.892641532496228</v>
          </cell>
          <cell r="EF352">
            <v>59.592502966543059</v>
          </cell>
          <cell r="EG352">
            <v>61.723319600000011</v>
          </cell>
          <cell r="EH352">
            <v>12.428894205627502</v>
          </cell>
          <cell r="EI352">
            <v>212.63735830466638</v>
          </cell>
          <cell r="EJ352">
            <v>0</v>
          </cell>
          <cell r="EK352">
            <v>212.63735830466638</v>
          </cell>
          <cell r="EL352">
            <v>57.826746893820427</v>
          </cell>
          <cell r="EM352">
            <v>34.675760224603401</v>
          </cell>
          <cell r="EN352">
            <v>22.728037621040578</v>
          </cell>
          <cell r="EO352">
            <v>57.403797845643979</v>
          </cell>
          <cell r="EP352">
            <v>506.36615836804896</v>
          </cell>
          <cell r="EQ352">
            <v>21.00272135537503</v>
          </cell>
          <cell r="ER352">
            <v>0</v>
          </cell>
          <cell r="ES352">
            <v>527.36887972342333</v>
          </cell>
          <cell r="ET352">
            <v>0</v>
          </cell>
          <cell r="EU352">
            <v>527.36887972342333</v>
          </cell>
          <cell r="EV352">
            <v>57.141662646737679</v>
          </cell>
          <cell r="EW352">
            <v>-0.58543679016931693</v>
          </cell>
          <cell r="EX352">
            <v>11.623350331947821</v>
          </cell>
          <cell r="EY352">
            <v>16.766123717646501</v>
          </cell>
          <cell r="EZ352">
            <v>143.92875589979766</v>
          </cell>
          <cell r="FA352">
            <v>0.22069294141654491</v>
          </cell>
          <cell r="FB352">
            <v>111.39924130203114</v>
          </cell>
          <cell r="FC352">
            <v>51.004089901501786</v>
          </cell>
          <cell r="FD352">
            <v>391.49847995090994</v>
          </cell>
          <cell r="FE352">
            <v>11.054638397170271</v>
          </cell>
          <cell r="FF352">
            <v>402.55311834807998</v>
          </cell>
          <cell r="FG352">
            <v>0</v>
          </cell>
          <cell r="FH352">
            <v>87.961980786918133</v>
          </cell>
          <cell r="FI352">
            <v>60.708502966543058</v>
          </cell>
          <cell r="FJ352">
            <v>72.537399075302901</v>
          </cell>
          <cell r="FK352">
            <v>12.428894205627502</v>
          </cell>
          <cell r="FL352">
            <v>233.636777034392</v>
          </cell>
          <cell r="FM352">
            <v>0</v>
          </cell>
          <cell r="FN352">
            <v>233.636777034392</v>
          </cell>
          <cell r="FO352">
            <v>57.826746893820449</v>
          </cell>
          <cell r="FP352">
            <v>34.675760224603401</v>
          </cell>
          <cell r="FQ352">
            <v>22.728037621040599</v>
          </cell>
          <cell r="FR352">
            <v>57.403797845644</v>
          </cell>
          <cell r="FS352">
            <v>578.78609753682804</v>
          </cell>
          <cell r="FT352">
            <v>23.739619888936598</v>
          </cell>
          <cell r="FU352">
            <v>0</v>
          </cell>
          <cell r="FV352">
            <v>602.52571742576401</v>
          </cell>
          <cell r="FW352">
            <v>0</v>
          </cell>
          <cell r="FX352">
            <v>602.52571742576401</v>
          </cell>
          <cell r="FY352">
            <v>4.7823569048258276</v>
          </cell>
          <cell r="FZ352">
            <v>33.6780905299388</v>
          </cell>
          <cell r="GA352">
            <v>0.251</v>
          </cell>
          <cell r="GB352" t="e">
            <v>#N/A</v>
          </cell>
          <cell r="GC352">
            <v>3.4430794753029037</v>
          </cell>
          <cell r="GD352">
            <v>0.32</v>
          </cell>
          <cell r="GE352">
            <v>2.02</v>
          </cell>
          <cell r="GF352">
            <v>0</v>
          </cell>
          <cell r="GG352">
            <v>4.5049999999999999</v>
          </cell>
          <cell r="GH352">
            <v>0</v>
          </cell>
          <cell r="GI352">
            <v>11.523999999999999</v>
          </cell>
          <cell r="GJ352">
            <v>0</v>
          </cell>
          <cell r="GK352">
            <v>7.8470000000000004</v>
          </cell>
          <cell r="GL352">
            <v>39.506698116016985</v>
          </cell>
          <cell r="GM352">
            <v>13.578699056153576</v>
          </cell>
          <cell r="GN352">
            <v>4.016</v>
          </cell>
          <cell r="GO352">
            <v>26.628</v>
          </cell>
          <cell r="GP352">
            <v>15.709319599999999</v>
          </cell>
          <cell r="GQ352">
            <v>0</v>
          </cell>
          <cell r="GR352">
            <v>0</v>
          </cell>
          <cell r="GS352">
            <v>2.9550000000000001</v>
          </cell>
          <cell r="GT352" t="e">
            <v>#N/A</v>
          </cell>
          <cell r="GU352">
            <v>2.57</v>
          </cell>
          <cell r="GV352">
            <v>1.202</v>
          </cell>
          <cell r="GW352">
            <v>5.7559999999999993</v>
          </cell>
          <cell r="GX352">
            <v>2.573</v>
          </cell>
          <cell r="GY352">
            <v>0</v>
          </cell>
          <cell r="GZ352">
            <v>0.77</v>
          </cell>
          <cell r="HA352">
            <v>0.5</v>
          </cell>
          <cell r="HB352">
            <v>0</v>
          </cell>
          <cell r="HC352">
            <v>0</v>
          </cell>
          <cell r="HD352">
            <v>0</v>
          </cell>
          <cell r="HE352">
            <v>0</v>
          </cell>
          <cell r="HF352">
            <v>0</v>
          </cell>
          <cell r="HG352">
            <v>0</v>
          </cell>
          <cell r="HH352">
            <v>0</v>
          </cell>
          <cell r="HI352">
            <v>0</v>
          </cell>
          <cell r="HJ352">
            <v>0</v>
          </cell>
          <cell r="HK352">
            <v>0</v>
          </cell>
          <cell r="HL352">
            <v>0</v>
          </cell>
          <cell r="HM352">
            <v>0</v>
          </cell>
          <cell r="HN352" t="e">
            <v>#N/A</v>
          </cell>
          <cell r="HO352">
            <v>578.78609753682804</v>
          </cell>
          <cell r="HP352">
            <v>602.52571742576401</v>
          </cell>
          <cell r="HQ352">
            <v>72.419939168779507</v>
          </cell>
          <cell r="HR352">
            <v>527.36887972342333</v>
          </cell>
          <cell r="HS352">
            <v>145.67479624747347</v>
          </cell>
          <cell r="HT352">
            <v>0</v>
          </cell>
          <cell r="HU352">
            <v>0</v>
          </cell>
          <cell r="HV352">
            <v>11.616350331947821</v>
          </cell>
          <cell r="HW352">
            <v>7.0000000000000001E-3</v>
          </cell>
          <cell r="HX352">
            <v>0</v>
          </cell>
          <cell r="HY352">
            <v>0</v>
          </cell>
          <cell r="HZ352">
            <v>0</v>
          </cell>
          <cell r="IA352">
            <v>0</v>
          </cell>
          <cell r="IB352">
            <v>0</v>
          </cell>
          <cell r="IC352">
            <v>0</v>
          </cell>
          <cell r="ID352">
            <v>0</v>
          </cell>
          <cell r="IE352">
            <v>0</v>
          </cell>
          <cell r="IF352">
            <v>0</v>
          </cell>
          <cell r="IG352">
            <v>0</v>
          </cell>
          <cell r="IH352">
            <v>0</v>
          </cell>
          <cell r="II352">
            <v>1.8000159012819352</v>
          </cell>
          <cell r="IJ352">
            <v>0</v>
          </cell>
          <cell r="IK352">
            <v>0</v>
          </cell>
          <cell r="IL352">
            <v>0</v>
          </cell>
          <cell r="IM352">
            <v>0</v>
          </cell>
          <cell r="IN352">
            <v>1.8000159012819352</v>
          </cell>
          <cell r="IO352">
            <v>0</v>
          </cell>
          <cell r="IP352">
            <v>11.616350331947821</v>
          </cell>
          <cell r="IQ352">
            <v>7.0000000000000001E-3</v>
          </cell>
          <cell r="IR352">
            <v>0</v>
          </cell>
          <cell r="IS352">
            <v>0</v>
          </cell>
          <cell r="IT352">
            <v>0</v>
          </cell>
          <cell r="IU352">
            <v>0</v>
          </cell>
          <cell r="IV352">
            <v>39.506698116016985</v>
          </cell>
          <cell r="IW352">
            <v>39.506698116016985</v>
          </cell>
          <cell r="IX352">
            <v>0</v>
          </cell>
          <cell r="IY352">
            <v>0</v>
          </cell>
          <cell r="IZ352">
            <v>0</v>
          </cell>
          <cell r="JA352">
            <v>13.578699056153576</v>
          </cell>
          <cell r="JB352">
            <v>13.578699056153576</v>
          </cell>
          <cell r="JC352">
            <v>0</v>
          </cell>
          <cell r="JD352">
            <v>0</v>
          </cell>
          <cell r="JE352">
            <v>0</v>
          </cell>
          <cell r="JF352">
            <v>2.02</v>
          </cell>
          <cell r="JG352">
            <v>2.02</v>
          </cell>
          <cell r="JH352">
            <v>0</v>
          </cell>
          <cell r="JI352">
            <v>0</v>
          </cell>
          <cell r="JJ352">
            <v>0</v>
          </cell>
          <cell r="JK352">
            <v>39.506698116016985</v>
          </cell>
          <cell r="JL352">
            <v>39.506698116016985</v>
          </cell>
          <cell r="JM352">
            <v>0</v>
          </cell>
          <cell r="JN352">
            <v>0</v>
          </cell>
          <cell r="JO352">
            <v>0</v>
          </cell>
          <cell r="JP352">
            <v>13.578699056153576</v>
          </cell>
          <cell r="JQ352">
            <v>13.578699056153576</v>
          </cell>
          <cell r="JR352">
            <v>0</v>
          </cell>
          <cell r="JS352">
            <v>0</v>
          </cell>
          <cell r="JT352">
            <v>0</v>
          </cell>
          <cell r="JU352">
            <v>2.02</v>
          </cell>
          <cell r="JV352">
            <v>2.02</v>
          </cell>
          <cell r="JW352">
            <v>40.185769265104931</v>
          </cell>
          <cell r="JX352">
            <v>282.3892680466372</v>
          </cell>
          <cell r="JY352">
            <v>391.49218507539751</v>
          </cell>
          <cell r="JZ352">
            <v>431.67795434050242</v>
          </cell>
          <cell r="KA352">
            <v>149.28868629386523</v>
          </cell>
          <cell r="KC352">
            <v>199.34263373009921</v>
          </cell>
          <cell r="KD352">
            <v>3582.3731801771219</v>
          </cell>
          <cell r="KE352">
            <v>49555.801801002999</v>
          </cell>
          <cell r="KF352">
            <v>96.102503999999996</v>
          </cell>
          <cell r="KJ352">
            <v>0</v>
          </cell>
          <cell r="KK352">
            <v>0</v>
          </cell>
          <cell r="KL352">
            <v>0</v>
          </cell>
          <cell r="KM352">
            <v>195.74368889048318</v>
          </cell>
          <cell r="KN352">
            <v>1178.1500313449189</v>
          </cell>
          <cell r="KO352">
            <v>58.537499296873101</v>
          </cell>
          <cell r="KP352">
            <v>0</v>
          </cell>
          <cell r="KQ352">
            <v>130.965757124954</v>
          </cell>
          <cell r="KR352">
            <v>22.412557633542502</v>
          </cell>
          <cell r="KS352">
            <v>13.3595319414665</v>
          </cell>
          <cell r="KT352">
            <v>0.77923626745844699</v>
          </cell>
          <cell r="KU352">
            <v>297.57782918506638</v>
          </cell>
          <cell r="KV352">
            <v>88.034778391607901</v>
          </cell>
          <cell r="KW352">
            <v>0</v>
          </cell>
          <cell r="KX352">
            <v>771</v>
          </cell>
          <cell r="KY352">
            <v>3781715.8139072214</v>
          </cell>
          <cell r="KZ352">
            <v>49651.904305003001</v>
          </cell>
          <cell r="LA352">
            <v>91.602481401915298</v>
          </cell>
          <cell r="LB352">
            <v>1818.8230633764078</v>
          </cell>
          <cell r="LC352">
            <v>1985.5609100763709</v>
          </cell>
          <cell r="LD352">
            <v>4.6636867651029892</v>
          </cell>
          <cell r="LE352">
            <v>1.5528105332353041E-2</v>
          </cell>
          <cell r="LF352">
            <v>771</v>
          </cell>
          <cell r="LG352">
            <v>76.164567438880084</v>
          </cell>
          <cell r="LI352" t="str">
            <v>Business plans (£m)</v>
          </cell>
          <cell r="LJ352" t="str">
            <v>PR19 (£m)</v>
          </cell>
        </row>
        <row r="353">
          <cell r="A353" t="str">
            <v>SVH22</v>
          </cell>
          <cell r="B353" t="str">
            <v>SVH</v>
          </cell>
          <cell r="C353" t="str">
            <v>2021-22</v>
          </cell>
          <cell r="D353" t="str">
            <v>SVH</v>
          </cell>
          <cell r="E353" t="str">
            <v>SVH22</v>
          </cell>
          <cell r="F353">
            <v>1</v>
          </cell>
          <cell r="G353">
            <v>4.6395460059595512</v>
          </cell>
          <cell r="H353">
            <v>-0.590294745250594</v>
          </cell>
          <cell r="I353">
            <v>11.623324988119021</v>
          </cell>
          <cell r="J353">
            <v>9.9478507895099817</v>
          </cell>
          <cell r="K353">
            <v>3.1694140337891796</v>
          </cell>
          <cell r="L353">
            <v>2.1199774266143479E-3</v>
          </cell>
          <cell r="M353">
            <v>14.54639477238443</v>
          </cell>
          <cell r="N353">
            <v>5.9544586115642577</v>
          </cell>
          <cell r="O353">
            <v>49.292814433502436</v>
          </cell>
          <cell r="P353">
            <v>3.6482057382720203</v>
          </cell>
          <cell r="Q353">
            <v>52.941020171774504</v>
          </cell>
          <cell r="R353">
            <v>0</v>
          </cell>
          <cell r="S353">
            <v>9.9833858061170258</v>
          </cell>
          <cell r="T353">
            <v>1.1240000000000001</v>
          </cell>
          <cell r="U353">
            <v>9.8520794753028991</v>
          </cell>
          <cell r="V353">
            <v>0</v>
          </cell>
          <cell r="W353">
            <v>20.959465281419899</v>
          </cell>
          <cell r="X353">
            <v>0</v>
          </cell>
          <cell r="Y353">
            <v>20.959465281419899</v>
          </cell>
          <cell r="Z353">
            <v>0</v>
          </cell>
          <cell r="AA353">
            <v>0</v>
          </cell>
          <cell r="AB353">
            <v>0</v>
          </cell>
          <cell r="AC353">
            <v>0</v>
          </cell>
          <cell r="AD353">
            <v>73.900485453194392</v>
          </cell>
          <cell r="AE353">
            <v>2.7118430358724899</v>
          </cell>
          <cell r="AF353">
            <v>0</v>
          </cell>
          <cell r="AG353">
            <v>76.612328489066897</v>
          </cell>
          <cell r="AH353">
            <v>0</v>
          </cell>
          <cell r="AI353">
            <v>76.612328489066897</v>
          </cell>
          <cell r="AJ353">
            <v>12.39912550776385</v>
          </cell>
          <cell r="AK353">
            <v>0</v>
          </cell>
          <cell r="AL353">
            <v>0</v>
          </cell>
          <cell r="AM353">
            <v>4.5724637881323102E-4</v>
          </cell>
          <cell r="AN353">
            <v>5.21790022741828</v>
          </cell>
          <cell r="AO353">
            <v>2.6788102946030588E-2</v>
          </cell>
          <cell r="AP353">
            <v>4.1749564877906247</v>
          </cell>
          <cell r="AQ353">
            <v>3.6733654948951364</v>
          </cell>
          <cell r="AR353">
            <v>25.492593067192775</v>
          </cell>
          <cell r="AS353">
            <v>0.29508435716922299</v>
          </cell>
          <cell r="AT353">
            <v>25.787677424361974</v>
          </cell>
          <cell r="AU353">
            <v>0</v>
          </cell>
          <cell r="AV353">
            <v>1.128324685400913</v>
          </cell>
          <cell r="AW353">
            <v>0.25</v>
          </cell>
          <cell r="AX353">
            <v>1.407</v>
          </cell>
          <cell r="AY353">
            <v>0</v>
          </cell>
          <cell r="AZ353">
            <v>2.785324685400913</v>
          </cell>
          <cell r="BA353">
            <v>0</v>
          </cell>
          <cell r="BB353">
            <v>2.785324685400913</v>
          </cell>
          <cell r="BC353">
            <v>0</v>
          </cell>
          <cell r="BD353">
            <v>0</v>
          </cell>
          <cell r="BE353">
            <v>0</v>
          </cell>
          <cell r="BF353">
            <v>0</v>
          </cell>
          <cell r="BG353">
            <v>28.573002109762918</v>
          </cell>
          <cell r="BH353">
            <v>0.71815606088322903</v>
          </cell>
          <cell r="BI353">
            <v>0</v>
          </cell>
          <cell r="BJ353">
            <v>29.291158170646117</v>
          </cell>
          <cell r="BK353">
            <v>0</v>
          </cell>
          <cell r="BL353">
            <v>29.291158170646117</v>
          </cell>
          <cell r="BM353">
            <v>6.586416366113971</v>
          </cell>
          <cell r="BN353">
            <v>0</v>
          </cell>
          <cell r="BO353">
            <v>0</v>
          </cell>
          <cell r="BP353">
            <v>6.7896404908130394</v>
          </cell>
          <cell r="BQ353">
            <v>8.0219072545753597E-2</v>
          </cell>
          <cell r="BR353">
            <v>4.769061603143409E-2</v>
          </cell>
          <cell r="BS353">
            <v>36.224275744548223</v>
          </cell>
          <cell r="BT353">
            <v>5.5364231369736077</v>
          </cell>
          <cell r="BU353">
            <v>55.26466542702596</v>
          </cell>
          <cell r="BV353">
            <v>5.9368922045760693</v>
          </cell>
          <cell r="BW353">
            <v>61.201557631602057</v>
          </cell>
          <cell r="BX353">
            <v>0</v>
          </cell>
          <cell r="BY353">
            <v>55.604940279979751</v>
          </cell>
          <cell r="BZ353">
            <v>11.492000000000001</v>
          </cell>
          <cell r="CA353">
            <v>46.057000000000002</v>
          </cell>
          <cell r="CB353">
            <v>0</v>
          </cell>
          <cell r="CC353">
            <v>113.15394027997965</v>
          </cell>
          <cell r="CD353">
            <v>0</v>
          </cell>
          <cell r="CE353">
            <v>113.15394027997965</v>
          </cell>
          <cell r="CF353">
            <v>2.7681287930948901</v>
          </cell>
          <cell r="CG353">
            <v>0</v>
          </cell>
          <cell r="CH353">
            <v>2.7681287930948901</v>
          </cell>
          <cell r="CI353">
            <v>2.7681287930948901</v>
          </cell>
          <cell r="CJ353">
            <v>171.58736911848681</v>
          </cell>
          <cell r="CK353">
            <v>9.8290911616406103</v>
          </cell>
          <cell r="CL353">
            <v>0</v>
          </cell>
          <cell r="CM353">
            <v>181.41646028012781</v>
          </cell>
          <cell r="CN353">
            <v>0</v>
          </cell>
          <cell r="CO353">
            <v>181.41646028012781</v>
          </cell>
          <cell r="CP353">
            <v>33.721374718574019</v>
          </cell>
          <cell r="CQ353">
            <v>0</v>
          </cell>
          <cell r="CR353">
            <v>0</v>
          </cell>
          <cell r="CS353">
            <v>2.8175190944705698E-2</v>
          </cell>
          <cell r="CT353">
            <v>125.49083337013509</v>
          </cell>
          <cell r="CU353">
            <v>0.13837685853506301</v>
          </cell>
          <cell r="CV353">
            <v>59.15106921751277</v>
          </cell>
          <cell r="CW353">
            <v>47.217521752102698</v>
          </cell>
          <cell r="CX353">
            <v>265.74735110780369</v>
          </cell>
          <cell r="CY353">
            <v>1.1318909949997396</v>
          </cell>
          <cell r="CZ353">
            <v>266.87924210280386</v>
          </cell>
          <cell r="DA353">
            <v>0</v>
          </cell>
          <cell r="DB353">
            <v>42.223457172805062</v>
          </cell>
          <cell r="DC353">
            <v>50.232051386659485</v>
          </cell>
          <cell r="DD353">
            <v>31.300319600000002</v>
          </cell>
          <cell r="DE353">
            <v>15.833486906985268</v>
          </cell>
          <cell r="DF353">
            <v>139.5893150664499</v>
          </cell>
          <cell r="DG353">
            <v>0</v>
          </cell>
          <cell r="DH353">
            <v>139.5893150664499</v>
          </cell>
          <cell r="DI353">
            <v>46.062394306357533</v>
          </cell>
          <cell r="DJ353">
            <v>26.197015248899699</v>
          </cell>
          <cell r="DK353">
            <v>19.6050979567271</v>
          </cell>
          <cell r="DL353">
            <v>45.802113205626796</v>
          </cell>
          <cell r="DM353">
            <v>360.66644396362682</v>
          </cell>
          <cell r="DN353">
            <v>10.2632004223238</v>
          </cell>
          <cell r="DO353">
            <v>0</v>
          </cell>
          <cell r="DP353">
            <v>370.92964438595078</v>
          </cell>
          <cell r="DQ353">
            <v>0</v>
          </cell>
          <cell r="DR353">
            <v>370.92964438595078</v>
          </cell>
          <cell r="DS353">
            <v>52.70691659245184</v>
          </cell>
          <cell r="DT353">
            <v>0</v>
          </cell>
          <cell r="DU353">
            <v>0</v>
          </cell>
          <cell r="DV353">
            <v>6.8182729281365582</v>
          </cell>
          <cell r="DW353">
            <v>130.78895267009912</v>
          </cell>
          <cell r="DX353">
            <v>0.2128555775125277</v>
          </cell>
          <cell r="DY353">
            <v>99.550301449851617</v>
          </cell>
          <cell r="DZ353">
            <v>56.427310383971438</v>
          </cell>
          <cell r="EA353">
            <v>346.50460960202241</v>
          </cell>
          <cell r="EB353">
            <v>7.3638675567450322</v>
          </cell>
          <cell r="EC353">
            <v>353.86847715876792</v>
          </cell>
          <cell r="ED353">
            <v>0</v>
          </cell>
          <cell r="EE353">
            <v>98.956722138185725</v>
          </cell>
          <cell r="EF353">
            <v>61.974051386659482</v>
          </cell>
          <cell r="EG353">
            <v>78.764319600000007</v>
          </cell>
          <cell r="EH353">
            <v>15.833486906985268</v>
          </cell>
          <cell r="EI353">
            <v>255.52858003183044</v>
          </cell>
          <cell r="EJ353">
            <v>0</v>
          </cell>
          <cell r="EK353">
            <v>255.52858003183044</v>
          </cell>
          <cell r="EL353">
            <v>48.830523099452421</v>
          </cell>
          <cell r="EM353">
            <v>26.197015248899699</v>
          </cell>
          <cell r="EN353">
            <v>22.373226749821992</v>
          </cell>
          <cell r="EO353">
            <v>48.570241998721684</v>
          </cell>
          <cell r="EP353">
            <v>560.82681519187645</v>
          </cell>
          <cell r="EQ353">
            <v>20.810447644847642</v>
          </cell>
          <cell r="ER353">
            <v>0</v>
          </cell>
          <cell r="ES353">
            <v>581.63726283672463</v>
          </cell>
          <cell r="ET353">
            <v>0</v>
          </cell>
          <cell r="EU353">
            <v>581.63726283672463</v>
          </cell>
          <cell r="EV353">
            <v>57.346462598411442</v>
          </cell>
          <cell r="EW353">
            <v>-0.590294745250594</v>
          </cell>
          <cell r="EX353">
            <v>11.623324988119021</v>
          </cell>
          <cell r="EY353">
            <v>16.766123717646501</v>
          </cell>
          <cell r="EZ353">
            <v>133.95836670388832</v>
          </cell>
          <cell r="FA353">
            <v>0.21497555493914192</v>
          </cell>
          <cell r="FB353">
            <v>114.09669622223632</v>
          </cell>
          <cell r="FC353">
            <v>62.381768995535616</v>
          </cell>
          <cell r="FD353">
            <v>395.79742403552513</v>
          </cell>
          <cell r="FE353">
            <v>11.01207329501705</v>
          </cell>
          <cell r="FF353">
            <v>406.809497330542</v>
          </cell>
          <cell r="FG353">
            <v>0</v>
          </cell>
          <cell r="FH353">
            <v>108.94010794430234</v>
          </cell>
          <cell r="FI353">
            <v>63.098051386659478</v>
          </cell>
          <cell r="FJ353">
            <v>88.616399075302908</v>
          </cell>
          <cell r="FK353">
            <v>15.833486906985268</v>
          </cell>
          <cell r="FL353">
            <v>276.48804531324998</v>
          </cell>
          <cell r="FM353">
            <v>0</v>
          </cell>
          <cell r="FN353">
            <v>276.48804531324998</v>
          </cell>
          <cell r="FO353">
            <v>48.830523099452435</v>
          </cell>
          <cell r="FP353">
            <v>26.197015248899699</v>
          </cell>
          <cell r="FQ353">
            <v>22.373226749822003</v>
          </cell>
          <cell r="FR353">
            <v>48.570241998721698</v>
          </cell>
          <cell r="FS353">
            <v>634.72730064507095</v>
          </cell>
          <cell r="FT353">
            <v>23.522290680720101</v>
          </cell>
          <cell r="FU353">
            <v>0</v>
          </cell>
          <cell r="FV353">
            <v>658.24959132579102</v>
          </cell>
          <cell r="FW353">
            <v>0</v>
          </cell>
          <cell r="FX353">
            <v>658.24959132579102</v>
          </cell>
          <cell r="FY353">
            <v>4.8653792884310398</v>
          </cell>
          <cell r="FZ353">
            <v>19.3720613803989</v>
          </cell>
          <cell r="GA353">
            <v>0.29600000000000004</v>
          </cell>
          <cell r="GB353" t="e">
            <v>#N/A</v>
          </cell>
          <cell r="GC353">
            <v>1.6930794753029039</v>
          </cell>
          <cell r="GD353">
            <v>0.32</v>
          </cell>
          <cell r="GE353">
            <v>2.5249999999999999</v>
          </cell>
          <cell r="GF353">
            <v>0</v>
          </cell>
          <cell r="GG353">
            <v>5.149</v>
          </cell>
          <cell r="GH353">
            <v>0</v>
          </cell>
          <cell r="GI353">
            <v>17.172999999999998</v>
          </cell>
          <cell r="GJ353">
            <v>0</v>
          </cell>
          <cell r="GK353">
            <v>7.8470000000000004</v>
          </cell>
          <cell r="GL353">
            <v>41.560569232877874</v>
          </cell>
          <cell r="GM353">
            <v>14.477969060766876</v>
          </cell>
          <cell r="GN353">
            <v>7.8360000000000003</v>
          </cell>
          <cell r="GO353">
            <v>28.361000000000001</v>
          </cell>
          <cell r="GP353">
            <v>18.276319600000001</v>
          </cell>
          <cell r="GQ353">
            <v>0</v>
          </cell>
          <cell r="GR353">
            <v>0</v>
          </cell>
          <cell r="GS353">
            <v>5.3890000000000002</v>
          </cell>
          <cell r="GT353" t="e">
            <v>#N/A</v>
          </cell>
          <cell r="GU353">
            <v>2.57</v>
          </cell>
          <cell r="GV353">
            <v>1.45</v>
          </cell>
          <cell r="GW353">
            <v>5.7559999999999993</v>
          </cell>
          <cell r="GX353">
            <v>5.5339999999999998</v>
          </cell>
          <cell r="GY353">
            <v>0</v>
          </cell>
          <cell r="GZ353">
            <v>0.77</v>
          </cell>
          <cell r="HA353">
            <v>0.56399999999999995</v>
          </cell>
          <cell r="HB353">
            <v>0</v>
          </cell>
          <cell r="HC353">
            <v>0</v>
          </cell>
          <cell r="HD353">
            <v>0</v>
          </cell>
          <cell r="HE353">
            <v>0</v>
          </cell>
          <cell r="HF353">
            <v>0</v>
          </cell>
          <cell r="HG353">
            <v>0</v>
          </cell>
          <cell r="HH353">
            <v>0</v>
          </cell>
          <cell r="HI353">
            <v>0</v>
          </cell>
          <cell r="HJ353">
            <v>0</v>
          </cell>
          <cell r="HK353">
            <v>0</v>
          </cell>
          <cell r="HL353">
            <v>0</v>
          </cell>
          <cell r="HM353">
            <v>0</v>
          </cell>
          <cell r="HN353" t="e">
            <v>#N/A</v>
          </cell>
          <cell r="HO353">
            <v>634.72730064507095</v>
          </cell>
          <cell r="HP353">
            <v>658.24959132579102</v>
          </cell>
          <cell r="HQ353">
            <v>73.900485453194392</v>
          </cell>
          <cell r="HR353">
            <v>581.63726283672463</v>
          </cell>
          <cell r="HS353">
            <v>167.54793736894766</v>
          </cell>
          <cell r="HT353">
            <v>0</v>
          </cell>
          <cell r="HU353">
            <v>0</v>
          </cell>
          <cell r="HV353">
            <v>11.616324988119022</v>
          </cell>
          <cell r="HW353">
            <v>7.0000000000000001E-3</v>
          </cell>
          <cell r="HX353">
            <v>0</v>
          </cell>
          <cell r="HY353">
            <v>0</v>
          </cell>
          <cell r="HZ353">
            <v>0</v>
          </cell>
          <cell r="IA353">
            <v>0</v>
          </cell>
          <cell r="IB353">
            <v>0</v>
          </cell>
          <cell r="IC353">
            <v>0</v>
          </cell>
          <cell r="ID353">
            <v>0</v>
          </cell>
          <cell r="IE353">
            <v>0</v>
          </cell>
          <cell r="IF353">
            <v>0</v>
          </cell>
          <cell r="IG353">
            <v>0</v>
          </cell>
          <cell r="IH353">
            <v>0</v>
          </cell>
          <cell r="II353">
            <v>2.1546344384471303</v>
          </cell>
          <cell r="IJ353">
            <v>0</v>
          </cell>
          <cell r="IK353">
            <v>0</v>
          </cell>
          <cell r="IL353">
            <v>0</v>
          </cell>
          <cell r="IM353">
            <v>0</v>
          </cell>
          <cell r="IN353">
            <v>2.1546344384471303</v>
          </cell>
          <cell r="IO353">
            <v>0</v>
          </cell>
          <cell r="IP353">
            <v>11.616324988119022</v>
          </cell>
          <cell r="IQ353">
            <v>7.0000000000000001E-3</v>
          </cell>
          <cell r="IR353">
            <v>0</v>
          </cell>
          <cell r="IS353">
            <v>0</v>
          </cell>
          <cell r="IT353">
            <v>0</v>
          </cell>
          <cell r="IU353">
            <v>0</v>
          </cell>
          <cell r="IV353">
            <v>41.560569232877874</v>
          </cell>
          <cell r="IW353">
            <v>41.560569232877874</v>
          </cell>
          <cell r="IX353">
            <v>0</v>
          </cell>
          <cell r="IY353">
            <v>0</v>
          </cell>
          <cell r="IZ353">
            <v>0</v>
          </cell>
          <cell r="JA353">
            <v>14.477969060766876</v>
          </cell>
          <cell r="JB353">
            <v>14.477969060766876</v>
          </cell>
          <cell r="JC353">
            <v>0</v>
          </cell>
          <cell r="JD353">
            <v>0</v>
          </cell>
          <cell r="JE353">
            <v>0</v>
          </cell>
          <cell r="JF353">
            <v>2.5249999999999999</v>
          </cell>
          <cell r="JG353">
            <v>2.5249999999999999</v>
          </cell>
          <cell r="JH353">
            <v>0</v>
          </cell>
          <cell r="JI353">
            <v>0</v>
          </cell>
          <cell r="JJ353">
            <v>0</v>
          </cell>
          <cell r="JK353">
            <v>41.560569232877874</v>
          </cell>
          <cell r="JL353">
            <v>41.560569232877874</v>
          </cell>
          <cell r="JM353">
            <v>0</v>
          </cell>
          <cell r="JN353">
            <v>0</v>
          </cell>
          <cell r="JO353">
            <v>0</v>
          </cell>
          <cell r="JP353">
            <v>14.477969060766876</v>
          </cell>
          <cell r="JQ353">
            <v>14.477969060766876</v>
          </cell>
          <cell r="JR353">
            <v>0</v>
          </cell>
          <cell r="JS353">
            <v>0</v>
          </cell>
          <cell r="JT353">
            <v>0</v>
          </cell>
          <cell r="JU353">
            <v>2.5249999999999999</v>
          </cell>
          <cell r="JV353">
            <v>2.5249999999999999</v>
          </cell>
          <cell r="JW353">
            <v>41.698416639936191</v>
          </cell>
          <cell r="JX353">
            <v>292.92474971487434</v>
          </cell>
          <cell r="JY353">
            <v>421.20548454260489</v>
          </cell>
          <cell r="JZ353">
            <v>462.90390118254106</v>
          </cell>
          <cell r="KA353">
            <v>169.97915146766672</v>
          </cell>
          <cell r="KC353">
            <v>199.68732111489092</v>
          </cell>
          <cell r="KD353">
            <v>3604.1573382798874</v>
          </cell>
          <cell r="KE353">
            <v>49685.581801003005</v>
          </cell>
          <cell r="KF353">
            <v>96.102503999999996</v>
          </cell>
          <cell r="KJ353">
            <v>0</v>
          </cell>
          <cell r="KK353">
            <v>0</v>
          </cell>
          <cell r="KL353">
            <v>0</v>
          </cell>
          <cell r="KM353">
            <v>193.95789337900567</v>
          </cell>
          <cell r="KN353">
            <v>1167.0530832266354</v>
          </cell>
          <cell r="KO353">
            <v>58.282385887388401</v>
          </cell>
          <cell r="KP353">
            <v>0</v>
          </cell>
          <cell r="KQ353">
            <v>115.163083970777</v>
          </cell>
          <cell r="KR353">
            <v>22.3833218937576</v>
          </cell>
          <cell r="KS353">
            <v>13.301344898802601</v>
          </cell>
          <cell r="KT353">
            <v>0.77865734006806198</v>
          </cell>
          <cell r="KU353">
            <v>278.42787283211112</v>
          </cell>
          <cell r="KV353">
            <v>121.26094081717901</v>
          </cell>
          <cell r="KW353">
            <v>0</v>
          </cell>
          <cell r="KX353">
            <v>771</v>
          </cell>
          <cell r="KY353">
            <v>3803844.6593947783</v>
          </cell>
          <cell r="KZ353">
            <v>49781.684305003007</v>
          </cell>
          <cell r="LA353">
            <v>92.345118560362096</v>
          </cell>
          <cell r="LB353">
            <v>1819.7608334823879</v>
          </cell>
          <cell r="LC353">
            <v>1970.6085842457253</v>
          </cell>
          <cell r="LD353">
            <v>4.7109531441554555</v>
          </cell>
          <cell r="LE353">
            <v>1.5487623827193715E-2</v>
          </cell>
          <cell r="LF353">
            <v>771</v>
          </cell>
          <cell r="LG353">
            <v>76.41052552760847</v>
          </cell>
          <cell r="LI353" t="str">
            <v>Business plans (£m)</v>
          </cell>
          <cell r="LJ353" t="str">
            <v>PR19 (£m)</v>
          </cell>
        </row>
        <row r="354">
          <cell r="A354" t="str">
            <v>SVH23</v>
          </cell>
          <cell r="B354" t="str">
            <v>SVH</v>
          </cell>
          <cell r="C354" t="str">
            <v>2022-23</v>
          </cell>
          <cell r="D354" t="str">
            <v>SVH</v>
          </cell>
          <cell r="E354" t="str">
            <v>SVH23</v>
          </cell>
          <cell r="F354">
            <v>1</v>
          </cell>
          <cell r="G354">
            <v>4.3061166010133158</v>
          </cell>
          <cell r="H354">
            <v>-0.59559657234012697</v>
          </cell>
          <cell r="I354">
            <v>11.623433468810521</v>
          </cell>
          <cell r="J354">
            <v>9.9478507895099817</v>
          </cell>
          <cell r="K354">
            <v>3.1569186637892597</v>
          </cell>
          <cell r="L354">
            <v>2.1225410164559212E-3</v>
          </cell>
          <cell r="M354">
            <v>14.705036313420827</v>
          </cell>
          <cell r="N354">
            <v>5.9467971241160562</v>
          </cell>
          <cell r="O354">
            <v>49.09267892933633</v>
          </cell>
          <cell r="P354">
            <v>3.6480378008357404</v>
          </cell>
          <cell r="Q354">
            <v>52.740716730171997</v>
          </cell>
          <cell r="R354">
            <v>0</v>
          </cell>
          <cell r="S354">
            <v>12.5828132936439</v>
          </cell>
          <cell r="T354">
            <v>1.1360000000000001</v>
          </cell>
          <cell r="U354">
            <v>9.3309999999999995</v>
          </cell>
          <cell r="V354">
            <v>0</v>
          </cell>
          <cell r="W354">
            <v>23.049813293643901</v>
          </cell>
          <cell r="X354">
            <v>0</v>
          </cell>
          <cell r="Y354">
            <v>23.049813293643901</v>
          </cell>
          <cell r="Z354">
            <v>0</v>
          </cell>
          <cell r="AA354">
            <v>0</v>
          </cell>
          <cell r="AB354">
            <v>0</v>
          </cell>
          <cell r="AC354">
            <v>0</v>
          </cell>
          <cell r="AD354">
            <v>75.79053002381589</v>
          </cell>
          <cell r="AE354">
            <v>2.6861300313393599</v>
          </cell>
          <cell r="AF354">
            <v>0</v>
          </cell>
          <cell r="AG354">
            <v>78.476660055155293</v>
          </cell>
          <cell r="AH354">
            <v>0</v>
          </cell>
          <cell r="AI354">
            <v>78.476660055155293</v>
          </cell>
          <cell r="AJ354">
            <v>12.129228344653423</v>
          </cell>
          <cell r="AK354">
            <v>0</v>
          </cell>
          <cell r="AL354">
            <v>0</v>
          </cell>
          <cell r="AM354">
            <v>4.5724637881323102E-4</v>
          </cell>
          <cell r="AN354">
            <v>5.2175811824035581</v>
          </cell>
          <cell r="AO354">
            <v>2.6210522671206389E-2</v>
          </cell>
          <cell r="AP354">
            <v>4.1819198006027456</v>
          </cell>
          <cell r="AQ354">
            <v>3.6686989936510894</v>
          </cell>
          <cell r="AR354">
            <v>25.22409609036082</v>
          </cell>
          <cell r="AS354">
            <v>0.30001177379562399</v>
          </cell>
          <cell r="AT354">
            <v>25.52410786415642</v>
          </cell>
          <cell r="AU354">
            <v>0</v>
          </cell>
          <cell r="AV354">
            <v>1.02849687408501</v>
          </cell>
          <cell r="AW354">
            <v>0.25</v>
          </cell>
          <cell r="AX354">
            <v>1.2090000000000001</v>
          </cell>
          <cell r="AY354">
            <v>0</v>
          </cell>
          <cell r="AZ354">
            <v>2.4874968740850152</v>
          </cell>
          <cell r="BA354">
            <v>0</v>
          </cell>
          <cell r="BB354">
            <v>2.4874968740850152</v>
          </cell>
          <cell r="BC354">
            <v>0</v>
          </cell>
          <cell r="BD354">
            <v>0</v>
          </cell>
          <cell r="BE354">
            <v>0</v>
          </cell>
          <cell r="BF354">
            <v>0</v>
          </cell>
          <cell r="BG354">
            <v>28.01160473824142</v>
          </cell>
          <cell r="BH354">
            <v>0.71134668814125301</v>
          </cell>
          <cell r="BI354">
            <v>0</v>
          </cell>
          <cell r="BJ354">
            <v>28.722951426382721</v>
          </cell>
          <cell r="BK354">
            <v>0</v>
          </cell>
          <cell r="BL354">
            <v>28.722951426382721</v>
          </cell>
          <cell r="BM354">
            <v>5.9150310569670825</v>
          </cell>
          <cell r="BN354">
            <v>0</v>
          </cell>
          <cell r="BO354">
            <v>0</v>
          </cell>
          <cell r="BP354">
            <v>6.7896404908130394</v>
          </cell>
          <cell r="BQ354">
            <v>7.8611078664583903E-2</v>
          </cell>
          <cell r="BR354">
            <v>4.7521544806600167E-2</v>
          </cell>
          <cell r="BS354">
            <v>42.414974628964053</v>
          </cell>
          <cell r="BT354">
            <v>5.5292511737973093</v>
          </cell>
          <cell r="BU354">
            <v>60.775029974012647</v>
          </cell>
          <cell r="BV354">
            <v>5.9396657529347596</v>
          </cell>
          <cell r="BW354">
            <v>66.71469572694744</v>
          </cell>
          <cell r="BX354">
            <v>0</v>
          </cell>
          <cell r="BY354">
            <v>65.898890788807421</v>
          </cell>
          <cell r="BZ354">
            <v>12.031000000000001</v>
          </cell>
          <cell r="CA354">
            <v>53.991981794650563</v>
          </cell>
          <cell r="CB354">
            <v>0</v>
          </cell>
          <cell r="CC354">
            <v>131.92187258345777</v>
          </cell>
          <cell r="CD354">
            <v>0</v>
          </cell>
          <cell r="CE354">
            <v>131.92187258345777</v>
          </cell>
          <cell r="CF354">
            <v>0.569908869166594</v>
          </cell>
          <cell r="CG354">
            <v>0</v>
          </cell>
          <cell r="CH354">
            <v>0.569908869166594</v>
          </cell>
          <cell r="CI354">
            <v>0.569908869166594</v>
          </cell>
          <cell r="CJ354">
            <v>198.06665944123841</v>
          </cell>
          <cell r="CK354">
            <v>9.7358942242616298</v>
          </cell>
          <cell r="CL354">
            <v>0</v>
          </cell>
          <cell r="CM354">
            <v>207.80255366550043</v>
          </cell>
          <cell r="CN354">
            <v>0</v>
          </cell>
          <cell r="CO354">
            <v>207.80255366550043</v>
          </cell>
          <cell r="CP354">
            <v>32.730039073931131</v>
          </cell>
          <cell r="CQ354">
            <v>0</v>
          </cell>
          <cell r="CR354">
            <v>0</v>
          </cell>
          <cell r="CS354">
            <v>2.8175190944705698E-2</v>
          </cell>
          <cell r="CT354">
            <v>108.06060409873488</v>
          </cell>
          <cell r="CU354">
            <v>0.131294553726133</v>
          </cell>
          <cell r="CV354">
            <v>56.030800783929188</v>
          </cell>
          <cell r="CW354">
            <v>47.15766999414106</v>
          </cell>
          <cell r="CX354">
            <v>244.13858369540776</v>
          </cell>
          <cell r="CY354">
            <v>1.1355290362330086</v>
          </cell>
          <cell r="CZ354">
            <v>245.27411273164066</v>
          </cell>
          <cell r="DA354">
            <v>0</v>
          </cell>
          <cell r="DB354">
            <v>41.627766533688067</v>
          </cell>
          <cell r="DC354">
            <v>46.25577257682464</v>
          </cell>
          <cell r="DD354">
            <v>29.921301394650563</v>
          </cell>
          <cell r="DE354">
            <v>16.475094053666041</v>
          </cell>
          <cell r="DF354">
            <v>134.27993455882961</v>
          </cell>
          <cell r="DG354">
            <v>0</v>
          </cell>
          <cell r="DH354">
            <v>134.27993455882961</v>
          </cell>
          <cell r="DI354">
            <v>34.906818726137899</v>
          </cell>
          <cell r="DJ354">
            <v>9.8184489020516494</v>
          </cell>
          <cell r="DK354">
            <v>25.1419569772778</v>
          </cell>
          <cell r="DL354">
            <v>34.96040587932945</v>
          </cell>
          <cell r="DM354">
            <v>344.5936414111402</v>
          </cell>
          <cell r="DN354">
            <v>10.1658873715709</v>
          </cell>
          <cell r="DO354">
            <v>0</v>
          </cell>
          <cell r="DP354">
            <v>354.75952878271119</v>
          </cell>
          <cell r="DQ354">
            <v>0</v>
          </cell>
          <cell r="DR354">
            <v>354.75952878271119</v>
          </cell>
          <cell r="DS354">
            <v>50.774298475551639</v>
          </cell>
          <cell r="DT354">
            <v>0</v>
          </cell>
          <cell r="DU354">
            <v>0</v>
          </cell>
          <cell r="DV354">
            <v>6.8182729281365582</v>
          </cell>
          <cell r="DW354">
            <v>113.35679635980303</v>
          </cell>
          <cell r="DX354">
            <v>0.20502662120393955</v>
          </cell>
          <cell r="DY354">
            <v>102.62769521349598</v>
          </cell>
          <cell r="DZ354">
            <v>56.355620161589457</v>
          </cell>
          <cell r="EA354">
            <v>330.13770975978127</v>
          </cell>
          <cell r="EB354">
            <v>7.3752065629633918</v>
          </cell>
          <cell r="EC354">
            <v>337.5129163227445</v>
          </cell>
          <cell r="ED354">
            <v>0</v>
          </cell>
          <cell r="EE354">
            <v>108.5551541965805</v>
          </cell>
          <cell r="EF354">
            <v>58.536772576824639</v>
          </cell>
          <cell r="EG354">
            <v>85.122283189301115</v>
          </cell>
          <cell r="EH354">
            <v>16.475094053666041</v>
          </cell>
          <cell r="EI354">
            <v>268.68930401637243</v>
          </cell>
          <cell r="EJ354">
            <v>0</v>
          </cell>
          <cell r="EK354">
            <v>268.68930401637243</v>
          </cell>
          <cell r="EL354">
            <v>35.476727595304496</v>
          </cell>
          <cell r="EM354">
            <v>9.8184489020516494</v>
          </cell>
          <cell r="EN354">
            <v>25.711865846444393</v>
          </cell>
          <cell r="EO354">
            <v>35.530314748496046</v>
          </cell>
          <cell r="EP354">
            <v>570.6719055906201</v>
          </cell>
          <cell r="EQ354">
            <v>20.613128283973783</v>
          </cell>
          <cell r="ER354">
            <v>0</v>
          </cell>
          <cell r="ES354">
            <v>591.28503387459443</v>
          </cell>
          <cell r="ET354">
            <v>0</v>
          </cell>
          <cell r="EU354">
            <v>591.28503387459443</v>
          </cell>
          <cell r="EV354">
            <v>55.080415076564975</v>
          </cell>
          <cell r="EW354">
            <v>-0.59559657234012697</v>
          </cell>
          <cell r="EX354">
            <v>11.623433468810521</v>
          </cell>
          <cell r="EY354">
            <v>16.766123717646501</v>
          </cell>
          <cell r="EZ354">
            <v>116.51371502359228</v>
          </cell>
          <cell r="FA354">
            <v>0.20714916222039589</v>
          </cell>
          <cell r="FB354">
            <v>117.33273152691662</v>
          </cell>
          <cell r="FC354">
            <v>62.302417285705445</v>
          </cell>
          <cell r="FD354">
            <v>379.23038868911681</v>
          </cell>
          <cell r="FE354">
            <v>11.02324436379914</v>
          </cell>
          <cell r="FF354">
            <v>390.25363305291603</v>
          </cell>
          <cell r="FG354">
            <v>0</v>
          </cell>
          <cell r="FH354">
            <v>121.1379674902242</v>
          </cell>
          <cell r="FI354">
            <v>59.672772576824627</v>
          </cell>
          <cell r="FJ354">
            <v>94.453283189301132</v>
          </cell>
          <cell r="FK354">
            <v>16.475094053666041</v>
          </cell>
          <cell r="FL354">
            <v>291.73911731001601</v>
          </cell>
          <cell r="FM354">
            <v>0</v>
          </cell>
          <cell r="FN354">
            <v>291.73911731001601</v>
          </cell>
          <cell r="FO354">
            <v>35.476727595304503</v>
          </cell>
          <cell r="FP354">
            <v>9.8184489020516494</v>
          </cell>
          <cell r="FQ354">
            <v>25.711865846444301</v>
          </cell>
          <cell r="FR354">
            <v>35.530314748495954</v>
          </cell>
          <cell r="FS354">
            <v>646.462435614436</v>
          </cell>
          <cell r="FT354">
            <v>23.2992583153131</v>
          </cell>
          <cell r="FU354">
            <v>0</v>
          </cell>
          <cell r="FV354">
            <v>669.76169392974998</v>
          </cell>
          <cell r="FW354">
            <v>0</v>
          </cell>
          <cell r="FX354">
            <v>669.76169392974998</v>
          </cell>
          <cell r="FY354">
            <v>5.1490485591837238</v>
          </cell>
          <cell r="FZ354">
            <v>3.30516120550659</v>
          </cell>
          <cell r="GA354">
            <v>0.246</v>
          </cell>
          <cell r="GB354" t="e">
            <v>#N/A</v>
          </cell>
          <cell r="GC354">
            <v>1.8029999999999999</v>
          </cell>
          <cell r="GD354">
            <v>0.32</v>
          </cell>
          <cell r="GE354">
            <v>2.5249999999999999</v>
          </cell>
          <cell r="GF354">
            <v>0.53196358930112198</v>
          </cell>
          <cell r="GG354">
            <v>4.5049999999999999</v>
          </cell>
          <cell r="GH354">
            <v>0</v>
          </cell>
          <cell r="GI354">
            <v>22.867000000000001</v>
          </cell>
          <cell r="GJ354">
            <v>0</v>
          </cell>
          <cell r="GK354">
            <v>4.9489999999999998</v>
          </cell>
          <cell r="GL354">
            <v>38.821629367988791</v>
          </cell>
          <cell r="GM354">
            <v>15.322237262501888</v>
          </cell>
          <cell r="GN354">
            <v>10.855</v>
          </cell>
          <cell r="GO354">
            <v>27.338000000000001</v>
          </cell>
          <cell r="GP354">
            <v>15.709319599999999</v>
          </cell>
          <cell r="GQ354">
            <v>0</v>
          </cell>
          <cell r="GR354">
            <v>0</v>
          </cell>
          <cell r="GS354">
            <v>6.7869999999999999</v>
          </cell>
          <cell r="GT354" t="e">
            <v>#N/A</v>
          </cell>
          <cell r="GU354">
            <v>2.57</v>
          </cell>
          <cell r="GV354">
            <v>1.748</v>
          </cell>
          <cell r="GW354">
            <v>5.7559999999999993</v>
          </cell>
          <cell r="GX354">
            <v>7.1769999999999996</v>
          </cell>
          <cell r="GY354">
            <v>0</v>
          </cell>
          <cell r="GZ354">
            <v>0.77</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t="e">
            <v>#N/A</v>
          </cell>
          <cell r="HO354">
            <v>646.462435614436</v>
          </cell>
          <cell r="HP354">
            <v>669.76169392974998</v>
          </cell>
          <cell r="HQ354">
            <v>75.79053002381589</v>
          </cell>
          <cell r="HR354">
            <v>591.28503387459443</v>
          </cell>
          <cell r="HS354">
            <v>170.6011498197918</v>
          </cell>
          <cell r="HT354">
            <v>0</v>
          </cell>
          <cell r="HU354">
            <v>0</v>
          </cell>
          <cell r="HV354">
            <v>11.616433468810522</v>
          </cell>
          <cell r="HW354">
            <v>7.0000000000000001E-3</v>
          </cell>
          <cell r="HX354">
            <v>0</v>
          </cell>
          <cell r="HY354">
            <v>0</v>
          </cell>
          <cell r="HZ354">
            <v>0</v>
          </cell>
          <cell r="IA354">
            <v>0</v>
          </cell>
          <cell r="IB354">
            <v>0</v>
          </cell>
          <cell r="IC354">
            <v>0</v>
          </cell>
          <cell r="ID354">
            <v>0</v>
          </cell>
          <cell r="IE354">
            <v>0</v>
          </cell>
          <cell r="IF354">
            <v>0</v>
          </cell>
          <cell r="IG354">
            <v>0</v>
          </cell>
          <cell r="IH354">
            <v>0</v>
          </cell>
          <cell r="II354">
            <v>2.5771465658240511</v>
          </cell>
          <cell r="IJ354">
            <v>0</v>
          </cell>
          <cell r="IK354">
            <v>0</v>
          </cell>
          <cell r="IL354">
            <v>0</v>
          </cell>
          <cell r="IM354">
            <v>0</v>
          </cell>
          <cell r="IN354">
            <v>2.5771465658240511</v>
          </cell>
          <cell r="IO354">
            <v>0</v>
          </cell>
          <cell r="IP354">
            <v>11.616433468810522</v>
          </cell>
          <cell r="IQ354">
            <v>7.0000000000000001E-3</v>
          </cell>
          <cell r="IR354">
            <v>0</v>
          </cell>
          <cell r="IS354">
            <v>0</v>
          </cell>
          <cell r="IT354">
            <v>0</v>
          </cell>
          <cell r="IU354">
            <v>0</v>
          </cell>
          <cell r="IV354">
            <v>38.821629367988791</v>
          </cell>
          <cell r="IW354">
            <v>38.821629367988791</v>
          </cell>
          <cell r="IX354">
            <v>0</v>
          </cell>
          <cell r="IY354">
            <v>0</v>
          </cell>
          <cell r="IZ354">
            <v>0</v>
          </cell>
          <cell r="JA354">
            <v>15.322237262501888</v>
          </cell>
          <cell r="JB354">
            <v>15.322237262501888</v>
          </cell>
          <cell r="JC354">
            <v>0</v>
          </cell>
          <cell r="JD354">
            <v>0</v>
          </cell>
          <cell r="JE354">
            <v>0</v>
          </cell>
          <cell r="JF354">
            <v>2.5249999999999999</v>
          </cell>
          <cell r="JG354">
            <v>2.5249999999999999</v>
          </cell>
          <cell r="JH354">
            <v>0</v>
          </cell>
          <cell r="JI354">
            <v>0</v>
          </cell>
          <cell r="JJ354">
            <v>0</v>
          </cell>
          <cell r="JK354">
            <v>38.821629367988791</v>
          </cell>
          <cell r="JL354">
            <v>38.821629367988791</v>
          </cell>
          <cell r="JM354">
            <v>0</v>
          </cell>
          <cell r="JN354">
            <v>0</v>
          </cell>
          <cell r="JO354">
            <v>0</v>
          </cell>
          <cell r="JP354">
            <v>15.322237262501888</v>
          </cell>
          <cell r="JQ354">
            <v>15.322237262501888</v>
          </cell>
          <cell r="JR354">
            <v>0</v>
          </cell>
          <cell r="JS354">
            <v>0</v>
          </cell>
          <cell r="JT354">
            <v>0</v>
          </cell>
          <cell r="JU354">
            <v>2.5249999999999999</v>
          </cell>
          <cell r="JV354">
            <v>2.5249999999999999</v>
          </cell>
          <cell r="JW354">
            <v>44.105261630053612</v>
          </cell>
          <cell r="JX354">
            <v>284.24619053493041</v>
          </cell>
          <cell r="JY354">
            <v>427.9747540947476</v>
          </cell>
          <cell r="JZ354">
            <v>472.08001572480123</v>
          </cell>
          <cell r="KA354">
            <v>187.83382518987082</v>
          </cell>
          <cell r="KC354">
            <v>200.09845068227267</v>
          </cell>
          <cell r="KD354">
            <v>3627.3177261879332</v>
          </cell>
          <cell r="KE354">
            <v>49815.361801002997</v>
          </cell>
          <cell r="KF354">
            <v>96.102503999999996</v>
          </cell>
          <cell r="KJ354">
            <v>0</v>
          </cell>
          <cell r="KK354">
            <v>0</v>
          </cell>
          <cell r="KL354">
            <v>0</v>
          </cell>
          <cell r="KM354">
            <v>191.17365614594897</v>
          </cell>
          <cell r="KN354">
            <v>1150.2543174279454</v>
          </cell>
          <cell r="KO354">
            <v>57.881983285372897</v>
          </cell>
          <cell r="KP354">
            <v>0</v>
          </cell>
          <cell r="KQ354">
            <v>103.79192084052001</v>
          </cell>
          <cell r="KR354">
            <v>22.3225070935313</v>
          </cell>
          <cell r="KS354">
            <v>13.2079137417737</v>
          </cell>
          <cell r="KT354">
            <v>0.77749948528729196</v>
          </cell>
          <cell r="KU354">
            <v>281.64316184954475</v>
          </cell>
          <cell r="KV354">
            <v>126.26423278513299</v>
          </cell>
          <cell r="KW354">
            <v>0</v>
          </cell>
          <cell r="KX354">
            <v>771</v>
          </cell>
          <cell r="KY354">
            <v>3827416.1768702059</v>
          </cell>
          <cell r="KZ354">
            <v>49911.464305002999</v>
          </cell>
          <cell r="LA354">
            <v>92.845421269769261</v>
          </cell>
          <cell r="LB354">
            <v>1807.9948509792323</v>
          </cell>
          <cell r="LC354">
            <v>1947.3171926550574</v>
          </cell>
          <cell r="LD354">
            <v>4.7348372552583839</v>
          </cell>
          <cell r="LE354">
            <v>1.5447352842395307E-2</v>
          </cell>
          <cell r="LF354">
            <v>771</v>
          </cell>
          <cell r="LG354">
            <v>76.68410915539009</v>
          </cell>
          <cell r="LI354" t="str">
            <v>Business plans (£m)</v>
          </cell>
          <cell r="LJ354" t="str">
            <v>PR19 (£m)</v>
          </cell>
        </row>
        <row r="355">
          <cell r="A355" t="str">
            <v>SVH24</v>
          </cell>
          <cell r="B355" t="str">
            <v>SVH</v>
          </cell>
          <cell r="C355" t="str">
            <v>2023-24</v>
          </cell>
          <cell r="D355" t="str">
            <v>SVH</v>
          </cell>
          <cell r="E355" t="str">
            <v>SVH24</v>
          </cell>
          <cell r="F355">
            <v>1</v>
          </cell>
          <cell r="G355">
            <v>3.9736088594030421</v>
          </cell>
          <cell r="H355">
            <v>-0.60227600171828799</v>
          </cell>
          <cell r="I355">
            <v>11.623792728516021</v>
          </cell>
          <cell r="J355">
            <v>9.9478507895099817</v>
          </cell>
          <cell r="K355">
            <v>3.1475362626287717</v>
          </cell>
          <cell r="L355">
            <v>2.1393288301174498E-3</v>
          </cell>
          <cell r="M355">
            <v>15.454798381790575</v>
          </cell>
          <cell r="N355">
            <v>5.9403796595669629</v>
          </cell>
          <cell r="O355">
            <v>49.48783000852719</v>
          </cell>
          <cell r="P355">
            <v>3.6450849030379899</v>
          </cell>
          <cell r="Q355">
            <v>53.132914911565194</v>
          </cell>
          <cell r="R355">
            <v>0</v>
          </cell>
          <cell r="S355">
            <v>15.631371476863201</v>
          </cell>
          <cell r="T355">
            <v>1.2810000000000001</v>
          </cell>
          <cell r="U355">
            <v>11.294</v>
          </cell>
          <cell r="V355">
            <v>0</v>
          </cell>
          <cell r="W355">
            <v>28.2063714768632</v>
          </cell>
          <cell r="X355">
            <v>0</v>
          </cell>
          <cell r="Y355">
            <v>28.2063714768632</v>
          </cell>
          <cell r="Z355">
            <v>0</v>
          </cell>
          <cell r="AA355">
            <v>0</v>
          </cell>
          <cell r="AB355">
            <v>0</v>
          </cell>
          <cell r="AC355">
            <v>0</v>
          </cell>
          <cell r="AD355">
            <v>81.339286388428405</v>
          </cell>
          <cell r="AE355">
            <v>2.6609586482695202</v>
          </cell>
          <cell r="AF355">
            <v>0</v>
          </cell>
          <cell r="AG355">
            <v>84.000245036697905</v>
          </cell>
          <cell r="AH355">
            <v>0</v>
          </cell>
          <cell r="AI355">
            <v>84.000245036697905</v>
          </cell>
          <cell r="AJ355">
            <v>11.605223594726191</v>
          </cell>
          <cell r="AK355">
            <v>0</v>
          </cell>
          <cell r="AL355">
            <v>0</v>
          </cell>
          <cell r="AM355">
            <v>4.5724637881323102E-4</v>
          </cell>
          <cell r="AN355">
            <v>5.2174474902899393</v>
          </cell>
          <cell r="AO355">
            <v>2.628210721807539E-2</v>
          </cell>
          <cell r="AP355">
            <v>4.3637468411895339</v>
          </cell>
          <cell r="AQ355">
            <v>3.6647733292456577</v>
          </cell>
          <cell r="AR355">
            <v>24.877930609048217</v>
          </cell>
          <cell r="AS355">
            <v>0.30466606101050903</v>
          </cell>
          <cell r="AT355">
            <v>25.182596670058714</v>
          </cell>
          <cell r="AU355">
            <v>0</v>
          </cell>
          <cell r="AV355">
            <v>1.1238786293148511</v>
          </cell>
          <cell r="AW355">
            <v>0</v>
          </cell>
          <cell r="AX355">
            <v>0.61299999999999999</v>
          </cell>
          <cell r="AY355">
            <v>0</v>
          </cell>
          <cell r="AZ355">
            <v>1.736878629314853</v>
          </cell>
          <cell r="BA355">
            <v>0</v>
          </cell>
          <cell r="BB355">
            <v>1.736878629314853</v>
          </cell>
          <cell r="BC355">
            <v>0</v>
          </cell>
          <cell r="BD355">
            <v>0</v>
          </cell>
          <cell r="BE355">
            <v>0</v>
          </cell>
          <cell r="BF355">
            <v>0</v>
          </cell>
          <cell r="BG355">
            <v>26.919475299373527</v>
          </cell>
          <cell r="BH355">
            <v>0.704680748751217</v>
          </cell>
          <cell r="BI355">
            <v>0</v>
          </cell>
          <cell r="BJ355">
            <v>27.624156048124728</v>
          </cell>
          <cell r="BK355">
            <v>0</v>
          </cell>
          <cell r="BL355">
            <v>27.624156048124728</v>
          </cell>
          <cell r="BM355">
            <v>5.1842425967358272</v>
          </cell>
          <cell r="BN355">
            <v>0</v>
          </cell>
          <cell r="BO355">
            <v>0</v>
          </cell>
          <cell r="BP355">
            <v>6.7896404908130394</v>
          </cell>
          <cell r="BQ355">
            <v>7.6867986140233199E-2</v>
          </cell>
          <cell r="BR355">
            <v>4.7393740830329545E-2</v>
          </cell>
          <cell r="BS355">
            <v>43.882468755610873</v>
          </cell>
          <cell r="BT355">
            <v>5.523237841171758</v>
          </cell>
          <cell r="BU355">
            <v>61.503851411302072</v>
          </cell>
          <cell r="BV355">
            <v>5.94150711807763</v>
          </cell>
          <cell r="BW355">
            <v>67.445358529379661</v>
          </cell>
          <cell r="BX355">
            <v>0</v>
          </cell>
          <cell r="BY355">
            <v>60.502219379858985</v>
          </cell>
          <cell r="BZ355">
            <v>10.25</v>
          </cell>
          <cell r="CA355">
            <v>58.587981794650567</v>
          </cell>
          <cell r="CB355">
            <v>0</v>
          </cell>
          <cell r="CC355">
            <v>129.34020117450953</v>
          </cell>
          <cell r="CD355">
            <v>0</v>
          </cell>
          <cell r="CE355">
            <v>129.34020117450953</v>
          </cell>
          <cell r="CF355">
            <v>0</v>
          </cell>
          <cell r="CG355">
            <v>0</v>
          </cell>
          <cell r="CH355">
            <v>0</v>
          </cell>
          <cell r="CI355">
            <v>0</v>
          </cell>
          <cell r="CJ355">
            <v>196.78555970388902</v>
          </cell>
          <cell r="CK355">
            <v>9.6446603970875504</v>
          </cell>
          <cell r="CL355">
            <v>0</v>
          </cell>
          <cell r="CM355">
            <v>206.43022010097701</v>
          </cell>
          <cell r="CN355">
            <v>0</v>
          </cell>
          <cell r="CO355">
            <v>206.43022010097701</v>
          </cell>
          <cell r="CP355">
            <v>31.298607405399007</v>
          </cell>
          <cell r="CQ355">
            <v>0</v>
          </cell>
          <cell r="CR355">
            <v>0</v>
          </cell>
          <cell r="CS355">
            <v>2.8175190944705698E-2</v>
          </cell>
          <cell r="CT355">
            <v>105.47371527565409</v>
          </cell>
          <cell r="CU355">
            <v>0.124298517936432</v>
          </cell>
          <cell r="CV355">
            <v>53.286003899946479</v>
          </cell>
          <cell r="CW355">
            <v>47.107157019312524</v>
          </cell>
          <cell r="CX355">
            <v>237.31795730919342</v>
          </cell>
          <cell r="CY355">
            <v>1.1389792247965282</v>
          </cell>
          <cell r="CZ355">
            <v>238.45693653399013</v>
          </cell>
          <cell r="DA355">
            <v>0</v>
          </cell>
          <cell r="DB355">
            <v>41.737543756762491</v>
          </cell>
          <cell r="DC355">
            <v>45.232348872668865</v>
          </cell>
          <cell r="DD355">
            <v>30.80330139465056</v>
          </cell>
          <cell r="DE355">
            <v>13.296586966966512</v>
          </cell>
          <cell r="DF355">
            <v>131.06978099104822</v>
          </cell>
          <cell r="DG355">
            <v>0</v>
          </cell>
          <cell r="DH355">
            <v>131.06978099104822</v>
          </cell>
          <cell r="DI355">
            <v>36.442366684245052</v>
          </cell>
          <cell r="DJ355">
            <v>9.9779097084746997</v>
          </cell>
          <cell r="DK355">
            <v>26.520407664320299</v>
          </cell>
          <cell r="DL355">
            <v>36.498317372795</v>
          </cell>
          <cell r="DM355">
            <v>333.02840015224336</v>
          </cell>
          <cell r="DN355">
            <v>10.070624133273</v>
          </cell>
          <cell r="DO355">
            <v>0</v>
          </cell>
          <cell r="DP355">
            <v>343.09902428551641</v>
          </cell>
          <cell r="DQ355">
            <v>0</v>
          </cell>
          <cell r="DR355">
            <v>343.09902428551641</v>
          </cell>
          <cell r="DS355">
            <v>48.088073596861022</v>
          </cell>
          <cell r="DT355">
            <v>0</v>
          </cell>
          <cell r="DU355">
            <v>0</v>
          </cell>
          <cell r="DV355">
            <v>6.8182729281365582</v>
          </cell>
          <cell r="DW355">
            <v>110.76803075208426</v>
          </cell>
          <cell r="DX355">
            <v>0.19797436598483692</v>
          </cell>
          <cell r="DY355">
            <v>101.53221949674688</v>
          </cell>
          <cell r="DZ355">
            <v>56.295168189729935</v>
          </cell>
          <cell r="EA355">
            <v>323.69973932954366</v>
          </cell>
          <cell r="EB355">
            <v>7.3851524038846676</v>
          </cell>
          <cell r="EC355">
            <v>331.08489173342849</v>
          </cell>
          <cell r="ED355">
            <v>0</v>
          </cell>
          <cell r="EE355">
            <v>103.36364176593632</v>
          </cell>
          <cell r="EF355">
            <v>55.482348872668865</v>
          </cell>
          <cell r="EG355">
            <v>90.00428318930112</v>
          </cell>
          <cell r="EH355">
            <v>13.296586966966512</v>
          </cell>
          <cell r="EI355">
            <v>262.14686079487262</v>
          </cell>
          <cell r="EJ355">
            <v>0</v>
          </cell>
          <cell r="EK355">
            <v>262.14686079487262</v>
          </cell>
          <cell r="EL355">
            <v>36.442366684245052</v>
          </cell>
          <cell r="EM355">
            <v>9.9779097084746997</v>
          </cell>
          <cell r="EN355">
            <v>26.520407664320299</v>
          </cell>
          <cell r="EO355">
            <v>36.498317372795</v>
          </cell>
          <cell r="EP355">
            <v>556.73343515550596</v>
          </cell>
          <cell r="EQ355">
            <v>20.419965279111768</v>
          </cell>
          <cell r="ER355">
            <v>0</v>
          </cell>
          <cell r="ES355">
            <v>577.15340043461822</v>
          </cell>
          <cell r="ET355">
            <v>0</v>
          </cell>
          <cell r="EU355">
            <v>577.15340043461822</v>
          </cell>
          <cell r="EV355">
            <v>52.06168245626408</v>
          </cell>
          <cell r="EW355">
            <v>-0.60227600171828799</v>
          </cell>
          <cell r="EX355">
            <v>11.623792728516021</v>
          </cell>
          <cell r="EY355">
            <v>16.766123717646501</v>
          </cell>
          <cell r="EZ355">
            <v>113.91556701471302</v>
          </cell>
          <cell r="FA355">
            <v>0.20011369481495492</v>
          </cell>
          <cell r="FB355">
            <v>116.98701787853712</v>
          </cell>
          <cell r="FC355">
            <v>62.235547849296928</v>
          </cell>
          <cell r="FD355">
            <v>373.18756933807151</v>
          </cell>
          <cell r="FE355">
            <v>11.030237306922659</v>
          </cell>
          <cell r="FF355">
            <v>384.21780664499403</v>
          </cell>
          <cell r="FG355">
            <v>0</v>
          </cell>
          <cell r="FH355">
            <v>118.9950132427995</v>
          </cell>
          <cell r="FI355">
            <v>56.763348872668871</v>
          </cell>
          <cell r="FJ355">
            <v>101.29828318930112</v>
          </cell>
          <cell r="FK355">
            <v>13.296586966966512</v>
          </cell>
          <cell r="FL355">
            <v>290.35323227173603</v>
          </cell>
          <cell r="FM355">
            <v>0</v>
          </cell>
          <cell r="FN355">
            <v>290.35323227173603</v>
          </cell>
          <cell r="FO355">
            <v>36.442366684245052</v>
          </cell>
          <cell r="FP355">
            <v>9.9779097084746997</v>
          </cell>
          <cell r="FQ355">
            <v>26.520407664320299</v>
          </cell>
          <cell r="FR355">
            <v>36.498317372795</v>
          </cell>
          <cell r="FS355">
            <v>638.07272154393502</v>
          </cell>
          <cell r="FT355">
            <v>23.080923927381299</v>
          </cell>
          <cell r="FU355">
            <v>0</v>
          </cell>
          <cell r="FV355">
            <v>661.15364547131594</v>
          </cell>
          <cell r="FW355">
            <v>0</v>
          </cell>
          <cell r="FX355">
            <v>661.15364547131594</v>
          </cell>
          <cell r="FY355">
            <v>5.2320729312935814</v>
          </cell>
          <cell r="FZ355">
            <v>0</v>
          </cell>
          <cell r="GA355">
            <v>0.107</v>
          </cell>
          <cell r="GB355" t="e">
            <v>#N/A</v>
          </cell>
          <cell r="GC355">
            <v>1.8029999999999999</v>
          </cell>
          <cell r="GD355">
            <v>0.32</v>
          </cell>
          <cell r="GE355">
            <v>2.02</v>
          </cell>
          <cell r="GF355">
            <v>0.53196358930112198</v>
          </cell>
          <cell r="GG355">
            <v>2.5750000000000002</v>
          </cell>
          <cell r="GH355">
            <v>0</v>
          </cell>
          <cell r="GI355">
            <v>29.83</v>
          </cell>
          <cell r="GJ355">
            <v>0</v>
          </cell>
          <cell r="GK355">
            <v>4.9489999999999998</v>
          </cell>
          <cell r="GL355">
            <v>34.752225091274831</v>
          </cell>
          <cell r="GM355">
            <v>15.569710748360555</v>
          </cell>
          <cell r="GN355">
            <v>7.024</v>
          </cell>
          <cell r="GO355">
            <v>28.202999999999999</v>
          </cell>
          <cell r="GP355">
            <v>8.0113196000000002</v>
          </cell>
          <cell r="GQ355">
            <v>0</v>
          </cell>
          <cell r="GR355">
            <v>0</v>
          </cell>
          <cell r="GS355">
            <v>13.404999999999999</v>
          </cell>
          <cell r="GT355" t="e">
            <v>#N/A</v>
          </cell>
          <cell r="GU355">
            <v>2.57</v>
          </cell>
          <cell r="GV355">
            <v>3.8130000000000002</v>
          </cell>
          <cell r="GW355">
            <v>5.7559999999999993</v>
          </cell>
          <cell r="GX355">
            <v>9.3480000000000008</v>
          </cell>
          <cell r="GY355">
            <v>0</v>
          </cell>
          <cell r="GZ355">
            <v>0.77</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t="e">
            <v>#N/A</v>
          </cell>
          <cell r="HO355">
            <v>638.07272154393502</v>
          </cell>
          <cell r="HP355">
            <v>661.15364547131594</v>
          </cell>
          <cell r="HQ355">
            <v>81.339286388428405</v>
          </cell>
          <cell r="HR355">
            <v>577.15340043461822</v>
          </cell>
          <cell r="HS355">
            <v>171.3582190289365</v>
          </cell>
          <cell r="HT355">
            <v>0</v>
          </cell>
          <cell r="HU355">
            <v>0</v>
          </cell>
          <cell r="HV355">
            <v>11.616792728516021</v>
          </cell>
          <cell r="HW355">
            <v>7.0000000000000001E-3</v>
          </cell>
          <cell r="HX355">
            <v>0</v>
          </cell>
          <cell r="HY355">
            <v>0</v>
          </cell>
          <cell r="HZ355">
            <v>0</v>
          </cell>
          <cell r="IA355">
            <v>0</v>
          </cell>
          <cell r="IB355">
            <v>0</v>
          </cell>
          <cell r="IC355">
            <v>0</v>
          </cell>
          <cell r="ID355">
            <v>0</v>
          </cell>
          <cell r="IE355">
            <v>0</v>
          </cell>
          <cell r="IF355">
            <v>0</v>
          </cell>
          <cell r="IG355">
            <v>0</v>
          </cell>
          <cell r="IH355">
            <v>0</v>
          </cell>
          <cell r="II355">
            <v>2.9905908092107163</v>
          </cell>
          <cell r="IJ355">
            <v>0</v>
          </cell>
          <cell r="IK355">
            <v>0</v>
          </cell>
          <cell r="IL355">
            <v>0</v>
          </cell>
          <cell r="IM355">
            <v>0</v>
          </cell>
          <cell r="IN355">
            <v>2.9905908092107163</v>
          </cell>
          <cell r="IO355">
            <v>0</v>
          </cell>
          <cell r="IP355">
            <v>11.616792728516021</v>
          </cell>
          <cell r="IQ355">
            <v>7.0000000000000001E-3</v>
          </cell>
          <cell r="IR355">
            <v>0</v>
          </cell>
          <cell r="IS355">
            <v>0</v>
          </cell>
          <cell r="IT355">
            <v>0</v>
          </cell>
          <cell r="IU355">
            <v>0</v>
          </cell>
          <cell r="IV355">
            <v>34.752225091274831</v>
          </cell>
          <cell r="IW355">
            <v>34.752225091274831</v>
          </cell>
          <cell r="IX355">
            <v>0</v>
          </cell>
          <cell r="IY355">
            <v>0</v>
          </cell>
          <cell r="IZ355">
            <v>0</v>
          </cell>
          <cell r="JA355">
            <v>15.569710748360555</v>
          </cell>
          <cell r="JB355">
            <v>15.569710748360555</v>
          </cell>
          <cell r="JC355">
            <v>0</v>
          </cell>
          <cell r="JD355">
            <v>0</v>
          </cell>
          <cell r="JE355">
            <v>0</v>
          </cell>
          <cell r="JF355">
            <v>2.02</v>
          </cell>
          <cell r="JG355">
            <v>2.02</v>
          </cell>
          <cell r="JH355">
            <v>0</v>
          </cell>
          <cell r="JI355">
            <v>0</v>
          </cell>
          <cell r="JJ355">
            <v>0</v>
          </cell>
          <cell r="JK355">
            <v>34.752225091274831</v>
          </cell>
          <cell r="JL355">
            <v>34.752225091274831</v>
          </cell>
          <cell r="JM355">
            <v>0</v>
          </cell>
          <cell r="JN355">
            <v>0</v>
          </cell>
          <cell r="JO355">
            <v>0</v>
          </cell>
          <cell r="JP355">
            <v>15.569710748360555</v>
          </cell>
          <cell r="JQ355">
            <v>15.569710748360555</v>
          </cell>
          <cell r="JR355">
            <v>0</v>
          </cell>
          <cell r="JS355">
            <v>0</v>
          </cell>
          <cell r="JT355">
            <v>0</v>
          </cell>
          <cell r="JU355">
            <v>2.02</v>
          </cell>
          <cell r="JV355">
            <v>2.02</v>
          </cell>
          <cell r="JW355">
            <v>47.555029097307397</v>
          </cell>
          <cell r="JX355">
            <v>276.06761614577425</v>
          </cell>
          <cell r="JY355">
            <v>414.88748500488049</v>
          </cell>
          <cell r="JZ355">
            <v>462.44251410218789</v>
          </cell>
          <cell r="KA355">
            <v>186.37489795641363</v>
          </cell>
          <cell r="KC355">
            <v>200.52846139869342</v>
          </cell>
          <cell r="KD355">
            <v>3650.8830158223709</v>
          </cell>
          <cell r="KE355">
            <v>49945.141801002996</v>
          </cell>
          <cell r="KF355">
            <v>96.102503999999996</v>
          </cell>
          <cell r="KJ355">
            <v>0</v>
          </cell>
          <cell r="KK355">
            <v>0</v>
          </cell>
          <cell r="KL355">
            <v>0</v>
          </cell>
          <cell r="KM355">
            <v>187.98371289435934</v>
          </cell>
          <cell r="KN355">
            <v>1131.9208383832081</v>
          </cell>
          <cell r="KO355">
            <v>57.447685386002199</v>
          </cell>
          <cell r="KP355">
            <v>0</v>
          </cell>
          <cell r="KQ355">
            <v>102.681318649651</v>
          </cell>
          <cell r="KR355">
            <v>22.216620032392601</v>
          </cell>
          <cell r="KS355">
            <v>13.1014751173365</v>
          </cell>
          <cell r="KT355">
            <v>0.77634163050652105</v>
          </cell>
          <cell r="KU355">
            <v>279.38358187694979</v>
          </cell>
          <cell r="KV355">
            <v>124.994534492171</v>
          </cell>
          <cell r="KW355">
            <v>0</v>
          </cell>
          <cell r="KX355">
            <v>771</v>
          </cell>
          <cell r="KY355">
            <v>3851411.4772210643</v>
          </cell>
          <cell r="KZ355">
            <v>50041.244305002998</v>
          </cell>
          <cell r="LA355">
            <v>92.814424635709543</v>
          </cell>
          <cell r="LB355">
            <v>1782.5066946631969</v>
          </cell>
          <cell r="LC355">
            <v>1920.5061084625772</v>
          </cell>
          <cell r="LD355">
            <v>4.7344991940768493</v>
          </cell>
          <cell r="LE355">
            <v>1.5407290740028967E-2</v>
          </cell>
          <cell r="LF355">
            <v>771</v>
          </cell>
          <cell r="LG355">
            <v>76.964742398222299</v>
          </cell>
          <cell r="LI355" t="str">
            <v>Business plans (£m)</v>
          </cell>
          <cell r="LJ355" t="str">
            <v>PR19 (£m)</v>
          </cell>
        </row>
        <row r="356">
          <cell r="A356" t="str">
            <v>SVH25</v>
          </cell>
          <cell r="B356" t="str">
            <v>SVH</v>
          </cell>
          <cell r="C356" t="str">
            <v>2024-25</v>
          </cell>
          <cell r="D356" t="str">
            <v>SVH</v>
          </cell>
          <cell r="E356" t="str">
            <v>SVH25</v>
          </cell>
          <cell r="F356">
            <v>1</v>
          </cell>
          <cell r="G356">
            <v>3.88462409615139</v>
          </cell>
          <cell r="H356">
            <v>-0.60653544214902699</v>
          </cell>
          <cell r="I356">
            <v>11.624141413063022</v>
          </cell>
          <cell r="J356">
            <v>9.9478507895099817</v>
          </cell>
          <cell r="K356">
            <v>3.1322056070423319</v>
          </cell>
          <cell r="L356">
            <v>2.1657318001593751E-3</v>
          </cell>
          <cell r="M356">
            <v>16.791395402358976</v>
          </cell>
          <cell r="N356">
            <v>6.5290990680302023</v>
          </cell>
          <cell r="O356">
            <v>51.304946665807016</v>
          </cell>
          <cell r="P356">
            <v>3.8661439389980901</v>
          </cell>
          <cell r="Q356">
            <v>55.171090604805102</v>
          </cell>
          <cell r="R356">
            <v>0</v>
          </cell>
          <cell r="S356">
            <v>15.1604043943856</v>
          </cell>
          <cell r="T356">
            <v>1.3140000000000001</v>
          </cell>
          <cell r="U356">
            <v>13.821000000000002</v>
          </cell>
          <cell r="V356">
            <v>0</v>
          </cell>
          <cell r="W356">
            <v>30.295404394385599</v>
          </cell>
          <cell r="X356">
            <v>0</v>
          </cell>
          <cell r="Y356">
            <v>30.295404394385599</v>
          </cell>
          <cell r="Z356">
            <v>0</v>
          </cell>
          <cell r="AA356">
            <v>0</v>
          </cell>
          <cell r="AB356">
            <v>0</v>
          </cell>
          <cell r="AC356">
            <v>0</v>
          </cell>
          <cell r="AD356">
            <v>85.466494999190701</v>
          </cell>
          <cell r="AE356">
            <v>2.6370511628294202</v>
          </cell>
          <cell r="AF356">
            <v>0</v>
          </cell>
          <cell r="AG356">
            <v>88.103546162020194</v>
          </cell>
          <cell r="AH356">
            <v>0</v>
          </cell>
          <cell r="AI356">
            <v>88.103546162020194</v>
          </cell>
          <cell r="AJ356">
            <v>11.743301624199225</v>
          </cell>
          <cell r="AK356">
            <v>0</v>
          </cell>
          <cell r="AL356">
            <v>0</v>
          </cell>
          <cell r="AM356">
            <v>4.5724637881323102E-4</v>
          </cell>
          <cell r="AN356">
            <v>5.216802986290185</v>
          </cell>
          <cell r="AO356">
            <v>2.6254538432760988E-2</v>
          </cell>
          <cell r="AP356">
            <v>4.4711083043796327</v>
          </cell>
          <cell r="AQ356">
            <v>4.0244908162841639</v>
          </cell>
          <cell r="AR356">
            <v>25.482415515964821</v>
          </cell>
          <cell r="AS356">
            <v>0.32488202948024703</v>
          </cell>
          <cell r="AT356">
            <v>25.807297545445021</v>
          </cell>
          <cell r="AU356">
            <v>0</v>
          </cell>
          <cell r="AV356">
            <v>1.094051673739306</v>
          </cell>
          <cell r="AW356">
            <v>0</v>
          </cell>
          <cell r="AX356">
            <v>0.61299999999999999</v>
          </cell>
          <cell r="AY356">
            <v>0</v>
          </cell>
          <cell r="AZ356">
            <v>1.707051673739306</v>
          </cell>
          <cell r="BA356">
            <v>0</v>
          </cell>
          <cell r="BB356">
            <v>1.707051673739306</v>
          </cell>
          <cell r="BC356">
            <v>0</v>
          </cell>
          <cell r="BD356">
            <v>0</v>
          </cell>
          <cell r="BE356">
            <v>0</v>
          </cell>
          <cell r="BF356">
            <v>0</v>
          </cell>
          <cell r="BG356">
            <v>27.514349219184361</v>
          </cell>
          <cell r="BH356">
            <v>0.69834951742913498</v>
          </cell>
          <cell r="BI356">
            <v>0</v>
          </cell>
          <cell r="BJ356">
            <v>28.212698736613461</v>
          </cell>
          <cell r="BK356">
            <v>0</v>
          </cell>
          <cell r="BL356">
            <v>28.212698736613461</v>
          </cell>
          <cell r="BM356">
            <v>5.2601399950284211</v>
          </cell>
          <cell r="BN356">
            <v>0</v>
          </cell>
          <cell r="BO356">
            <v>0</v>
          </cell>
          <cell r="BP356">
            <v>6.7896404908130394</v>
          </cell>
          <cell r="BQ356">
            <v>7.5250699406643806E-2</v>
          </cell>
          <cell r="BR356">
            <v>4.7358101185485675E-2</v>
          </cell>
          <cell r="BS356">
            <v>44.238673013443119</v>
          </cell>
          <cell r="BT356">
            <v>6.0811632469071384</v>
          </cell>
          <cell r="BU356">
            <v>62.492225546783843</v>
          </cell>
          <cell r="BV356">
            <v>5.9946707967951101</v>
          </cell>
          <cell r="BW356">
            <v>68.486896343579048</v>
          </cell>
          <cell r="BX356">
            <v>0</v>
          </cell>
          <cell r="BY356">
            <v>49.570888621659201</v>
          </cell>
          <cell r="BZ356">
            <v>9.6349999999999998</v>
          </cell>
          <cell r="CA356">
            <v>60.224981794650567</v>
          </cell>
          <cell r="CB356">
            <v>0</v>
          </cell>
          <cell r="CC356">
            <v>119.43087041630966</v>
          </cell>
          <cell r="CD356">
            <v>0</v>
          </cell>
          <cell r="CE356">
            <v>119.43087041630966</v>
          </cell>
          <cell r="CF356">
            <v>0</v>
          </cell>
          <cell r="CG356">
            <v>0</v>
          </cell>
          <cell r="CH356">
            <v>0</v>
          </cell>
          <cell r="CI356">
            <v>0</v>
          </cell>
          <cell r="CJ356">
            <v>187.91776675988828</v>
          </cell>
          <cell r="CK356">
            <v>9.5580075743659307</v>
          </cell>
          <cell r="CL356">
            <v>0</v>
          </cell>
          <cell r="CM356">
            <v>197.47577433425428</v>
          </cell>
          <cell r="CN356">
            <v>0</v>
          </cell>
          <cell r="CO356">
            <v>197.47577433425428</v>
          </cell>
          <cell r="CP356">
            <v>31.462904923693024</v>
          </cell>
          <cell r="CQ356">
            <v>0</v>
          </cell>
          <cell r="CR356">
            <v>0</v>
          </cell>
          <cell r="CS356">
            <v>2.8175190944705698E-2</v>
          </cell>
          <cell r="CT356">
            <v>105.61721837509241</v>
          </cell>
          <cell r="CU356">
            <v>0.116300290991288</v>
          </cell>
          <cell r="CV356">
            <v>49.249629257882205</v>
          </cell>
          <cell r="CW356">
            <v>51.774012664249071</v>
          </cell>
          <cell r="CX356">
            <v>238.2482407028526</v>
          </cell>
          <cell r="CY356">
            <v>1.1423278537072943</v>
          </cell>
          <cell r="CZ356">
            <v>239.39056855655954</v>
          </cell>
          <cell r="DA356">
            <v>0</v>
          </cell>
          <cell r="DB356">
            <v>39.643805189875891</v>
          </cell>
          <cell r="DC356">
            <v>44.446138783470602</v>
          </cell>
          <cell r="DD356">
            <v>33.558301394650556</v>
          </cell>
          <cell r="DE356">
            <v>13.549165930590055</v>
          </cell>
          <cell r="DF356">
            <v>131.19741129858681</v>
          </cell>
          <cell r="DG356">
            <v>0</v>
          </cell>
          <cell r="DH356">
            <v>131.19741129858681</v>
          </cell>
          <cell r="DI356">
            <v>37.495263857217147</v>
          </cell>
          <cell r="DJ356">
            <v>10.136010651919909</v>
          </cell>
          <cell r="DK356">
            <v>27.416590417370998</v>
          </cell>
          <cell r="DL356">
            <v>37.552601069290901</v>
          </cell>
          <cell r="DM356">
            <v>333.03537878585632</v>
          </cell>
          <cell r="DN356">
            <v>9.9801442229611492</v>
          </cell>
          <cell r="DO356">
            <v>0</v>
          </cell>
          <cell r="DP356">
            <v>343.0155230088173</v>
          </cell>
          <cell r="DQ356">
            <v>0</v>
          </cell>
          <cell r="DR356">
            <v>343.0155230088173</v>
          </cell>
          <cell r="DS356">
            <v>48.466346542920661</v>
          </cell>
          <cell r="DT356">
            <v>0</v>
          </cell>
          <cell r="DU356">
            <v>0</v>
          </cell>
          <cell r="DV356">
            <v>6.8182729281365582</v>
          </cell>
          <cell r="DW356">
            <v>110.90927206078923</v>
          </cell>
          <cell r="DX356">
            <v>0.18991293060953468</v>
          </cell>
          <cell r="DY356">
            <v>97.959410575704965</v>
          </cell>
          <cell r="DZ356">
            <v>61.879666727440373</v>
          </cell>
          <cell r="EA356">
            <v>326.22288176560124</v>
          </cell>
          <cell r="EB356">
            <v>7.4618806799826523</v>
          </cell>
          <cell r="EC356">
            <v>333.6847624455836</v>
          </cell>
          <cell r="ED356">
            <v>0</v>
          </cell>
          <cell r="EE356">
            <v>90.308745485274386</v>
          </cell>
          <cell r="EF356">
            <v>54.0811387834706</v>
          </cell>
          <cell r="EG356">
            <v>94.396283189301116</v>
          </cell>
          <cell r="EH356">
            <v>13.549165930590055</v>
          </cell>
          <cell r="EI356">
            <v>252.33533338863577</v>
          </cell>
          <cell r="EJ356">
            <v>0</v>
          </cell>
          <cell r="EK356">
            <v>252.33533338863577</v>
          </cell>
          <cell r="EL356">
            <v>37.495263857217147</v>
          </cell>
          <cell r="EM356">
            <v>10.136010651919909</v>
          </cell>
          <cell r="EN356">
            <v>27.416590417370998</v>
          </cell>
          <cell r="EO356">
            <v>37.552601069290901</v>
          </cell>
          <cell r="EP356">
            <v>548.46749476492892</v>
          </cell>
          <cell r="EQ356">
            <v>20.236501314756214</v>
          </cell>
          <cell r="ER356">
            <v>0</v>
          </cell>
          <cell r="ES356">
            <v>568.70399607968511</v>
          </cell>
          <cell r="ET356">
            <v>0</v>
          </cell>
          <cell r="EU356">
            <v>568.70399607968511</v>
          </cell>
          <cell r="EV356">
            <v>52.350970639072045</v>
          </cell>
          <cell r="EW356">
            <v>-0.60653544214902699</v>
          </cell>
          <cell r="EX356">
            <v>11.624141413063022</v>
          </cell>
          <cell r="EY356">
            <v>16.766123717646501</v>
          </cell>
          <cell r="EZ356">
            <v>114.04147766783157</v>
          </cell>
          <cell r="FA356">
            <v>0.1920786624096939</v>
          </cell>
          <cell r="FB356">
            <v>114.75080597806388</v>
          </cell>
          <cell r="FC356">
            <v>68.408765795470629</v>
          </cell>
          <cell r="FD356">
            <v>377.52782843140852</v>
          </cell>
          <cell r="FE356">
            <v>11.32802461898074</v>
          </cell>
          <cell r="FF356">
            <v>388.85585305038899</v>
          </cell>
          <cell r="FG356">
            <v>0</v>
          </cell>
          <cell r="FH356">
            <v>105.46914987966022</v>
          </cell>
          <cell r="FI356">
            <v>55.3951387834706</v>
          </cell>
          <cell r="FJ356">
            <v>108.21728318930113</v>
          </cell>
          <cell r="FK356">
            <v>13.549165930590055</v>
          </cell>
          <cell r="FL356">
            <v>282.63073778302203</v>
          </cell>
          <cell r="FM356">
            <v>0</v>
          </cell>
          <cell r="FN356">
            <v>282.63073778302203</v>
          </cell>
          <cell r="FO356">
            <v>37.495263857217147</v>
          </cell>
          <cell r="FP356">
            <v>10.136010651919909</v>
          </cell>
          <cell r="FQ356">
            <v>27.416590417370998</v>
          </cell>
          <cell r="FR356">
            <v>37.552601069290901</v>
          </cell>
          <cell r="FS356">
            <v>633.93398976411993</v>
          </cell>
          <cell r="FT356">
            <v>22.873552477585601</v>
          </cell>
          <cell r="FU356">
            <v>0</v>
          </cell>
          <cell r="FV356">
            <v>656.80754224170596</v>
          </cell>
          <cell r="FW356">
            <v>0</v>
          </cell>
          <cell r="FX356">
            <v>656.80754224170596</v>
          </cell>
          <cell r="FY356">
            <v>5.3149051173568846</v>
          </cell>
          <cell r="FZ356">
            <v>0</v>
          </cell>
          <cell r="GA356">
            <v>9.7000000000000003E-2</v>
          </cell>
          <cell r="GB356" t="e">
            <v>#N/A</v>
          </cell>
          <cell r="GC356">
            <v>1.4530000000000001</v>
          </cell>
          <cell r="GD356">
            <v>0.32</v>
          </cell>
          <cell r="GE356">
            <v>1.01</v>
          </cell>
          <cell r="GF356">
            <v>0.53196358930112198</v>
          </cell>
          <cell r="GG356">
            <v>2.5750000000000002</v>
          </cell>
          <cell r="GH356">
            <v>0</v>
          </cell>
          <cell r="GI356">
            <v>35.206000000000003</v>
          </cell>
          <cell r="GJ356">
            <v>0</v>
          </cell>
          <cell r="GK356">
            <v>6.3979999999999997</v>
          </cell>
          <cell r="GL356">
            <v>34.122131285362833</v>
          </cell>
          <cell r="GM356">
            <v>15.81617342869782</v>
          </cell>
          <cell r="GN356">
            <v>4.3179999999999996</v>
          </cell>
          <cell r="GO356">
            <v>26.516000000000002</v>
          </cell>
          <cell r="GP356">
            <v>8.0113196000000002</v>
          </cell>
          <cell r="GQ356">
            <v>0</v>
          </cell>
          <cell r="GR356">
            <v>0</v>
          </cell>
          <cell r="GS356">
            <v>12.364000000000001</v>
          </cell>
          <cell r="GT356" t="e">
            <v>#N/A</v>
          </cell>
          <cell r="GU356">
            <v>2.57</v>
          </cell>
          <cell r="GV356">
            <v>6.96</v>
          </cell>
          <cell r="GW356">
            <v>5.7559999999999993</v>
          </cell>
          <cell r="GX356">
            <v>12.367000000000001</v>
          </cell>
          <cell r="GY356">
            <v>0</v>
          </cell>
          <cell r="GZ356">
            <v>0.77</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t="e">
            <v>#N/A</v>
          </cell>
          <cell r="HO356">
            <v>633.93398976411993</v>
          </cell>
          <cell r="HP356">
            <v>656.80754224170596</v>
          </cell>
          <cell r="HQ356">
            <v>85.466494999190701</v>
          </cell>
          <cell r="HR356">
            <v>568.70399607968511</v>
          </cell>
          <cell r="HS356">
            <v>177.16158790336181</v>
          </cell>
          <cell r="HT356">
            <v>0</v>
          </cell>
          <cell r="HU356">
            <v>0</v>
          </cell>
          <cell r="HV356">
            <v>11.617141413063022</v>
          </cell>
          <cell r="HW356">
            <v>7.0000000000000001E-3</v>
          </cell>
          <cell r="HX356">
            <v>0</v>
          </cell>
          <cell r="HY356">
            <v>0</v>
          </cell>
          <cell r="HZ356">
            <v>0</v>
          </cell>
          <cell r="IA356">
            <v>0</v>
          </cell>
          <cell r="IB356">
            <v>0</v>
          </cell>
          <cell r="IC356">
            <v>0</v>
          </cell>
          <cell r="ID356">
            <v>0</v>
          </cell>
          <cell r="IE356">
            <v>0</v>
          </cell>
          <cell r="IF356">
            <v>0</v>
          </cell>
          <cell r="IG356">
            <v>0</v>
          </cell>
          <cell r="IH356">
            <v>0</v>
          </cell>
          <cell r="II356">
            <v>3.4837911915821853</v>
          </cell>
          <cell r="IJ356">
            <v>0</v>
          </cell>
          <cell r="IK356">
            <v>0</v>
          </cell>
          <cell r="IL356">
            <v>0</v>
          </cell>
          <cell r="IM356">
            <v>0</v>
          </cell>
          <cell r="IN356">
            <v>3.4837911915821853</v>
          </cell>
          <cell r="IO356">
            <v>0</v>
          </cell>
          <cell r="IP356">
            <v>11.617141413063022</v>
          </cell>
          <cell r="IQ356">
            <v>7.0000000000000001E-3</v>
          </cell>
          <cell r="IR356">
            <v>0</v>
          </cell>
          <cell r="IS356">
            <v>0</v>
          </cell>
          <cell r="IT356">
            <v>0</v>
          </cell>
          <cell r="IU356">
            <v>0</v>
          </cell>
          <cell r="IV356">
            <v>34.122131285362833</v>
          </cell>
          <cell r="IW356">
            <v>34.122131285362833</v>
          </cell>
          <cell r="IX356">
            <v>0</v>
          </cell>
          <cell r="IY356">
            <v>0</v>
          </cell>
          <cell r="IZ356">
            <v>0</v>
          </cell>
          <cell r="JA356">
            <v>15.81617342869782</v>
          </cell>
          <cell r="JB356">
            <v>15.81617342869782</v>
          </cell>
          <cell r="JC356">
            <v>0</v>
          </cell>
          <cell r="JD356">
            <v>0</v>
          </cell>
          <cell r="JE356">
            <v>0</v>
          </cell>
          <cell r="JF356">
            <v>1.01</v>
          </cell>
          <cell r="JG356">
            <v>1.01</v>
          </cell>
          <cell r="JH356">
            <v>0</v>
          </cell>
          <cell r="JI356">
            <v>0</v>
          </cell>
          <cell r="JJ356">
            <v>0</v>
          </cell>
          <cell r="JK356">
            <v>34.122131285362833</v>
          </cell>
          <cell r="JL356">
            <v>34.122131285362833</v>
          </cell>
          <cell r="JM356">
            <v>0</v>
          </cell>
          <cell r="JN356">
            <v>0</v>
          </cell>
          <cell r="JO356">
            <v>0</v>
          </cell>
          <cell r="JP356">
            <v>15.81617342869782</v>
          </cell>
          <cell r="JQ356">
            <v>15.81617342869782</v>
          </cell>
          <cell r="JR356">
            <v>0</v>
          </cell>
          <cell r="JS356">
            <v>0</v>
          </cell>
          <cell r="JT356">
            <v>0</v>
          </cell>
          <cell r="JU356">
            <v>1.01</v>
          </cell>
          <cell r="JV356">
            <v>1.01</v>
          </cell>
          <cell r="JW356">
            <v>48.312110579099411</v>
          </cell>
          <cell r="JX356">
            <v>268.2676416336011</v>
          </cell>
          <cell r="JY356">
            <v>396.80156892855706</v>
          </cell>
          <cell r="JZ356">
            <v>445.11367950765646</v>
          </cell>
          <cell r="KA356">
            <v>176.84603787405536</v>
          </cell>
          <cell r="KC356">
            <v>200.97830765751414</v>
          </cell>
          <cell r="KD356">
            <v>3674.850250898829</v>
          </cell>
          <cell r="KE356">
            <v>50074.921801003002</v>
          </cell>
          <cell r="KF356">
            <v>96.102503999999996</v>
          </cell>
          <cell r="KJ356">
            <v>0</v>
          </cell>
          <cell r="KK356">
            <v>0</v>
          </cell>
          <cell r="KL356">
            <v>0</v>
          </cell>
          <cell r="KM356">
            <v>187.88224747500476</v>
          </cell>
          <cell r="KN356">
            <v>1132.5591856427632</v>
          </cell>
          <cell r="KO356">
            <v>57.4809558123019</v>
          </cell>
          <cell r="KP356">
            <v>0</v>
          </cell>
          <cell r="KQ356">
            <v>101.85839637857001</v>
          </cell>
          <cell r="KR356">
            <v>22.064704440435101</v>
          </cell>
          <cell r="KS356">
            <v>13.1144388058872</v>
          </cell>
          <cell r="KT356">
            <v>0.78</v>
          </cell>
          <cell r="KU356">
            <v>278.00149117566025</v>
          </cell>
          <cell r="KV356">
            <v>124.216040531045</v>
          </cell>
          <cell r="KW356">
            <v>0</v>
          </cell>
          <cell r="KX356">
            <v>772</v>
          </cell>
          <cell r="KY356">
            <v>3875828.558556343</v>
          </cell>
          <cell r="KZ356">
            <v>50171.024305003004</v>
          </cell>
          <cell r="LA356">
            <v>92.855027159664104</v>
          </cell>
          <cell r="LB356">
            <v>1780.9199206367753</v>
          </cell>
          <cell r="LC356">
            <v>1917.9574602616676</v>
          </cell>
          <cell r="LD356">
            <v>4.7357491820961064</v>
          </cell>
          <cell r="LE356">
            <v>1.5387367722588374E-2</v>
          </cell>
          <cell r="LF356">
            <v>772</v>
          </cell>
          <cell r="LG356">
            <v>77.252330647948313</v>
          </cell>
          <cell r="LI356" t="str">
            <v>Business plans (£m)</v>
          </cell>
          <cell r="LJ356" t="str">
            <v>PR19 (£m)</v>
          </cell>
        </row>
      </sheetData>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gt;&gt;&gt;"/>
      <sheetName val="Mapping water"/>
      <sheetName val="Mapping waste"/>
      <sheetName val="Households England"/>
      <sheetName val="Households Wales"/>
      <sheetName val="Outputs &gt;&gt;&gt;"/>
      <sheetName val="Mapping HH to population water"/>
      <sheetName val="Mapping HH to population waste"/>
      <sheetName val="Interface"/>
    </sheetNames>
    <sheetDataSet>
      <sheetData sheetId="0"/>
      <sheetData sheetId="1"/>
      <sheetData sheetId="2"/>
      <sheetData sheetId="3"/>
      <sheetData sheetId="4"/>
      <sheetData sheetId="5"/>
      <sheetData sheetId="6"/>
      <sheetData sheetId="7"/>
      <sheetData sheetId="8"/>
      <sheetData sheetId="9">
        <row r="5">
          <cell r="B5" t="str">
            <v>ANH18</v>
          </cell>
          <cell r="D5" t="str">
            <v/>
          </cell>
        </row>
        <row r="6">
          <cell r="B6" t="str">
            <v>ANH19</v>
          </cell>
          <cell r="D6">
            <v>6.9104882483834729E-3</v>
          </cell>
        </row>
        <row r="7">
          <cell r="B7" t="str">
            <v>ANH20</v>
          </cell>
          <cell r="D7">
            <v>9.6183563644414161E-3</v>
          </cell>
        </row>
        <row r="8">
          <cell r="B8" t="str">
            <v>ANH21</v>
          </cell>
          <cell r="D8">
            <v>8.3250083328654245E-3</v>
          </cell>
        </row>
        <row r="9">
          <cell r="B9" t="str">
            <v>ANH22</v>
          </cell>
          <cell r="D9">
            <v>7.8001864018131251E-3</v>
          </cell>
        </row>
        <row r="10">
          <cell r="B10" t="str">
            <v>ANH23</v>
          </cell>
          <cell r="D10">
            <v>8.7959999553324231E-3</v>
          </cell>
        </row>
        <row r="11">
          <cell r="B11" t="str">
            <v>ANH24</v>
          </cell>
          <cell r="D11">
            <v>8.4083918611495001E-3</v>
          </cell>
        </row>
        <row r="12">
          <cell r="B12" t="str">
            <v>ANH25</v>
          </cell>
          <cell r="D12">
            <v>8.1430144946366134E-3</v>
          </cell>
        </row>
        <row r="13">
          <cell r="B13" t="str">
            <v>NES18</v>
          </cell>
          <cell r="D13" t="str">
            <v/>
          </cell>
        </row>
        <row r="14">
          <cell r="B14" t="str">
            <v>NES19</v>
          </cell>
          <cell r="D14">
            <v>6.1165225435322323E-3</v>
          </cell>
        </row>
        <row r="15">
          <cell r="B15" t="str">
            <v>NES20</v>
          </cell>
          <cell r="D15">
            <v>6.6675934722428831E-3</v>
          </cell>
        </row>
        <row r="16">
          <cell r="B16" t="str">
            <v>NES21</v>
          </cell>
          <cell r="D16">
            <v>5.5892609243703983E-3</v>
          </cell>
        </row>
        <row r="17">
          <cell r="B17" t="str">
            <v>NES22</v>
          </cell>
          <cell r="D17">
            <v>5.1756503677486965E-3</v>
          </cell>
        </row>
        <row r="18">
          <cell r="B18" t="str">
            <v>NES23</v>
          </cell>
          <cell r="D18">
            <v>6.1356090920425821E-3</v>
          </cell>
        </row>
        <row r="19">
          <cell r="B19" t="str">
            <v>NES24</v>
          </cell>
          <cell r="D19">
            <v>5.7547085007110255E-3</v>
          </cell>
        </row>
        <row r="20">
          <cell r="B20" t="str">
            <v>NES25</v>
          </cell>
          <cell r="D20">
            <v>5.667062024200531E-3</v>
          </cell>
        </row>
        <row r="21">
          <cell r="B21" t="str">
            <v>NWT18</v>
          </cell>
          <cell r="D21" t="str">
            <v/>
          </cell>
        </row>
        <row r="22">
          <cell r="B22" t="str">
            <v>NWT19</v>
          </cell>
          <cell r="D22">
            <v>5.6871991493929741E-3</v>
          </cell>
        </row>
        <row r="23">
          <cell r="B23" t="str">
            <v>NWT20</v>
          </cell>
          <cell r="D23">
            <v>6.9300536599190554E-3</v>
          </cell>
        </row>
        <row r="24">
          <cell r="B24" t="str">
            <v>NWT21</v>
          </cell>
          <cell r="D24">
            <v>5.8611819100873319E-3</v>
          </cell>
        </row>
        <row r="25">
          <cell r="B25" t="str">
            <v>NWT22</v>
          </cell>
          <cell r="D25">
            <v>5.50511537941345E-3</v>
          </cell>
        </row>
        <row r="26">
          <cell r="B26" t="str">
            <v>NWT23</v>
          </cell>
          <cell r="D26">
            <v>5.8305342541882244E-3</v>
          </cell>
        </row>
        <row r="27">
          <cell r="B27" t="str">
            <v>NWT24</v>
          </cell>
          <cell r="D27">
            <v>5.4516416130083734E-3</v>
          </cell>
        </row>
        <row r="28">
          <cell r="B28" t="str">
            <v>NWT25</v>
          </cell>
          <cell r="D28">
            <v>5.2923499417401043E-3</v>
          </cell>
        </row>
        <row r="29">
          <cell r="B29" t="str">
            <v>SRN18</v>
          </cell>
          <cell r="D29" t="str">
            <v/>
          </cell>
        </row>
        <row r="30">
          <cell r="B30" t="str">
            <v>SRN19</v>
          </cell>
          <cell r="D30">
            <v>6.124053053137013E-3</v>
          </cell>
        </row>
        <row r="31">
          <cell r="B31" t="str">
            <v>SRN20</v>
          </cell>
          <cell r="D31">
            <v>7.3941698767336916E-3</v>
          </cell>
        </row>
        <row r="32">
          <cell r="B32" t="str">
            <v>SRN21</v>
          </cell>
          <cell r="D32">
            <v>6.4616407573947487E-3</v>
          </cell>
        </row>
        <row r="33">
          <cell r="B33" t="str">
            <v>SRN22</v>
          </cell>
          <cell r="D33">
            <v>6.1004970959972482E-3</v>
          </cell>
        </row>
        <row r="34">
          <cell r="B34" t="str">
            <v>SRN23</v>
          </cell>
          <cell r="D34">
            <v>7.4095982646877889E-3</v>
          </cell>
        </row>
        <row r="35">
          <cell r="B35" t="str">
            <v>SRN24</v>
          </cell>
          <cell r="D35">
            <v>7.0790801621478661E-3</v>
          </cell>
        </row>
        <row r="36">
          <cell r="B36" t="str">
            <v>SRN25</v>
          </cell>
          <cell r="D36">
            <v>6.9276171274843534E-3</v>
          </cell>
        </row>
        <row r="37">
          <cell r="B37" t="str">
            <v>SVT18</v>
          </cell>
          <cell r="D37" t="str">
            <v/>
          </cell>
        </row>
        <row r="38">
          <cell r="B38" t="str">
            <v>SVT19</v>
          </cell>
          <cell r="D38">
            <v>6.9694705441598614E-3</v>
          </cell>
        </row>
        <row r="39">
          <cell r="B39" t="str">
            <v>SVT20</v>
          </cell>
          <cell r="D39">
            <v>8.8480166575839458E-3</v>
          </cell>
        </row>
        <row r="40">
          <cell r="B40" t="str">
            <v>SVT21</v>
          </cell>
          <cell r="D40">
            <v>7.7909350146421197E-3</v>
          </cell>
        </row>
        <row r="41">
          <cell r="B41" t="str">
            <v>SVT22</v>
          </cell>
          <cell r="D41">
            <v>7.2148025947120775E-3</v>
          </cell>
        </row>
        <row r="42">
          <cell r="B42" t="str">
            <v>SVT23</v>
          </cell>
          <cell r="D42">
            <v>8.2779500993488409E-3</v>
          </cell>
        </row>
        <row r="43">
          <cell r="B43" t="str">
            <v>SVT24</v>
          </cell>
          <cell r="D43">
            <v>8.0427773015432358E-3</v>
          </cell>
        </row>
        <row r="44">
          <cell r="B44" t="str">
            <v>SVT25</v>
          </cell>
          <cell r="D44">
            <v>8.0272081185486233E-3</v>
          </cell>
        </row>
        <row r="45">
          <cell r="B45" t="str">
            <v>SWT18</v>
          </cell>
          <cell r="D45" t="str">
            <v/>
          </cell>
        </row>
        <row r="46">
          <cell r="B46" t="str">
            <v>SWT19</v>
          </cell>
          <cell r="D46">
            <v>9.0122499837483883E-3</v>
          </cell>
        </row>
        <row r="47">
          <cell r="B47" t="str">
            <v>SWT20</v>
          </cell>
          <cell r="D47">
            <v>1.0744648001307588E-2</v>
          </cell>
        </row>
        <row r="48">
          <cell r="B48" t="str">
            <v>SWT21</v>
          </cell>
          <cell r="D48">
            <v>9.7182480091042578E-3</v>
          </cell>
        </row>
        <row r="49">
          <cell r="B49" t="str">
            <v>SWT22</v>
          </cell>
          <cell r="D49">
            <v>9.2319104116052042E-3</v>
          </cell>
        </row>
        <row r="50">
          <cell r="B50" t="str">
            <v>SWT23</v>
          </cell>
          <cell r="D50">
            <v>1.0357763121455976E-2</v>
          </cell>
        </row>
        <row r="51">
          <cell r="B51" t="str">
            <v>SWT24</v>
          </cell>
          <cell r="D51">
            <v>1.0007463030845098E-2</v>
          </cell>
        </row>
        <row r="52">
          <cell r="B52" t="str">
            <v>SWT25</v>
          </cell>
          <cell r="D52">
            <v>9.8476948687553634E-3</v>
          </cell>
        </row>
        <row r="53">
          <cell r="B53" t="str">
            <v>TMS18</v>
          </cell>
          <cell r="D53" t="str">
            <v/>
          </cell>
        </row>
        <row r="54">
          <cell r="B54" t="str">
            <v>TMS19</v>
          </cell>
          <cell r="D54">
            <v>8.4021529227680247E-3</v>
          </cell>
        </row>
        <row r="55">
          <cell r="B55" t="str">
            <v>TMS20</v>
          </cell>
          <cell r="D55">
            <v>7.6621566508057182E-3</v>
          </cell>
        </row>
        <row r="56">
          <cell r="B56" t="str">
            <v>TMS21</v>
          </cell>
          <cell r="D56">
            <v>6.7089441893366519E-3</v>
          </cell>
        </row>
        <row r="57">
          <cell r="B57" t="str">
            <v>TMS22</v>
          </cell>
          <cell r="D57">
            <v>6.0665174018852408E-3</v>
          </cell>
        </row>
        <row r="58">
          <cell r="B58" t="str">
            <v>TMS23</v>
          </cell>
          <cell r="D58">
            <v>9.0771097656443533E-3</v>
          </cell>
        </row>
        <row r="59">
          <cell r="B59" t="str">
            <v>TMS24</v>
          </cell>
          <cell r="D59">
            <v>8.5089969379168462E-3</v>
          </cell>
        </row>
        <row r="60">
          <cell r="B60" t="str">
            <v>TMS25</v>
          </cell>
          <cell r="D60">
            <v>7.8765553950594924E-3</v>
          </cell>
        </row>
        <row r="61">
          <cell r="B61" t="str">
            <v>WSH18</v>
          </cell>
          <cell r="D61" t="str">
            <v/>
          </cell>
        </row>
        <row r="62">
          <cell r="B62" t="str">
            <v>WSH19</v>
          </cell>
          <cell r="D62">
            <v>5.3002384602796049E-3</v>
          </cell>
        </row>
        <row r="63">
          <cell r="B63" t="str">
            <v>WSH20</v>
          </cell>
          <cell r="D63">
            <v>5.6462698168664449E-3</v>
          </cell>
        </row>
        <row r="64">
          <cell r="B64" t="str">
            <v>WSH21</v>
          </cell>
          <cell r="D64">
            <v>5.3537618794212705E-3</v>
          </cell>
        </row>
        <row r="65">
          <cell r="B65" t="str">
            <v>WSH22</v>
          </cell>
          <cell r="D65">
            <v>5.3637832407480435E-3</v>
          </cell>
        </row>
        <row r="66">
          <cell r="B66" t="str">
            <v>WSH23</v>
          </cell>
          <cell r="D66">
            <v>5.796054187958477E-3</v>
          </cell>
        </row>
        <row r="67">
          <cell r="B67" t="str">
            <v>WSH24</v>
          </cell>
          <cell r="D67">
            <v>5.4829382443997154E-3</v>
          </cell>
        </row>
        <row r="68">
          <cell r="B68" t="str">
            <v>WSH25</v>
          </cell>
          <cell r="D68">
            <v>5.2936589835284042E-3</v>
          </cell>
        </row>
        <row r="69">
          <cell r="B69" t="str">
            <v>WSX18</v>
          </cell>
          <cell r="D69" t="str">
            <v/>
          </cell>
        </row>
        <row r="70">
          <cell r="B70" t="str">
            <v>WSX19</v>
          </cell>
          <cell r="D70">
            <v>8.4067343951159668E-3</v>
          </cell>
        </row>
        <row r="71">
          <cell r="B71" t="str">
            <v>WSX20</v>
          </cell>
          <cell r="D71">
            <v>1.112786001582089E-2</v>
          </cell>
        </row>
        <row r="72">
          <cell r="B72" t="str">
            <v>WSX21</v>
          </cell>
          <cell r="D72">
            <v>1.0315209061593444E-2</v>
          </cell>
        </row>
        <row r="73">
          <cell r="B73" t="str">
            <v>WSX22</v>
          </cell>
          <cell r="D73">
            <v>7.8302821789197896E-3</v>
          </cell>
        </row>
        <row r="74">
          <cell r="B74" t="str">
            <v>WSX23</v>
          </cell>
          <cell r="D74">
            <v>9.1367776056816563E-3</v>
          </cell>
        </row>
        <row r="75">
          <cell r="B75" t="str">
            <v>WSX24</v>
          </cell>
          <cell r="D75">
            <v>8.8672694363340909E-3</v>
          </cell>
        </row>
        <row r="76">
          <cell r="B76" t="str">
            <v>WSX25</v>
          </cell>
          <cell r="D76">
            <v>8.5457888644167035E-3</v>
          </cell>
        </row>
        <row r="77">
          <cell r="B77" t="str">
            <v>YKY18</v>
          </cell>
          <cell r="D77" t="str">
            <v/>
          </cell>
        </row>
        <row r="78">
          <cell r="B78" t="str">
            <v>YKY19</v>
          </cell>
          <cell r="D78">
            <v>6.584815407321809E-3</v>
          </cell>
        </row>
        <row r="79">
          <cell r="B79" t="str">
            <v>YKY20</v>
          </cell>
          <cell r="D79">
            <v>6.3014320441638905E-3</v>
          </cell>
        </row>
        <row r="80">
          <cell r="B80" t="str">
            <v>YKY21</v>
          </cell>
          <cell r="D80">
            <v>5.4008263108626942E-3</v>
          </cell>
        </row>
        <row r="81">
          <cell r="B81" t="str">
            <v>YKY22</v>
          </cell>
          <cell r="D81">
            <v>5.0277102629661119E-3</v>
          </cell>
        </row>
        <row r="82">
          <cell r="B82" t="str">
            <v>YKY23</v>
          </cell>
          <cell r="D82">
            <v>5.7765130856013425E-3</v>
          </cell>
        </row>
        <row r="83">
          <cell r="B83" t="str">
            <v>YKY24</v>
          </cell>
          <cell r="D83">
            <v>5.4717395552235093E-3</v>
          </cell>
        </row>
        <row r="84">
          <cell r="B84" t="str">
            <v>YKY25</v>
          </cell>
          <cell r="D84">
            <v>5.2938317331232554E-3</v>
          </cell>
        </row>
        <row r="85">
          <cell r="B85" t="str">
            <v>AFW18</v>
          </cell>
          <cell r="D85" t="str">
            <v/>
          </cell>
        </row>
        <row r="86">
          <cell r="B86" t="str">
            <v>AFW19</v>
          </cell>
          <cell r="D86">
            <v>4.9357661902358352E-3</v>
          </cell>
        </row>
        <row r="87">
          <cell r="B87" t="str">
            <v>AFW20</v>
          </cell>
          <cell r="D87">
            <v>6.2270327102629253E-3</v>
          </cell>
        </row>
        <row r="88">
          <cell r="B88" t="str">
            <v>AFW21</v>
          </cell>
          <cell r="D88">
            <v>4.9413428804474524E-3</v>
          </cell>
        </row>
        <row r="89">
          <cell r="B89" t="str">
            <v>AFW22</v>
          </cell>
          <cell r="D89">
            <v>4.5230951907100359E-3</v>
          </cell>
        </row>
        <row r="90">
          <cell r="B90" t="str">
            <v>AFW23</v>
          </cell>
          <cell r="D90">
            <v>7.0545881247752185E-3</v>
          </cell>
        </row>
        <row r="91">
          <cell r="B91" t="str">
            <v>AFW24</v>
          </cell>
          <cell r="D91">
            <v>6.7607267623051026E-3</v>
          </cell>
        </row>
        <row r="92">
          <cell r="B92" t="str">
            <v>AFW25</v>
          </cell>
          <cell r="D92">
            <v>6.4343457509854485E-3</v>
          </cell>
        </row>
        <row r="93">
          <cell r="B93" t="str">
            <v>BRL18</v>
          </cell>
          <cell r="D93" t="str">
            <v/>
          </cell>
        </row>
        <row r="94">
          <cell r="B94" t="str">
            <v>BRL19</v>
          </cell>
          <cell r="D94">
            <v>9.9733977056579715E-3</v>
          </cell>
        </row>
        <row r="95">
          <cell r="B95" t="str">
            <v>BRL20</v>
          </cell>
          <cell r="D95">
            <v>1.040071256767594E-2</v>
          </cell>
        </row>
        <row r="96">
          <cell r="B96" t="str">
            <v>BRL21</v>
          </cell>
          <cell r="D96">
            <v>9.3572325330257833E-3</v>
          </cell>
        </row>
        <row r="97">
          <cell r="B97" t="str">
            <v>BRL22</v>
          </cell>
          <cell r="D97">
            <v>8.3862741211793157E-3</v>
          </cell>
        </row>
        <row r="98">
          <cell r="B98" t="str">
            <v>BRL23</v>
          </cell>
          <cell r="D98">
            <v>8.7282243853281649E-3</v>
          </cell>
        </row>
        <row r="99">
          <cell r="B99" t="str">
            <v>BRL24</v>
          </cell>
          <cell r="D99">
            <v>8.5817614956387178E-3</v>
          </cell>
        </row>
        <row r="100">
          <cell r="B100" t="str">
            <v>BRL25</v>
          </cell>
          <cell r="D100">
            <v>8.5879962895032413E-3</v>
          </cell>
        </row>
        <row r="101">
          <cell r="B101" t="str">
            <v>DVW18</v>
          </cell>
          <cell r="D101" t="str">
            <v/>
          </cell>
        </row>
        <row r="102">
          <cell r="B102" t="str">
            <v>DVW19</v>
          </cell>
          <cell r="D102">
            <v>7.6061626385892644E-3</v>
          </cell>
        </row>
        <row r="103">
          <cell r="B103" t="str">
            <v>DVW20</v>
          </cell>
          <cell r="D103">
            <v>7.780932434767962E-3</v>
          </cell>
        </row>
        <row r="104">
          <cell r="B104" t="str">
            <v>DVW21</v>
          </cell>
          <cell r="D104">
            <v>7.3682576125890797E-3</v>
          </cell>
        </row>
        <row r="105">
          <cell r="B105" t="str">
            <v>DVW22</v>
          </cell>
          <cell r="D105">
            <v>7.0349913151002141E-3</v>
          </cell>
        </row>
        <row r="106">
          <cell r="B106" t="str">
            <v>DVW23</v>
          </cell>
          <cell r="D106">
            <v>7.0645748295561361E-3</v>
          </cell>
        </row>
        <row r="107">
          <cell r="B107" t="str">
            <v>DVW24</v>
          </cell>
          <cell r="D107">
            <v>6.9447794471770852E-3</v>
          </cell>
        </row>
        <row r="108">
          <cell r="B108" t="str">
            <v>DVW25</v>
          </cell>
          <cell r="D108">
            <v>6.6370464914409233E-3</v>
          </cell>
        </row>
        <row r="109">
          <cell r="B109" t="str">
            <v>PRT18</v>
          </cell>
          <cell r="D109" t="str">
            <v/>
          </cell>
        </row>
        <row r="110">
          <cell r="B110" t="str">
            <v>PRT19</v>
          </cell>
          <cell r="D110">
            <v>4.826976459062049E-3</v>
          </cell>
        </row>
        <row r="111">
          <cell r="B111" t="str">
            <v>PRT20</v>
          </cell>
          <cell r="D111">
            <v>6.2801972548178764E-3</v>
          </cell>
        </row>
        <row r="112">
          <cell r="B112" t="str">
            <v>PRT21</v>
          </cell>
          <cell r="D112">
            <v>5.6670094278121752E-3</v>
          </cell>
        </row>
        <row r="113">
          <cell r="B113" t="str">
            <v>PRT22</v>
          </cell>
          <cell r="D113">
            <v>4.7907328735801169E-3</v>
          </cell>
        </row>
        <row r="114">
          <cell r="B114" t="str">
            <v>PRT23</v>
          </cell>
          <cell r="D114">
            <v>5.4561475745031895E-3</v>
          </cell>
        </row>
        <row r="115">
          <cell r="B115" t="str">
            <v>PRT24</v>
          </cell>
          <cell r="D115">
            <v>5.2650374609988226E-3</v>
          </cell>
        </row>
        <row r="116">
          <cell r="B116" t="str">
            <v>PRT25</v>
          </cell>
          <cell r="D116">
            <v>5.4781406566821733E-3</v>
          </cell>
        </row>
        <row r="117">
          <cell r="B117" t="str">
            <v>BWH18</v>
          </cell>
          <cell r="D117" t="str">
            <v/>
          </cell>
        </row>
        <row r="118">
          <cell r="B118" t="str">
            <v>BWH19</v>
          </cell>
          <cell r="D118">
            <v>2.4335295263444578E-3</v>
          </cell>
        </row>
        <row r="119">
          <cell r="B119" t="str">
            <v>BWH20</v>
          </cell>
          <cell r="D119">
            <v>3.9608096712711038E-3</v>
          </cell>
        </row>
        <row r="120">
          <cell r="B120" t="str">
            <v>BWH21</v>
          </cell>
          <cell r="D120">
            <v>3.1806981532402911E-3</v>
          </cell>
        </row>
        <row r="121">
          <cell r="B121" t="str">
            <v>BWH22</v>
          </cell>
          <cell r="D121">
            <v>3.0207016450418678E-3</v>
          </cell>
        </row>
        <row r="122">
          <cell r="B122" t="str">
            <v>BWH23</v>
          </cell>
          <cell r="D122">
            <v>4.4616690233978407E-3</v>
          </cell>
        </row>
        <row r="123">
          <cell r="B123" t="str">
            <v>BWH24</v>
          </cell>
          <cell r="D123">
            <v>4.2957298284238554E-3</v>
          </cell>
        </row>
        <row r="124">
          <cell r="B124" t="str">
            <v>BWH25</v>
          </cell>
          <cell r="D124">
            <v>4.5317760265197737E-3</v>
          </cell>
        </row>
        <row r="125">
          <cell r="B125" t="str">
            <v>SEW18</v>
          </cell>
          <cell r="D125" t="str">
            <v/>
          </cell>
        </row>
        <row r="126">
          <cell r="B126" t="str">
            <v>SEW19</v>
          </cell>
          <cell r="D126">
            <v>8.0871972350120558E-3</v>
          </cell>
        </row>
        <row r="127">
          <cell r="B127" t="str">
            <v>SEW20</v>
          </cell>
          <cell r="D127">
            <v>9.2143465575509342E-3</v>
          </cell>
        </row>
        <row r="128">
          <cell r="B128" t="str">
            <v>SEW21</v>
          </cell>
          <cell r="D128">
            <v>7.7790952905427702E-3</v>
          </cell>
        </row>
        <row r="129">
          <cell r="B129" t="str">
            <v>SEW22</v>
          </cell>
          <cell r="D129">
            <v>7.2556369337759552E-3</v>
          </cell>
        </row>
        <row r="130">
          <cell r="B130" t="str">
            <v>SEW23</v>
          </cell>
          <cell r="D130">
            <v>8.5735490502603096E-3</v>
          </cell>
        </row>
        <row r="131">
          <cell r="B131" t="str">
            <v>SEW24</v>
          </cell>
          <cell r="D131">
            <v>8.158148473730753E-3</v>
          </cell>
        </row>
        <row r="132">
          <cell r="B132" t="str">
            <v>SEW25</v>
          </cell>
          <cell r="D132">
            <v>7.9107759838639158E-3</v>
          </cell>
        </row>
        <row r="133">
          <cell r="B133" t="str">
            <v>SES18</v>
          </cell>
          <cell r="D133" t="str">
            <v/>
          </cell>
        </row>
        <row r="134">
          <cell r="B134" t="str">
            <v>SES19</v>
          </cell>
          <cell r="D134">
            <v>3.8383087147051409E-3</v>
          </cell>
        </row>
        <row r="135">
          <cell r="B135" t="str">
            <v>SES20</v>
          </cell>
          <cell r="D135">
            <v>5.74404974637166E-3</v>
          </cell>
        </row>
        <row r="136">
          <cell r="B136" t="str">
            <v>SES21</v>
          </cell>
          <cell r="D136">
            <v>4.7353606426365769E-3</v>
          </cell>
        </row>
        <row r="137">
          <cell r="B137" t="str">
            <v>SES22</v>
          </cell>
          <cell r="D137">
            <v>4.3198916728808268E-3</v>
          </cell>
        </row>
        <row r="138">
          <cell r="B138" t="str">
            <v>SES23</v>
          </cell>
          <cell r="D138">
            <v>6.9866979600829993E-3</v>
          </cell>
        </row>
        <row r="139">
          <cell r="B139" t="str">
            <v>SES24</v>
          </cell>
          <cell r="D139">
            <v>6.4990900831305431E-3</v>
          </cell>
        </row>
        <row r="140">
          <cell r="B140" t="str">
            <v>SES25</v>
          </cell>
          <cell r="D140">
            <v>6.1615743775502718E-3</v>
          </cell>
        </row>
        <row r="141">
          <cell r="B141" t="str">
            <v>SSC18</v>
          </cell>
          <cell r="D141" t="str">
            <v/>
          </cell>
        </row>
        <row r="142">
          <cell r="B142" t="str">
            <v>SSC19</v>
          </cell>
          <cell r="D142">
            <v>5.429340149692985E-3</v>
          </cell>
        </row>
        <row r="143">
          <cell r="B143" t="str">
            <v>SSC20</v>
          </cell>
          <cell r="D143">
            <v>6.5290278120755385E-3</v>
          </cell>
        </row>
        <row r="144">
          <cell r="B144" t="str">
            <v>SSC21</v>
          </cell>
          <cell r="D144">
            <v>5.5546663119843132E-3</v>
          </cell>
        </row>
        <row r="145">
          <cell r="B145" t="str">
            <v>SSC22</v>
          </cell>
          <cell r="D145">
            <v>5.190738665029393E-3</v>
          </cell>
        </row>
        <row r="146">
          <cell r="B146" t="str">
            <v>SSC23</v>
          </cell>
          <cell r="D146">
            <v>6.6025591750393797E-3</v>
          </cell>
        </row>
        <row r="147">
          <cell r="B147" t="str">
            <v>SSC24</v>
          </cell>
          <cell r="D147">
            <v>6.2615187494066138E-3</v>
          </cell>
        </row>
        <row r="148">
          <cell r="B148" t="str">
            <v>SSC25</v>
          </cell>
          <cell r="D148">
            <v>6.1941652911208234E-3</v>
          </cell>
        </row>
        <row r="149">
          <cell r="B149" t="str">
            <v>SVH18</v>
          </cell>
          <cell r="D149">
            <v>0</v>
          </cell>
        </row>
        <row r="150">
          <cell r="B150" t="str">
            <v>SVH19</v>
          </cell>
          <cell r="D150">
            <v>6.801883582837398E-3</v>
          </cell>
        </row>
        <row r="151">
          <cell r="B151" t="str">
            <v>SVH20</v>
          </cell>
          <cell r="D151">
            <v>8.6475545290014555E-3</v>
          </cell>
        </row>
        <row r="152">
          <cell r="B152" t="str">
            <v>SVH21</v>
          </cell>
          <cell r="D152">
            <v>7.6255155371778294E-3</v>
          </cell>
        </row>
        <row r="153">
          <cell r="B153" t="str">
            <v>SVH22</v>
          </cell>
          <cell r="D153">
            <v>7.0263736995335169E-3</v>
          </cell>
        </row>
        <row r="154">
          <cell r="B154" t="str">
            <v>SVH23</v>
          </cell>
          <cell r="D154">
            <v>8.0590914126748014E-3</v>
          </cell>
        </row>
        <row r="155">
          <cell r="B155" t="str">
            <v>SVH24</v>
          </cell>
          <cell r="D155">
            <v>7.8278924097718861E-3</v>
          </cell>
        </row>
        <row r="156">
          <cell r="B156" t="str">
            <v>SVH25</v>
          </cell>
          <cell r="D156">
            <v>7.8305146910770951E-3</v>
          </cell>
        </row>
        <row r="157">
          <cell r="B157" t="str">
            <v>SWB18</v>
          </cell>
          <cell r="D157">
            <v>0</v>
          </cell>
        </row>
        <row r="158">
          <cell r="B158" t="str">
            <v>SWB19</v>
          </cell>
          <cell r="D158">
            <v>7.491227059508887E-3</v>
          </cell>
        </row>
        <row r="159">
          <cell r="B159" t="str">
            <v>SWB20</v>
          </cell>
          <cell r="D159">
            <v>9.1840748613802869E-3</v>
          </cell>
        </row>
        <row r="160">
          <cell r="B160" t="str">
            <v>SWB21</v>
          </cell>
          <cell r="D160">
            <v>8.2221156242969773E-3</v>
          </cell>
        </row>
        <row r="161">
          <cell r="B161" t="str">
            <v>SWB22</v>
          </cell>
          <cell r="D161">
            <v>7.8175695642306309E-3</v>
          </cell>
        </row>
        <row r="162">
          <cell r="B162" t="str">
            <v>SWB23</v>
          </cell>
          <cell r="D162">
            <v>9.0215666054516142E-3</v>
          </cell>
        </row>
        <row r="163">
          <cell r="B163" t="str">
            <v>SWB24</v>
          </cell>
          <cell r="D163">
            <v>8.7188967523175176E-3</v>
          </cell>
        </row>
        <row r="164">
          <cell r="B164" t="str">
            <v>SWB25</v>
          </cell>
          <cell r="D164">
            <v>8.6536829829866324E-3</v>
          </cell>
        </row>
      </sheetData>
    </sheetDataSet>
  </externalBook>
</externalLink>
</file>

<file path=xl/theme/theme1.xml><?xml version="1.0" encoding="utf-8"?>
<a:theme xmlns:a="http://schemas.openxmlformats.org/drawingml/2006/main" name="Office Theme">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19500"/>
      </a:accent4>
      <a:accent5>
        <a:srgbClr val="CA0083"/>
      </a:accent5>
      <a:accent6>
        <a:srgbClr val="FE4819"/>
      </a:accent6>
      <a:hlink>
        <a:srgbClr val="0078C9"/>
      </a:hlink>
      <a:folHlink>
        <a:srgbClr val="CA008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12"/>
  <sheetViews>
    <sheetView tabSelected="1" zoomScale="80" zoomScaleNormal="80" workbookViewId="0"/>
  </sheetViews>
  <sheetFormatPr defaultColWidth="8.58203125" defaultRowHeight="14"/>
  <cols>
    <col min="1" max="1" width="4.08203125" style="116" customWidth="1"/>
    <col min="2" max="2" width="27" style="116" customWidth="1"/>
    <col min="3" max="3" width="63" style="116" customWidth="1"/>
    <col min="4" max="16384" width="8.58203125" style="116"/>
  </cols>
  <sheetData>
    <row r="1" spans="1:21" s="161" customFormat="1" ht="20">
      <c r="A1" s="162" t="s">
        <v>303</v>
      </c>
    </row>
    <row r="2" spans="1:21" s="118" customFormat="1">
      <c r="A2" s="117" t="s">
        <v>304</v>
      </c>
    </row>
    <row r="3" spans="1:21" s="118" customFormat="1">
      <c r="A3" s="119"/>
    </row>
    <row r="4" spans="1:21" s="118" customFormat="1" ht="14.5" thickBot="1"/>
    <row r="5" spans="1:21" s="118" customFormat="1" ht="208.5" customHeight="1" thickBot="1">
      <c r="B5" s="163" t="s">
        <v>96</v>
      </c>
      <c r="C5" s="164"/>
      <c r="D5" s="120"/>
      <c r="E5" s="120"/>
      <c r="F5" s="120"/>
      <c r="G5" s="120"/>
      <c r="H5" s="120"/>
      <c r="I5" s="120"/>
      <c r="J5" s="120"/>
      <c r="K5" s="120"/>
      <c r="L5" s="120"/>
      <c r="M5" s="120"/>
      <c r="N5" s="120"/>
      <c r="O5" s="120"/>
      <c r="P5" s="120"/>
      <c r="Q5" s="120"/>
      <c r="R5" s="120"/>
      <c r="S5" s="120"/>
      <c r="T5" s="120"/>
      <c r="U5" s="120"/>
    </row>
    <row r="6" spans="1:21" s="118" customFormat="1"/>
    <row r="7" spans="1:21" s="118" customFormat="1">
      <c r="A7" s="118" t="s">
        <v>117</v>
      </c>
    </row>
    <row r="8" spans="1:21">
      <c r="B8" s="157" t="s">
        <v>70</v>
      </c>
      <c r="C8" s="157" t="s">
        <v>71</v>
      </c>
    </row>
    <row r="9" spans="1:21">
      <c r="B9" s="158" t="s">
        <v>72</v>
      </c>
      <c r="C9" s="159" t="s">
        <v>302</v>
      </c>
    </row>
    <row r="10" spans="1:21" ht="25">
      <c r="B10" s="158" t="s">
        <v>72</v>
      </c>
      <c r="C10" s="159" t="s">
        <v>118</v>
      </c>
    </row>
    <row r="11" spans="1:21" ht="25">
      <c r="B11" s="158" t="s">
        <v>72</v>
      </c>
      <c r="C11" s="159" t="s">
        <v>119</v>
      </c>
    </row>
    <row r="12" spans="1:21" ht="25">
      <c r="B12" s="158" t="s">
        <v>72</v>
      </c>
      <c r="C12" s="159" t="s">
        <v>120</v>
      </c>
    </row>
  </sheetData>
  <mergeCells count="1">
    <mergeCell ref="B5:C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83"/>
  <sheetViews>
    <sheetView zoomScale="80" zoomScaleNormal="80" workbookViewId="0"/>
  </sheetViews>
  <sheetFormatPr defaultRowHeight="14"/>
  <cols>
    <col min="1" max="1" width="9.5" customWidth="1"/>
    <col min="2" max="2" width="29.58203125" customWidth="1"/>
    <col min="3" max="3" width="50.58203125" bestFit="1" customWidth="1"/>
    <col min="4" max="4" width="2.08203125" customWidth="1"/>
    <col min="5" max="5" width="15.83203125" bestFit="1" customWidth="1"/>
    <col min="6" max="19" width="11.58203125" bestFit="1" customWidth="1"/>
  </cols>
  <sheetData>
    <row r="1" spans="1:19">
      <c r="A1" t="s">
        <v>95</v>
      </c>
      <c r="C1" t="s">
        <v>99</v>
      </c>
    </row>
    <row r="2" spans="1:19">
      <c r="A2" t="s">
        <v>94</v>
      </c>
      <c r="B2" t="s">
        <v>93</v>
      </c>
      <c r="C2" t="s">
        <v>92</v>
      </c>
      <c r="D2" t="s">
        <v>41</v>
      </c>
      <c r="E2" t="s">
        <v>91</v>
      </c>
      <c r="F2" t="s">
        <v>8</v>
      </c>
      <c r="G2" t="s">
        <v>9</v>
      </c>
      <c r="H2" t="s">
        <v>10</v>
      </c>
      <c r="I2" t="s">
        <v>11</v>
      </c>
      <c r="J2" t="s">
        <v>12</v>
      </c>
      <c r="K2" t="s">
        <v>13</v>
      </c>
      <c r="L2" t="s">
        <v>14</v>
      </c>
      <c r="M2" t="s">
        <v>15</v>
      </c>
      <c r="N2" t="s">
        <v>16</v>
      </c>
      <c r="O2" t="s">
        <v>17</v>
      </c>
      <c r="P2" t="s">
        <v>18</v>
      </c>
      <c r="Q2" t="s">
        <v>19</v>
      </c>
      <c r="R2" t="s">
        <v>20</v>
      </c>
      <c r="S2" t="s">
        <v>21</v>
      </c>
    </row>
    <row r="4" spans="1:19">
      <c r="A4" t="s">
        <v>7</v>
      </c>
      <c r="B4" t="s">
        <v>90</v>
      </c>
      <c r="C4" t="s">
        <v>89</v>
      </c>
      <c r="D4" t="s">
        <v>60</v>
      </c>
      <c r="E4" t="s">
        <v>121</v>
      </c>
      <c r="F4">
        <f>INDEX([8]Interface_real!$A$1:$LJ$356, MATCH($A4&amp;RIGHT(F$2, 2), [8]Interface_real!$A$1:$A$356, 0), MATCH($B4, [8]Interface_real!$A$1:$LJ$1, 0))</f>
        <v>2089648.0000000002</v>
      </c>
      <c r="G4">
        <f>INDEX([8]Interface_real!$A$1:$LJ$356, MATCH($A4&amp;RIGHT(G$2, 2), [8]Interface_real!$A$1:$A$356, 0), MATCH($B4, [8]Interface_real!$A$1:$LJ$1, 0))</f>
        <v>2104622.0000000005</v>
      </c>
      <c r="H4">
        <f>INDEX([8]Interface_real!$A$1:$LJ$356, MATCH($A4&amp;RIGHT(H$2, 2), [8]Interface_real!$A$1:$A$356, 0), MATCH($B4, [8]Interface_real!$A$1:$LJ$1, 0))</f>
        <v>2120225</v>
      </c>
      <c r="I4">
        <f>INDEX([8]Interface_real!$A$1:$LJ$356, MATCH($A4&amp;RIGHT(I$2, 2), [8]Interface_real!$A$1:$A$356, 0), MATCH($B4, [8]Interface_real!$A$1:$LJ$1, 0))</f>
        <v>2137917</v>
      </c>
      <c r="J4">
        <f>INDEX([8]Interface_real!$A$1:$LJ$356, MATCH($A4&amp;RIGHT(J$2, 2), [8]Interface_real!$A$1:$A$356, 0), MATCH($B4, [8]Interface_real!$A$1:$LJ$1, 0))</f>
        <v>2154581</v>
      </c>
      <c r="K4">
        <f>INDEX([8]Interface_real!$A$1:$LJ$356, MATCH($A4&amp;RIGHT(K$2, 2), [8]Interface_real!$A$1:$A$356, 0), MATCH($B4, [8]Interface_real!$A$1:$LJ$1, 0))</f>
        <v>2160277</v>
      </c>
      <c r="L4">
        <f>INDEX([8]Interface_real!$A$1:$LJ$356, MATCH($A4&amp;RIGHT(L$2, 2), [8]Interface_real!$A$1:$A$356, 0), MATCH($B4, [8]Interface_real!$A$1:$LJ$1, 0))</f>
        <v>2195719</v>
      </c>
      <c r="M4">
        <f>INDEX([8]Interface_real!$A$1:$LJ$356, MATCH($A4&amp;RIGHT(M$2, 2), [8]Interface_real!$A$1:$A$356, 0), MATCH($B4, [8]Interface_real!$A$1:$LJ$1, 0))</f>
        <v>2218665</v>
      </c>
      <c r="N4">
        <f>INDEX([8]Interface_real!$A$1:$LJ$356, MATCH($A4&amp;RIGHT(N$2, 2), [8]Interface_real!$A$1:$A$356, 0), MATCH($B4, [8]Interface_real!$A$1:$LJ$1, 0))</f>
        <v>2244409</v>
      </c>
      <c r="O4">
        <f>INDEX([8]Interface_real!$A$1:$LJ$356, MATCH($A4&amp;RIGHT(O$2, 2), [8]Interface_real!$A$1:$A$356, 0), MATCH($B4, [8]Interface_real!$A$1:$LJ$1, 0))</f>
        <v>2270271</v>
      </c>
      <c r="P4">
        <f>INDEX([8]Interface_real!$A$1:$LJ$356, MATCH($A4&amp;RIGHT(P$2, 2), [8]Interface_real!$A$1:$A$356, 0), MATCH($B4, [8]Interface_real!$A$1:$LJ$1, 0))</f>
        <v>2306347</v>
      </c>
      <c r="Q4">
        <f>INDEX([8]Interface_real!$A$1:$LJ$356, MATCH($A4&amp;RIGHT(Q$2, 2), [8]Interface_real!$A$1:$A$356, 0), MATCH($B4, [8]Interface_real!$A$1:$LJ$1, 0))</f>
        <v>2344165</v>
      </c>
      <c r="R4">
        <f>INDEX([8]Interface_real!$A$1:$LJ$356, MATCH($A4&amp;RIGHT(R$2, 2), [8]Interface_real!$A$1:$A$356, 0), MATCH($B4, [8]Interface_real!$A$1:$LJ$1, 0))</f>
        <v>2381817</v>
      </c>
      <c r="S4">
        <f>INDEX([8]Interface_real!$A$1:$LJ$356, MATCH($A4&amp;RIGHT(S$2, 2), [8]Interface_real!$A$1:$A$356, 0), MATCH($B4, [8]Interface_real!$A$1:$LJ$1, 0))</f>
        <v>2416460</v>
      </c>
    </row>
    <row r="5" spans="1:19">
      <c r="A5" t="s">
        <v>7</v>
      </c>
      <c r="B5" t="s">
        <v>88</v>
      </c>
      <c r="C5" t="s">
        <v>87</v>
      </c>
      <c r="D5" t="s">
        <v>47</v>
      </c>
      <c r="E5" t="s">
        <v>122</v>
      </c>
      <c r="F5">
        <f>INDEX([8]Interface_real!$A$1:$LJ$356, MATCH($A5&amp;RIGHT(F$2, 2), [8]Interface_real!$A$1:$A$356, 0), MATCH($B5, [8]Interface_real!$A$1:$LJ$1, 0))</f>
        <v>37965.031529</v>
      </c>
      <c r="G5">
        <f>INDEX([8]Interface_real!$A$1:$LJ$356, MATCH($A5&amp;RIGHT(G$2, 2), [8]Interface_real!$A$1:$A$356, 0), MATCH($B5, [8]Interface_real!$A$1:$LJ$1, 0))</f>
        <v>38094.539452999998</v>
      </c>
      <c r="H5">
        <f>INDEX([8]Interface_real!$A$1:$LJ$356, MATCH($A5&amp;RIGHT(H$2, 2), [8]Interface_real!$A$1:$A$356, 0), MATCH($B5, [8]Interface_real!$A$1:$LJ$1, 0))</f>
        <v>38164.459453000003</v>
      </c>
      <c r="I5">
        <f>INDEX([8]Interface_real!$A$1:$LJ$356, MATCH($A5&amp;RIGHT(I$2, 2), [8]Interface_real!$A$1:$A$356, 0), MATCH($B5, [8]Interface_real!$A$1:$LJ$1, 0))</f>
        <v>38183.459453000003</v>
      </c>
      <c r="J5">
        <f>INDEX([8]Interface_real!$A$1:$LJ$356, MATCH($A5&amp;RIGHT(J$2, 2), [8]Interface_real!$A$1:$A$356, 0), MATCH($B5, [8]Interface_real!$A$1:$LJ$1, 0))</f>
        <v>38273.119452999999</v>
      </c>
      <c r="K5">
        <f>INDEX([8]Interface_real!$A$1:$LJ$356, MATCH($A5&amp;RIGHT(K$2, 2), [8]Interface_real!$A$1:$A$356, 0), MATCH($B5, [8]Interface_real!$A$1:$LJ$1, 0))</f>
        <v>38413.689452999999</v>
      </c>
      <c r="L5">
        <f>INDEX([8]Interface_real!$A$1:$LJ$356, MATCH($A5&amp;RIGHT(L$2, 2), [8]Interface_real!$A$1:$A$356, 0), MATCH($B5, [8]Interface_real!$A$1:$LJ$1, 0))</f>
        <v>39067</v>
      </c>
      <c r="M5">
        <f>INDEX([8]Interface_real!$A$1:$LJ$356, MATCH($A5&amp;RIGHT(M$2, 2), [8]Interface_real!$A$1:$A$356, 0), MATCH($B5, [8]Interface_real!$A$1:$LJ$1, 0))</f>
        <v>39231.370000000003</v>
      </c>
      <c r="N5">
        <f>INDEX([8]Interface_real!$A$1:$LJ$356, MATCH($A5&amp;RIGHT(N$2, 2), [8]Interface_real!$A$1:$A$356, 0), MATCH($B5, [8]Interface_real!$A$1:$LJ$1, 0))</f>
        <v>39356</v>
      </c>
      <c r="O5">
        <f>INDEX([8]Interface_real!$A$1:$LJ$356, MATCH($A5&amp;RIGHT(O$2, 2), [8]Interface_real!$A$1:$A$356, 0), MATCH($B5, [8]Interface_real!$A$1:$LJ$1, 0))</f>
        <v>39719</v>
      </c>
      <c r="P5">
        <f>INDEX([8]Interface_real!$A$1:$LJ$356, MATCH($A5&amp;RIGHT(P$2, 2), [8]Interface_real!$A$1:$A$356, 0), MATCH($B5, [8]Interface_real!$A$1:$LJ$1, 0))</f>
        <v>39919</v>
      </c>
      <c r="Q5">
        <f>INDEX([8]Interface_real!$A$1:$LJ$356, MATCH($A5&amp;RIGHT(Q$2, 2), [8]Interface_real!$A$1:$A$356, 0), MATCH($B5, [8]Interface_real!$A$1:$LJ$1, 0))</f>
        <v>40096</v>
      </c>
      <c r="R5">
        <f>INDEX([8]Interface_real!$A$1:$LJ$356, MATCH($A5&amp;RIGHT(R$2, 2), [8]Interface_real!$A$1:$A$356, 0), MATCH($B5, [8]Interface_real!$A$1:$LJ$1, 0))</f>
        <v>40285</v>
      </c>
      <c r="S5">
        <f>INDEX([8]Interface_real!$A$1:$LJ$356, MATCH($A5&amp;RIGHT(S$2, 2), [8]Interface_real!$A$1:$A$356, 0), MATCH($B5, [8]Interface_real!$A$1:$LJ$1, 0))</f>
        <v>40827</v>
      </c>
    </row>
    <row r="6" spans="1:19">
      <c r="A6" t="s">
        <v>7</v>
      </c>
      <c r="B6" t="s">
        <v>86</v>
      </c>
      <c r="C6" t="s">
        <v>85</v>
      </c>
      <c r="D6" t="s">
        <v>98</v>
      </c>
      <c r="E6" t="s">
        <v>123</v>
      </c>
      <c r="F6">
        <f>INDEX([8]Interface_real!$A$1:$LJ$356, MATCH($A6&amp;RIGHT(F$2, 2), [8]Interface_real!$A$1:$A$356, 0), MATCH($B6, [8]Interface_real!$A$1:$LJ$1, 0))</f>
        <v>926.02</v>
      </c>
      <c r="G6">
        <f>INDEX([8]Interface_real!$A$1:$LJ$356, MATCH($A6&amp;RIGHT(G$2, 2), [8]Interface_real!$A$1:$A$356, 0), MATCH($B6, [8]Interface_real!$A$1:$LJ$1, 0))</f>
        <v>883.71</v>
      </c>
      <c r="H6">
        <f>INDEX([8]Interface_real!$A$1:$LJ$356, MATCH($A6&amp;RIGHT(H$2, 2), [8]Interface_real!$A$1:$A$356, 0), MATCH($B6, [8]Interface_real!$A$1:$LJ$1, 0))</f>
        <v>923.9185910091453</v>
      </c>
      <c r="I6">
        <f>INDEX([8]Interface_real!$A$1:$LJ$356, MATCH($A6&amp;RIGHT(I$2, 2), [8]Interface_real!$A$1:$A$356, 0), MATCH($B6, [8]Interface_real!$A$1:$LJ$1, 0))</f>
        <v>908.94999999999993</v>
      </c>
      <c r="J6">
        <f>INDEX([8]Interface_real!$A$1:$LJ$356, MATCH($A6&amp;RIGHT(J$2, 2), [8]Interface_real!$A$1:$A$356, 0), MATCH($B6, [8]Interface_real!$A$1:$LJ$1, 0))</f>
        <v>883.37195551632294</v>
      </c>
      <c r="K6">
        <f>INDEX([8]Interface_real!$A$1:$LJ$356, MATCH($A6&amp;RIGHT(K$2, 2), [8]Interface_real!$A$1:$A$356, 0), MATCH($B6, [8]Interface_real!$A$1:$LJ$1, 0))</f>
        <v>935.50545524285496</v>
      </c>
      <c r="L6">
        <f>INDEX([8]Interface_real!$A$1:$LJ$356, MATCH($A6&amp;RIGHT(L$2, 2), [8]Interface_real!$A$1:$A$356, 0), MATCH($B6, [8]Interface_real!$A$1:$LJ$1, 0))</f>
        <v>888.01</v>
      </c>
      <c r="M6">
        <f>INDEX([8]Interface_real!$A$1:$LJ$356, MATCH($A6&amp;RIGHT(M$2, 2), [8]Interface_real!$A$1:$A$356, 0), MATCH($B6, [8]Interface_real!$A$1:$LJ$1, 0))</f>
        <v>968.32999999999993</v>
      </c>
      <c r="N6">
        <f>INDEX([8]Interface_real!$A$1:$LJ$356, MATCH($A6&amp;RIGHT(N$2, 2), [8]Interface_real!$A$1:$A$356, 0), MATCH($B6, [8]Interface_real!$A$1:$LJ$1, 0))</f>
        <v>947.80000000000018</v>
      </c>
      <c r="O6">
        <f>INDEX([8]Interface_real!$A$1:$LJ$356, MATCH($A6&amp;RIGHT(O$2, 2), [8]Interface_real!$A$1:$A$356, 0), MATCH($B6, [8]Interface_real!$A$1:$LJ$1, 0))</f>
        <v>883.58</v>
      </c>
      <c r="P6">
        <f>INDEX([8]Interface_real!$A$1:$LJ$356, MATCH($A6&amp;RIGHT(P$2, 2), [8]Interface_real!$A$1:$A$356, 0), MATCH($B6, [8]Interface_real!$A$1:$LJ$1, 0))</f>
        <v>880.80000000000007</v>
      </c>
      <c r="Q6">
        <f>INDEX([8]Interface_real!$A$1:$LJ$356, MATCH($A6&amp;RIGHT(Q$2, 2), [8]Interface_real!$A$1:$A$356, 0), MATCH($B6, [8]Interface_real!$A$1:$LJ$1, 0))</f>
        <v>882.32999999999993</v>
      </c>
      <c r="R6">
        <f>INDEX([8]Interface_real!$A$1:$LJ$356, MATCH($A6&amp;RIGHT(R$2, 2), [8]Interface_real!$A$1:$A$356, 0), MATCH($B6, [8]Interface_real!$A$1:$LJ$1, 0))</f>
        <v>879.34</v>
      </c>
      <c r="S6">
        <f>INDEX([8]Interface_real!$A$1:$LJ$356, MATCH($A6&amp;RIGHT(S$2, 2), [8]Interface_real!$A$1:$A$356, 0), MATCH($B6, [8]Interface_real!$A$1:$LJ$1, 0))</f>
        <v>876.73000000000013</v>
      </c>
    </row>
    <row r="7" spans="1:19">
      <c r="A7" t="s">
        <v>7</v>
      </c>
      <c r="B7" t="s">
        <v>84</v>
      </c>
      <c r="C7" t="s">
        <v>83</v>
      </c>
      <c r="D7" t="s">
        <v>6</v>
      </c>
      <c r="E7" t="s">
        <v>124</v>
      </c>
      <c r="F7">
        <f>INDEX([8]Interface_real!$A$1:$LJ$356, MATCH($A7&amp;RIGHT(F$2, 2), [8]Interface_real!$A$1:$A$356, 0), MATCH($B7, [8]Interface_real!$A$1:$LJ$1, 0))</f>
        <v>1149.9633196197531</v>
      </c>
      <c r="G7">
        <f>INDEX([8]Interface_real!$A$1:$LJ$356, MATCH($A7&amp;RIGHT(G$2, 2), [8]Interface_real!$A$1:$A$356, 0), MATCH($B7, [8]Interface_real!$A$1:$LJ$1, 0))</f>
        <v>1082.82</v>
      </c>
      <c r="H7">
        <f>INDEX([8]Interface_real!$A$1:$LJ$356, MATCH($A7&amp;RIGHT(H$2, 2), [8]Interface_real!$A$1:$A$356, 0), MATCH($B7, [8]Interface_real!$A$1:$LJ$1, 0))</f>
        <v>1101.03</v>
      </c>
      <c r="I7">
        <f>INDEX([8]Interface_real!$A$1:$LJ$356, MATCH($A7&amp;RIGHT(I$2, 2), [8]Interface_real!$A$1:$A$356, 0), MATCH($B7, [8]Interface_real!$A$1:$LJ$1, 0))</f>
        <v>1092.73</v>
      </c>
      <c r="J7">
        <f>INDEX([8]Interface_real!$A$1:$LJ$356, MATCH($A7&amp;RIGHT(J$2, 2), [8]Interface_real!$A$1:$A$356, 0), MATCH($B7, [8]Interface_real!$A$1:$LJ$1, 0))</f>
        <v>1071.7500000000002</v>
      </c>
      <c r="K7">
        <f>INDEX([8]Interface_real!$A$1:$LJ$356, MATCH($A7&amp;RIGHT(K$2, 2), [8]Interface_real!$A$1:$A$356, 0), MATCH($B7, [8]Interface_real!$A$1:$LJ$1, 0))</f>
        <v>1099.5610240563155</v>
      </c>
      <c r="L7">
        <f>INDEX([8]Interface_real!$A$1:$LJ$356, MATCH($A7&amp;RIGHT(L$2, 2), [8]Interface_real!$A$1:$A$356, 0), MATCH($B7, [8]Interface_real!$A$1:$LJ$1, 0))</f>
        <v>1112.3399999999999</v>
      </c>
      <c r="M7">
        <f>INDEX([8]Interface_real!$A$1:$LJ$356, MATCH($A7&amp;RIGHT(M$2, 2), [8]Interface_real!$A$1:$A$356, 0), MATCH($B7, [8]Interface_real!$A$1:$LJ$1, 0))</f>
        <v>1161.76</v>
      </c>
      <c r="N7">
        <f>INDEX([8]Interface_real!$A$1:$LJ$356, MATCH($A7&amp;RIGHT(N$2, 2), [8]Interface_real!$A$1:$A$356, 0), MATCH($B7, [8]Interface_real!$A$1:$LJ$1, 0))</f>
        <v>1135.5800000000002</v>
      </c>
      <c r="O7">
        <f>INDEX([8]Interface_real!$A$1:$LJ$356, MATCH($A7&amp;RIGHT(O$2, 2), [8]Interface_real!$A$1:$A$356, 0), MATCH($B7, [8]Interface_real!$A$1:$LJ$1, 0))</f>
        <v>1106.79</v>
      </c>
      <c r="P7">
        <f>INDEX([8]Interface_real!$A$1:$LJ$356, MATCH($A7&amp;RIGHT(P$2, 2), [8]Interface_real!$A$1:$A$356, 0), MATCH($B7, [8]Interface_real!$A$1:$LJ$1, 0))</f>
        <v>1103.3000000000002</v>
      </c>
      <c r="Q7">
        <f>INDEX([8]Interface_real!$A$1:$LJ$356, MATCH($A7&amp;RIGHT(Q$2, 2), [8]Interface_real!$A$1:$A$356, 0), MATCH($B7, [8]Interface_real!$A$1:$LJ$1, 0))</f>
        <v>1099.67</v>
      </c>
      <c r="R7">
        <f>INDEX([8]Interface_real!$A$1:$LJ$356, MATCH($A7&amp;RIGHT(R$2, 2), [8]Interface_real!$A$1:$A$356, 0), MATCH($B7, [8]Interface_real!$A$1:$LJ$1, 0))</f>
        <v>1095.95</v>
      </c>
      <c r="S7">
        <f>INDEX([8]Interface_real!$A$1:$LJ$356, MATCH($A7&amp;RIGHT(S$2, 2), [8]Interface_real!$A$1:$A$356, 0), MATCH($B7, [8]Interface_real!$A$1:$LJ$1, 0))</f>
        <v>1092.69</v>
      </c>
    </row>
    <row r="8" spans="1:19">
      <c r="A8" t="s">
        <v>7</v>
      </c>
      <c r="B8" t="s">
        <v>82</v>
      </c>
      <c r="C8" t="s">
        <v>81</v>
      </c>
      <c r="D8" t="s">
        <v>6</v>
      </c>
      <c r="E8" t="s">
        <v>125</v>
      </c>
      <c r="F8">
        <f>INDEX([8]Interface_real!$A$1:$LJ$356, MATCH($A8&amp;RIGHT(F$2, 2), [8]Interface_real!$A$1:$A$356, 0), MATCH($B8, [8]Interface_real!$A$1:$LJ$1, 0))</f>
        <v>80.526046718272525</v>
      </c>
      <c r="G8">
        <f>INDEX([8]Interface_real!$A$1:$LJ$356, MATCH($A8&amp;RIGHT(G$2, 2), [8]Interface_real!$A$1:$A$356, 0), MATCH($B8, [8]Interface_real!$A$1:$LJ$1, 0))</f>
        <v>81.611902255222475</v>
      </c>
      <c r="H8">
        <f>INDEX([8]Interface_real!$A$1:$LJ$356, MATCH($A8&amp;RIGHT(H$2, 2), [8]Interface_real!$A$1:$A$356, 0), MATCH($B8, [8]Interface_real!$A$1:$LJ$1, 0))</f>
        <v>83.914025140926711</v>
      </c>
      <c r="I8">
        <f>INDEX([8]Interface_real!$A$1:$LJ$356, MATCH($A8&amp;RIGHT(I$2, 2), [8]Interface_real!$A$1:$A$356, 0), MATCH($B8, [8]Interface_real!$A$1:$LJ$1, 0))</f>
        <v>83.181572758137861</v>
      </c>
      <c r="J8">
        <f>INDEX([8]Interface_real!$A$1:$LJ$356, MATCH($A8&amp;RIGHT(J$2, 2), [8]Interface_real!$A$1:$A$356, 0), MATCH($B8, [8]Interface_real!$A$1:$LJ$1, 0))</f>
        <v>82.423322184867999</v>
      </c>
      <c r="K8">
        <f>INDEX([8]Interface_real!$A$1:$LJ$356, MATCH($A8&amp;RIGHT(K$2, 2), [8]Interface_real!$A$1:$A$356, 0), MATCH($B8, [8]Interface_real!$A$1:$LJ$1, 0))</f>
        <v>85.079903231904822</v>
      </c>
      <c r="L8">
        <f>INDEX([8]Interface_real!$A$1:$LJ$356, MATCH($A8&amp;RIGHT(L$2, 2), [8]Interface_real!$A$1:$A$356, 0), MATCH($B8, [8]Interface_real!$A$1:$LJ$1, 0))</f>
        <v>79.832605138716588</v>
      </c>
      <c r="M8">
        <f>INDEX([8]Interface_real!$A$1:$LJ$356, MATCH($A8&amp;RIGHT(M$2, 2), [8]Interface_real!$A$1:$A$356, 0), MATCH($B8, [8]Interface_real!$A$1:$LJ$1, 0))</f>
        <v>83.350261671946001</v>
      </c>
      <c r="N8">
        <f>INDEX([8]Interface_real!$A$1:$LJ$356, MATCH($A8&amp;RIGHT(N$2, 2), [8]Interface_real!$A$1:$A$356, 0), MATCH($B8, [8]Interface_real!$A$1:$LJ$1, 0))</f>
        <v>83.463956744571064</v>
      </c>
      <c r="O8">
        <f>INDEX([8]Interface_real!$A$1:$LJ$356, MATCH($A8&amp;RIGHT(O$2, 2), [8]Interface_real!$A$1:$A$356, 0), MATCH($B8, [8]Interface_real!$A$1:$LJ$1, 0))</f>
        <v>79.832669250716037</v>
      </c>
      <c r="P8">
        <f>INDEX([8]Interface_real!$A$1:$LJ$356, MATCH($A8&amp;RIGHT(P$2, 2), [8]Interface_real!$A$1:$A$356, 0), MATCH($B8, [8]Interface_real!$A$1:$LJ$1, 0))</f>
        <v>79.833227589957389</v>
      </c>
      <c r="Q8">
        <f>INDEX([8]Interface_real!$A$1:$LJ$356, MATCH($A8&amp;RIGHT(Q$2, 2), [8]Interface_real!$A$1:$A$356, 0), MATCH($B8, [8]Interface_real!$A$1:$LJ$1, 0))</f>
        <v>80.235888948502719</v>
      </c>
      <c r="R8">
        <f>INDEX([8]Interface_real!$A$1:$LJ$356, MATCH($A8&amp;RIGHT(R$2, 2), [8]Interface_real!$A$1:$A$356, 0), MATCH($B8, [8]Interface_real!$A$1:$LJ$1, 0))</f>
        <v>80.235412199461649</v>
      </c>
      <c r="S8">
        <f>INDEX([8]Interface_real!$A$1:$LJ$356, MATCH($A8&amp;RIGHT(S$2, 2), [8]Interface_real!$A$1:$A$356, 0), MATCH($B8, [8]Interface_real!$A$1:$LJ$1, 0))</f>
        <v>80.235931508479084</v>
      </c>
    </row>
    <row r="9" spans="1:19">
      <c r="A9" t="s">
        <v>7</v>
      </c>
      <c r="B9" t="s">
        <v>80</v>
      </c>
      <c r="C9" t="s">
        <v>79</v>
      </c>
      <c r="D9" t="s">
        <v>60</v>
      </c>
      <c r="E9" t="s">
        <v>126</v>
      </c>
      <c r="F9">
        <f>INDEX([8]Interface_real!$A$1:$LJ$356, MATCH($A9&amp;RIGHT(F$2, 2), [8]Interface_real!$A$1:$A$356, 0), MATCH($B9, [8]Interface_real!$A$1:$LJ$1, 0))</f>
        <v>4.9031223418861236</v>
      </c>
      <c r="G9">
        <f>INDEX([8]Interface_real!$A$1:$LJ$356, MATCH($A9&amp;RIGHT(G$2, 2), [8]Interface_real!$A$1:$A$356, 0), MATCH($B9, [8]Interface_real!$A$1:$LJ$1, 0))</f>
        <v>4.9724700319536037</v>
      </c>
      <c r="H9">
        <f>INDEX([8]Interface_real!$A$1:$LJ$356, MATCH($A9&amp;RIGHT(H$2, 2), [8]Interface_real!$A$1:$A$356, 0), MATCH($B9, [8]Interface_real!$A$1:$LJ$1, 0))</f>
        <v>5.0468405842691038</v>
      </c>
      <c r="I9">
        <f>INDEX([8]Interface_real!$A$1:$LJ$356, MATCH($A9&amp;RIGHT(I$2, 2), [8]Interface_real!$A$1:$A$356, 0), MATCH($B9, [8]Interface_real!$A$1:$LJ$1, 0))</f>
        <v>5.0365232033530694</v>
      </c>
      <c r="J9">
        <f>INDEX([8]Interface_real!$A$1:$LJ$356, MATCH($A9&amp;RIGHT(J$2, 2), [8]Interface_real!$A$1:$A$356, 0), MATCH($B9, [8]Interface_real!$A$1:$LJ$1, 0))</f>
        <v>5.0468452221390248</v>
      </c>
      <c r="K9">
        <f>INDEX([8]Interface_real!$A$1:$LJ$356, MATCH($A9&amp;RIGHT(K$2, 2), [8]Interface_real!$A$1:$A$356, 0), MATCH($B9, [8]Interface_real!$A$1:$LJ$1, 0))</f>
        <v>5.1425500399966575</v>
      </c>
      <c r="L9">
        <f>INDEX([8]Interface_real!$A$1:$LJ$356, MATCH($A9&amp;RIGHT(L$2, 2), [8]Interface_real!$A$1:$A$356, 0), MATCH($B9, [8]Interface_real!$A$1:$LJ$1, 0))</f>
        <v>5.0218368484456191</v>
      </c>
      <c r="M9">
        <f>INDEX([8]Interface_real!$A$1:$LJ$356, MATCH($A9&amp;RIGHT(M$2, 2), [8]Interface_real!$A$1:$A$356, 0), MATCH($B9, [8]Interface_real!$A$1:$LJ$1, 0))</f>
        <v>5.0313145572235225</v>
      </c>
      <c r="N9">
        <f>INDEX([8]Interface_real!$A$1:$LJ$356, MATCH($A9&amp;RIGHT(N$2, 2), [8]Interface_real!$A$1:$A$356, 0), MATCH($B9, [8]Interface_real!$A$1:$LJ$1, 0))</f>
        <v>5.0393455326793344</v>
      </c>
      <c r="O9">
        <f>INDEX([8]Interface_real!$A$1:$LJ$356, MATCH($A9&amp;RIGHT(O$2, 2), [8]Interface_real!$A$1:$A$356, 0), MATCH($B9, [8]Interface_real!$A$1:$LJ$1, 0))</f>
        <v>5.0218469628384792</v>
      </c>
      <c r="P9">
        <f>INDEX([8]Interface_real!$A$1:$LJ$356, MATCH($A9&amp;RIGHT(P$2, 2), [8]Interface_real!$A$1:$A$356, 0), MATCH($B9, [8]Interface_real!$A$1:$LJ$1, 0))</f>
        <v>5.0218798151001529</v>
      </c>
      <c r="Q9">
        <f>INDEX([8]Interface_real!$A$1:$LJ$356, MATCH($A9&amp;RIGHT(Q$2, 2), [8]Interface_real!$A$1:$A$356, 0), MATCH($B9, [8]Interface_real!$A$1:$LJ$1, 0))</f>
        <v>5.0448770994934842</v>
      </c>
      <c r="R9">
        <f>INDEX([8]Interface_real!$A$1:$LJ$356, MATCH($A9&amp;RIGHT(R$2, 2), [8]Interface_real!$A$1:$A$356, 0), MATCH($B9, [8]Interface_real!$A$1:$LJ$1, 0))</f>
        <v>5.0448651854555404</v>
      </c>
      <c r="S9">
        <f>INDEX([8]Interface_real!$A$1:$LJ$356, MATCH($A9&amp;RIGHT(S$2, 2), [8]Interface_real!$A$1:$A$356, 0), MATCH($B9, [8]Interface_real!$A$1:$LJ$1, 0))</f>
        <v>5.0528420686562514</v>
      </c>
    </row>
    <row r="10" spans="1:19">
      <c r="A10" t="s">
        <v>7</v>
      </c>
      <c r="B10" t="s">
        <v>78</v>
      </c>
      <c r="C10" t="s">
        <v>77</v>
      </c>
      <c r="D10" t="s">
        <v>60</v>
      </c>
      <c r="E10" t="s">
        <v>127</v>
      </c>
      <c r="F10">
        <f>INDEX([8]Interface_real!$A$1:$LJ$356, MATCH($A10&amp;RIGHT(F$2, 2), [8]Interface_real!$A$1:$A$356, 0), MATCH($B10, [8]Interface_real!$A$1:$LJ$1, 0))</f>
        <v>1.116817194465183E-2</v>
      </c>
      <c r="G10">
        <f>INDEX([8]Interface_real!$A$1:$LJ$356, MATCH($A10&amp;RIGHT(G$2, 2), [8]Interface_real!$A$1:$A$356, 0), MATCH($B10, [8]Interface_real!$A$1:$LJ$1, 0))</f>
        <v>1.1287707009308309E-2</v>
      </c>
      <c r="H10">
        <f>INDEX([8]Interface_real!$A$1:$LJ$356, MATCH($A10&amp;RIGHT(H$2, 2), [8]Interface_real!$A$1:$A$356, 0), MATCH($B10, [8]Interface_real!$A$1:$LJ$1, 0))</f>
        <v>1.1267027128460977E-2</v>
      </c>
      <c r="I10">
        <f>INDEX([8]Interface_real!$A$1:$LJ$356, MATCH($A10&amp;RIGHT(I$2, 2), [8]Interface_real!$A$1:$A$356, 0), MATCH($B10, [8]Interface_real!$A$1:$LJ$1, 0))</f>
        <v>1.1287610032572289E-2</v>
      </c>
      <c r="J10">
        <f>INDEX([8]Interface_real!$A$1:$LJ$356, MATCH($A10&amp;RIGHT(J$2, 2), [8]Interface_real!$A$1:$A$356, 0), MATCH($B10, [8]Interface_real!$A$1:$LJ$1, 0))</f>
        <v>1.1417935257057971E-2</v>
      </c>
      <c r="K10">
        <f>INDEX([8]Interface_real!$A$1:$LJ$356, MATCH($A10&amp;RIGHT(K$2, 2), [8]Interface_real!$A$1:$A$356, 0), MATCH($B10, [8]Interface_real!$A$1:$LJ$1, 0))</f>
        <v>1.1610444254402871E-2</v>
      </c>
      <c r="L10">
        <f>INDEX([8]Interface_real!$A$1:$LJ$356, MATCH($A10&amp;RIGHT(L$2, 2), [8]Interface_real!$A$1:$A$356, 0), MATCH($B10, [8]Interface_real!$A$1:$LJ$1, 0))</f>
        <v>1.151867304886477E-2</v>
      </c>
      <c r="M10">
        <f>INDEX([8]Interface_real!$A$1:$LJ$356, MATCH($A10&amp;RIGHT(M$2, 2), [8]Interface_real!$A$1:$A$356, 0), MATCH($B10, [8]Interface_real!$A$1:$LJ$1, 0))</f>
        <v>1.14704125805446E-2</v>
      </c>
      <c r="N10">
        <f>INDEX([8]Interface_real!$A$1:$LJ$356, MATCH($A10&amp;RIGHT(N$2, 2), [8]Interface_real!$A$1:$A$356, 0), MATCH($B10, [8]Interface_real!$A$1:$LJ$1, 0))</f>
        <v>1.1205407053562353E-2</v>
      </c>
      <c r="O10">
        <f>INDEX([8]Interface_real!$A$1:$LJ$356, MATCH($A10&amp;RIGHT(O$2, 2), [8]Interface_real!$A$1:$A$356, 0), MATCH($B10, [8]Interface_real!$A$1:$LJ$1, 0))</f>
        <v>1.1405120974848309E-2</v>
      </c>
      <c r="P10">
        <f>INDEX([8]Interface_real!$A$1:$LJ$356, MATCH($A10&amp;RIGHT(P$2, 2), [8]Interface_real!$A$1:$A$356, 0), MATCH($B10, [8]Interface_real!$A$1:$LJ$1, 0))</f>
        <v>1.1498284025150931E-2</v>
      </c>
      <c r="Q10">
        <f>INDEX([8]Interface_real!$A$1:$LJ$356, MATCH($A10&amp;RIGHT(Q$2, 2), [8]Interface_real!$A$1:$A$356, 0), MATCH($B10, [8]Interface_real!$A$1:$LJ$1, 0))</f>
        <v>1.1447525937749401E-2</v>
      </c>
      <c r="R10">
        <f>INDEX([8]Interface_real!$A$1:$LJ$356, MATCH($A10&amp;RIGHT(R$2, 2), [8]Interface_real!$A$1:$A$356, 0), MATCH($B10, [8]Interface_real!$A$1:$LJ$1, 0))</f>
        <v>1.1542757850316495E-2</v>
      </c>
      <c r="S10">
        <f>INDEX([8]Interface_real!$A$1:$LJ$356, MATCH($A10&amp;RIGHT(S$2, 2), [8]Interface_real!$A$1:$A$356, 0), MATCH($B10, [8]Interface_real!$A$1:$LJ$1, 0))</f>
        <v>1.1609963994415461E-2</v>
      </c>
    </row>
    <row r="11" spans="1:19">
      <c r="A11" t="s">
        <v>7</v>
      </c>
      <c r="B11" t="s">
        <v>76</v>
      </c>
      <c r="C11" t="s">
        <v>75</v>
      </c>
      <c r="D11" t="s">
        <v>60</v>
      </c>
      <c r="E11" t="s">
        <v>128</v>
      </c>
      <c r="F11">
        <f>INDEX([8]Interface_real!$A$1:$LJ$356, MATCH($A11&amp;RIGHT(F$2, 2), [8]Interface_real!$A$1:$A$356, 0), MATCH($B11, [8]Interface_real!$A$1:$LJ$1, 0))</f>
        <v>653.15657187383704</v>
      </c>
      <c r="G11">
        <f>INDEX([8]Interface_real!$A$1:$LJ$356, MATCH($A11&amp;RIGHT(G$2, 2), [8]Interface_real!$A$1:$A$356, 0), MATCH($B11, [8]Interface_real!$A$1:$LJ$1, 0))</f>
        <v>661.06876204408263</v>
      </c>
      <c r="H11">
        <f>INDEX([8]Interface_real!$A$1:$LJ$356, MATCH($A11&amp;RIGHT(H$2, 2), [8]Interface_real!$A$1:$A$356, 0), MATCH($B11, [8]Interface_real!$A$1:$LJ$1, 0))</f>
        <v>666.43627331999971</v>
      </c>
      <c r="I11">
        <f>INDEX([8]Interface_real!$A$1:$LJ$356, MATCH($A11&amp;RIGHT(I$2, 2), [8]Interface_real!$A$1:$A$356, 0), MATCH($B11, [8]Interface_real!$A$1:$LJ$1, 0))</f>
        <v>672.36251744115418</v>
      </c>
      <c r="J11">
        <f>INDEX([8]Interface_real!$A$1:$LJ$356, MATCH($A11&amp;RIGHT(J$2, 2), [8]Interface_real!$A$1:$A$356, 0), MATCH($B11, [8]Interface_real!$A$1:$LJ$1, 0))</f>
        <v>680.16272593797407</v>
      </c>
      <c r="K11">
        <f>INDEX([8]Interface_real!$A$1:$LJ$356, MATCH($A11&amp;RIGHT(K$2, 2), [8]Interface_real!$A$1:$A$356, 0), MATCH($B11, [8]Interface_real!$A$1:$LJ$1, 0))</f>
        <v>687.62309253986314</v>
      </c>
      <c r="L11">
        <f>INDEX([8]Interface_real!$A$1:$LJ$356, MATCH($A11&amp;RIGHT(L$2, 2), [8]Interface_real!$A$1:$A$356, 0), MATCH($B11, [8]Interface_real!$A$1:$LJ$1, 0))</f>
        <v>689.8732009349385</v>
      </c>
      <c r="M11">
        <f>INDEX([8]Interface_real!$A$1:$LJ$356, MATCH($A11&amp;RIGHT(M$2, 2), [8]Interface_real!$A$1:$A$356, 0), MATCH($B11, [8]Interface_real!$A$1:$LJ$1, 0))</f>
        <v>689.6570591182101</v>
      </c>
      <c r="N11">
        <f>INDEX([8]Interface_real!$A$1:$LJ$356, MATCH($A11&amp;RIGHT(N$2, 2), [8]Interface_real!$A$1:$A$356, 0), MATCH($B11, [8]Interface_real!$A$1:$LJ$1, 0))</f>
        <v>687.43642706605385</v>
      </c>
      <c r="O11" t="str">
        <f>INDEX([8]Interface_real!$A$1:$LJ$356, MATCH($A11&amp;RIGHT(O$2, 2), [8]Interface_real!$A$1:$A$356, 0), MATCH($B11, [8]Interface_real!$A$1:$LJ$1, 0))</f>
        <v/>
      </c>
      <c r="P11" t="str">
        <f>INDEX([8]Interface_real!$A$1:$LJ$356, MATCH($A11&amp;RIGHT(P$2, 2), [8]Interface_real!$A$1:$A$356, 0), MATCH($B11, [8]Interface_real!$A$1:$LJ$1, 0))</f>
        <v/>
      </c>
      <c r="Q11" t="str">
        <f>INDEX([8]Interface_real!$A$1:$LJ$356, MATCH($A11&amp;RIGHT(Q$2, 2), [8]Interface_real!$A$1:$A$356, 0), MATCH($B11, [8]Interface_real!$A$1:$LJ$1, 0))</f>
        <v/>
      </c>
      <c r="R11" t="str">
        <f>INDEX([8]Interface_real!$A$1:$LJ$356, MATCH($A11&amp;RIGHT(R$2, 2), [8]Interface_real!$A$1:$A$356, 0), MATCH($B11, [8]Interface_real!$A$1:$LJ$1, 0))</f>
        <v/>
      </c>
      <c r="S11" t="str">
        <f>INDEX([8]Interface_real!$A$1:$LJ$356, MATCH($A11&amp;RIGHT(S$2, 2), [8]Interface_real!$A$1:$A$356, 0), MATCH($B11, [8]Interface_real!$A$1:$LJ$1, 0))</f>
        <v/>
      </c>
    </row>
    <row r="12" spans="1:19">
      <c r="A12" t="s">
        <v>7</v>
      </c>
      <c r="B12" t="s">
        <v>74</v>
      </c>
      <c r="C12" t="s">
        <v>73</v>
      </c>
      <c r="D12" t="s">
        <v>60</v>
      </c>
      <c r="E12" t="s">
        <v>129</v>
      </c>
      <c r="F12">
        <f>INDEX([8]Interface_real!$A$1:$LJ$356, MATCH($A12&amp;RIGHT(F$2, 2), [8]Interface_real!$A$1:$A$356, 0), MATCH($B12, [8]Interface_real!$A$1:$LJ$1, 0))</f>
        <v>424</v>
      </c>
      <c r="G12">
        <f>INDEX([8]Interface_real!$A$1:$LJ$356, MATCH($A12&amp;RIGHT(G$2, 2), [8]Interface_real!$A$1:$A$356, 0), MATCH($B12, [8]Interface_real!$A$1:$LJ$1, 0))</f>
        <v>430</v>
      </c>
      <c r="H12">
        <f>INDEX([8]Interface_real!$A$1:$LJ$356, MATCH($A12&amp;RIGHT(H$2, 2), [8]Interface_real!$A$1:$A$356, 0), MATCH($B12, [8]Interface_real!$A$1:$LJ$1, 0))</f>
        <v>430</v>
      </c>
      <c r="I12">
        <f>INDEX([8]Interface_real!$A$1:$LJ$356, MATCH($A12&amp;RIGHT(I$2, 2), [8]Interface_real!$A$1:$A$356, 0), MATCH($B12, [8]Interface_real!$A$1:$LJ$1, 0))</f>
        <v>431</v>
      </c>
      <c r="J12">
        <f>INDEX([8]Interface_real!$A$1:$LJ$356, MATCH($A12&amp;RIGHT(J$2, 2), [8]Interface_real!$A$1:$A$356, 0), MATCH($B12, [8]Interface_real!$A$1:$LJ$1, 0))</f>
        <v>437</v>
      </c>
      <c r="K12">
        <f>INDEX([8]Interface_real!$A$1:$LJ$356, MATCH($A12&amp;RIGHT(K$2, 2), [8]Interface_real!$A$1:$A$356, 0), MATCH($B12, [8]Interface_real!$A$1:$LJ$1, 0))</f>
        <v>446</v>
      </c>
      <c r="L12">
        <f>INDEX([8]Interface_real!$A$1:$LJ$356, MATCH($A12&amp;RIGHT(L$2, 2), [8]Interface_real!$A$1:$A$356, 0), MATCH($B12, [8]Interface_real!$A$1:$LJ$1, 0))</f>
        <v>450</v>
      </c>
      <c r="M12">
        <f>INDEX([8]Interface_real!$A$1:$LJ$356, MATCH($A12&amp;RIGHT(M$2, 2), [8]Interface_real!$A$1:$A$356, 0), MATCH($B12, [8]Interface_real!$A$1:$LJ$1, 0))</f>
        <v>450</v>
      </c>
      <c r="N12">
        <f>INDEX([8]Interface_real!$A$1:$LJ$356, MATCH($A12&amp;RIGHT(N$2, 2), [8]Interface_real!$A$1:$A$356, 0), MATCH($B12, [8]Interface_real!$A$1:$LJ$1, 0))</f>
        <v>441</v>
      </c>
      <c r="O12">
        <f>INDEX([8]Interface_real!$A$1:$LJ$356, MATCH($A12&amp;RIGHT(O$2, 2), [8]Interface_real!$A$1:$A$356, 0), MATCH($B12, [8]Interface_real!$A$1:$LJ$1, 0))</f>
        <v>453</v>
      </c>
      <c r="P12">
        <f>INDEX([8]Interface_real!$A$1:$LJ$356, MATCH($A12&amp;RIGHT(P$2, 2), [8]Interface_real!$A$1:$A$356, 0), MATCH($B12, [8]Interface_real!$A$1:$LJ$1, 0))</f>
        <v>459</v>
      </c>
      <c r="Q12">
        <f>INDEX([8]Interface_real!$A$1:$LJ$356, MATCH($A12&amp;RIGHT(Q$2, 2), [8]Interface_real!$A$1:$A$356, 0), MATCH($B12, [8]Interface_real!$A$1:$LJ$1, 0))</f>
        <v>459</v>
      </c>
      <c r="R12">
        <f>INDEX([8]Interface_real!$A$1:$LJ$356, MATCH($A12&amp;RIGHT(R$2, 2), [8]Interface_real!$A$1:$A$356, 0), MATCH($B12, [8]Interface_real!$A$1:$LJ$1, 0))</f>
        <v>465</v>
      </c>
      <c r="S12">
        <f>INDEX([8]Interface_real!$A$1:$LJ$356, MATCH($A12&amp;RIGHT(S$2, 2), [8]Interface_real!$A$1:$A$356, 0), MATCH($B12, [8]Interface_real!$A$1:$LJ$1, 0))</f>
        <v>474</v>
      </c>
    </row>
    <row r="13" spans="1:19">
      <c r="A13" t="s">
        <v>28</v>
      </c>
      <c r="B13" t="s">
        <v>90</v>
      </c>
      <c r="C13" t="s">
        <v>89</v>
      </c>
      <c r="D13" t="s">
        <v>60</v>
      </c>
      <c r="E13" t="s">
        <v>130</v>
      </c>
      <c r="F13">
        <f>INDEX([8]Interface_real!$A$1:$LJ$356, MATCH($A13&amp;RIGHT(F$2, 2), [8]Interface_real!$A$1:$A$356, 0), MATCH($B13, [8]Interface_real!$A$1:$LJ$1, 0))</f>
        <v>1393967.9999999998</v>
      </c>
      <c r="G13">
        <f>INDEX([8]Interface_real!$A$1:$LJ$356, MATCH($A13&amp;RIGHT(G$2, 2), [8]Interface_real!$A$1:$A$356, 0), MATCH($B13, [8]Interface_real!$A$1:$LJ$1, 0))</f>
        <v>1398724.0000000002</v>
      </c>
      <c r="H13">
        <f>INDEX([8]Interface_real!$A$1:$LJ$356, MATCH($A13&amp;RIGHT(H$2, 2), [8]Interface_real!$A$1:$A$356, 0), MATCH($B13, [8]Interface_real!$A$1:$LJ$1, 0))</f>
        <v>1403811.0000000002</v>
      </c>
      <c r="I13">
        <f>INDEX([8]Interface_real!$A$1:$LJ$356, MATCH($A13&amp;RIGHT(I$2, 2), [8]Interface_real!$A$1:$A$356, 0), MATCH($B13, [8]Interface_real!$A$1:$LJ$1, 0))</f>
        <v>1408011</v>
      </c>
      <c r="J13">
        <f>INDEX([8]Interface_real!$A$1:$LJ$356, MATCH($A13&amp;RIGHT(J$2, 2), [8]Interface_real!$A$1:$A$356, 0), MATCH($B13, [8]Interface_real!$A$1:$LJ$1, 0))</f>
        <v>1417003.0000000002</v>
      </c>
      <c r="K13">
        <f>INDEX([8]Interface_real!$A$1:$LJ$356, MATCH($A13&amp;RIGHT(K$2, 2), [8]Interface_real!$A$1:$A$356, 0), MATCH($B13, [8]Interface_real!$A$1:$LJ$1, 0))</f>
        <v>1424962</v>
      </c>
      <c r="L13">
        <f>INDEX([8]Interface_real!$A$1:$LJ$356, MATCH($A13&amp;RIGHT(L$2, 2), [8]Interface_real!$A$1:$A$356, 0), MATCH($B13, [8]Interface_real!$A$1:$LJ$1, 0))</f>
        <v>1433501</v>
      </c>
      <c r="M13">
        <f>INDEX([8]Interface_real!$A$1:$LJ$356, MATCH($A13&amp;RIGHT(M$2, 2), [8]Interface_real!$A$1:$A$356, 0), MATCH($B13, [8]Interface_real!$A$1:$LJ$1, 0))</f>
        <v>1441768</v>
      </c>
      <c r="N13">
        <f>INDEX([8]Interface_real!$A$1:$LJ$356, MATCH($A13&amp;RIGHT(N$2, 2), [8]Interface_real!$A$1:$A$356, 0), MATCH($B13, [8]Interface_real!$A$1:$LJ$1, 0))</f>
        <v>1451324.9999999998</v>
      </c>
      <c r="O13">
        <f>INDEX([8]Interface_real!$A$1:$LJ$356, MATCH($A13&amp;RIGHT(O$2, 2), [8]Interface_real!$A$1:$A$356, 0), MATCH($B13, [8]Interface_real!$A$1:$LJ$1, 0))</f>
        <v>1456235</v>
      </c>
      <c r="P13">
        <f>INDEX([8]Interface_real!$A$1:$LJ$356, MATCH($A13&amp;RIGHT(P$2, 2), [8]Interface_real!$A$1:$A$356, 0), MATCH($B13, [8]Interface_real!$A$1:$LJ$1, 0))</f>
        <v>1465168</v>
      </c>
      <c r="Q13">
        <f>INDEX([8]Interface_real!$A$1:$LJ$356, MATCH($A13&amp;RIGHT(Q$2, 2), [8]Interface_real!$A$1:$A$356, 0), MATCH($B13, [8]Interface_real!$A$1:$LJ$1, 0))</f>
        <v>1474250</v>
      </c>
      <c r="R13">
        <f>INDEX([8]Interface_real!$A$1:$LJ$356, MATCH($A13&amp;RIGHT(R$2, 2), [8]Interface_real!$A$1:$A$356, 0), MATCH($B13, [8]Interface_real!$A$1:$LJ$1, 0))</f>
        <v>1483370</v>
      </c>
      <c r="S13">
        <f>INDEX([8]Interface_real!$A$1:$LJ$356, MATCH($A13&amp;RIGHT(S$2, 2), [8]Interface_real!$A$1:$A$356, 0), MATCH($B13, [8]Interface_real!$A$1:$LJ$1, 0))</f>
        <v>1492524</v>
      </c>
    </row>
    <row r="14" spans="1:19">
      <c r="A14" t="s">
        <v>28</v>
      </c>
      <c r="B14" t="s">
        <v>88</v>
      </c>
      <c r="C14" t="s">
        <v>87</v>
      </c>
      <c r="D14" t="s">
        <v>47</v>
      </c>
      <c r="E14" t="s">
        <v>131</v>
      </c>
      <c r="F14">
        <f>INDEX([8]Interface_real!$A$1:$LJ$356, MATCH($A14&amp;RIGHT(F$2, 2), [8]Interface_real!$A$1:$A$356, 0), MATCH($B14, [8]Interface_real!$A$1:$LJ$1, 0))</f>
        <v>27518.3</v>
      </c>
      <c r="G14">
        <f>INDEX([8]Interface_real!$A$1:$LJ$356, MATCH($A14&amp;RIGHT(G$2, 2), [8]Interface_real!$A$1:$A$356, 0), MATCH($B14, [8]Interface_real!$A$1:$LJ$1, 0))</f>
        <v>27343.200000000001</v>
      </c>
      <c r="H14">
        <f>INDEX([8]Interface_real!$A$1:$LJ$356, MATCH($A14&amp;RIGHT(H$2, 2), [8]Interface_real!$A$1:$A$356, 0), MATCH($B14, [8]Interface_real!$A$1:$LJ$1, 0))</f>
        <v>27336.2</v>
      </c>
      <c r="I14">
        <f>INDEX([8]Interface_real!$A$1:$LJ$356, MATCH($A14&amp;RIGHT(I$2, 2), [8]Interface_real!$A$1:$A$356, 0), MATCH($B14, [8]Interface_real!$A$1:$LJ$1, 0))</f>
        <v>27392.799999999999</v>
      </c>
      <c r="J14">
        <f>INDEX([8]Interface_real!$A$1:$LJ$356, MATCH($A14&amp;RIGHT(J$2, 2), [8]Interface_real!$A$1:$A$356, 0), MATCH($B14, [8]Interface_real!$A$1:$LJ$1, 0))</f>
        <v>27477.3</v>
      </c>
      <c r="K14">
        <f>INDEX([8]Interface_real!$A$1:$LJ$356, MATCH($A14&amp;RIGHT(K$2, 2), [8]Interface_real!$A$1:$A$356, 0), MATCH($B14, [8]Interface_real!$A$1:$LJ$1, 0))</f>
        <v>27681.1</v>
      </c>
      <c r="L14">
        <f>INDEX([8]Interface_real!$A$1:$LJ$356, MATCH($A14&amp;RIGHT(L$2, 2), [8]Interface_real!$A$1:$A$356, 0), MATCH($B14, [8]Interface_real!$A$1:$LJ$1, 0))</f>
        <v>27717</v>
      </c>
      <c r="M14">
        <f>INDEX([8]Interface_real!$A$1:$LJ$356, MATCH($A14&amp;RIGHT(M$2, 2), [8]Interface_real!$A$1:$A$356, 0), MATCH($B14, [8]Interface_real!$A$1:$LJ$1, 0))</f>
        <v>27764.400000000001</v>
      </c>
      <c r="N14">
        <f>INDEX([8]Interface_real!$A$1:$LJ$356, MATCH($A14&amp;RIGHT(N$2, 2), [8]Interface_real!$A$1:$A$356, 0), MATCH($B14, [8]Interface_real!$A$1:$LJ$1, 0))</f>
        <v>27853.4</v>
      </c>
      <c r="O14">
        <f>INDEX([8]Interface_real!$A$1:$LJ$356, MATCH($A14&amp;RIGHT(O$2, 2), [8]Interface_real!$A$1:$A$356, 0), MATCH($B14, [8]Interface_real!$A$1:$LJ$1, 0))</f>
        <v>27947</v>
      </c>
      <c r="P14">
        <f>INDEX([8]Interface_real!$A$1:$LJ$356, MATCH($A14&amp;RIGHT(P$2, 2), [8]Interface_real!$A$1:$A$356, 0), MATCH($B14, [8]Interface_real!$A$1:$LJ$1, 0))</f>
        <v>27992</v>
      </c>
      <c r="Q14">
        <f>INDEX([8]Interface_real!$A$1:$LJ$356, MATCH($A14&amp;RIGHT(Q$2, 2), [8]Interface_real!$A$1:$A$356, 0), MATCH($B14, [8]Interface_real!$A$1:$LJ$1, 0))</f>
        <v>28033</v>
      </c>
      <c r="R14">
        <f>INDEX([8]Interface_real!$A$1:$LJ$356, MATCH($A14&amp;RIGHT(R$2, 2), [8]Interface_real!$A$1:$A$356, 0), MATCH($B14, [8]Interface_real!$A$1:$LJ$1, 0))</f>
        <v>28088</v>
      </c>
      <c r="S14">
        <f>INDEX([8]Interface_real!$A$1:$LJ$356, MATCH($A14&amp;RIGHT(S$2, 2), [8]Interface_real!$A$1:$A$356, 0), MATCH($B14, [8]Interface_real!$A$1:$LJ$1, 0))</f>
        <v>28157</v>
      </c>
    </row>
    <row r="15" spans="1:19">
      <c r="A15" t="s">
        <v>28</v>
      </c>
      <c r="B15" t="s">
        <v>86</v>
      </c>
      <c r="C15" t="s">
        <v>85</v>
      </c>
      <c r="D15" t="s">
        <v>98</v>
      </c>
      <c r="E15" t="s">
        <v>132</v>
      </c>
      <c r="F15">
        <f>INDEX([8]Interface_real!$A$1:$LJ$356, MATCH($A15&amp;RIGHT(F$2, 2), [8]Interface_real!$A$1:$A$356, 0), MATCH($B15, [8]Interface_real!$A$1:$LJ$1, 0))</f>
        <v>818.33699999999988</v>
      </c>
      <c r="G15">
        <f>INDEX([8]Interface_real!$A$1:$LJ$356, MATCH($A15&amp;RIGHT(G$2, 2), [8]Interface_real!$A$1:$A$356, 0), MATCH($B15, [8]Interface_real!$A$1:$LJ$1, 0))</f>
        <v>787.45</v>
      </c>
      <c r="H15">
        <f>INDEX([8]Interface_real!$A$1:$LJ$356, MATCH($A15&amp;RIGHT(H$2, 2), [8]Interface_real!$A$1:$A$356, 0), MATCH($B15, [8]Interface_real!$A$1:$LJ$1, 0))</f>
        <v>791.44999999999993</v>
      </c>
      <c r="I15">
        <f>INDEX([8]Interface_real!$A$1:$LJ$356, MATCH($A15&amp;RIGHT(I$2, 2), [8]Interface_real!$A$1:$A$356, 0), MATCH($B15, [8]Interface_real!$A$1:$LJ$1, 0))</f>
        <v>792.29000000000008</v>
      </c>
      <c r="J15">
        <f>INDEX([8]Interface_real!$A$1:$LJ$356, MATCH($A15&amp;RIGHT(J$2, 2), [8]Interface_real!$A$1:$A$356, 0), MATCH($B15, [8]Interface_real!$A$1:$LJ$1, 0))</f>
        <v>790.89</v>
      </c>
      <c r="K15">
        <f>INDEX([8]Interface_real!$A$1:$LJ$356, MATCH($A15&amp;RIGHT(K$2, 2), [8]Interface_real!$A$1:$A$356, 0), MATCH($B15, [8]Interface_real!$A$1:$LJ$1, 0))</f>
        <v>803.67000000000007</v>
      </c>
      <c r="L15">
        <f>INDEX([8]Interface_real!$A$1:$LJ$356, MATCH($A15&amp;RIGHT(L$2, 2), [8]Interface_real!$A$1:$A$356, 0), MATCH($B15, [8]Interface_real!$A$1:$LJ$1, 0))</f>
        <v>815.2</v>
      </c>
      <c r="M15">
        <f>INDEX([8]Interface_real!$A$1:$LJ$356, MATCH($A15&amp;RIGHT(M$2, 2), [8]Interface_real!$A$1:$A$356, 0), MATCH($B15, [8]Interface_real!$A$1:$LJ$1, 0))</f>
        <v>840.84999999999991</v>
      </c>
      <c r="N15">
        <f>INDEX([8]Interface_real!$A$1:$LJ$356, MATCH($A15&amp;RIGHT(N$2, 2), [8]Interface_real!$A$1:$A$356, 0), MATCH($B15, [8]Interface_real!$A$1:$LJ$1, 0))</f>
        <v>846.61000000000013</v>
      </c>
      <c r="O15">
        <f>INDEX([8]Interface_real!$A$1:$LJ$356, MATCH($A15&amp;RIGHT(O$2, 2), [8]Interface_real!$A$1:$A$356, 0), MATCH($B15, [8]Interface_real!$A$1:$LJ$1, 0))</f>
        <v>792.29</v>
      </c>
      <c r="P15">
        <f>INDEX([8]Interface_real!$A$1:$LJ$356, MATCH($A15&amp;RIGHT(P$2, 2), [8]Interface_real!$A$1:$A$356, 0), MATCH($B15, [8]Interface_real!$A$1:$LJ$1, 0))</f>
        <v>783.24</v>
      </c>
      <c r="Q15">
        <f>INDEX([8]Interface_real!$A$1:$LJ$356, MATCH($A15&amp;RIGHT(Q$2, 2), [8]Interface_real!$A$1:$A$356, 0), MATCH($B15, [8]Interface_real!$A$1:$LJ$1, 0))</f>
        <v>775.41</v>
      </c>
      <c r="R15">
        <f>INDEX([8]Interface_real!$A$1:$LJ$356, MATCH($A15&amp;RIGHT(R$2, 2), [8]Interface_real!$A$1:$A$356, 0), MATCH($B15, [8]Interface_real!$A$1:$LJ$1, 0))</f>
        <v>765.46999999999991</v>
      </c>
      <c r="S15">
        <f>INDEX([8]Interface_real!$A$1:$LJ$356, MATCH($A15&amp;RIGHT(S$2, 2), [8]Interface_real!$A$1:$A$356, 0), MATCH($B15, [8]Interface_real!$A$1:$LJ$1, 0))</f>
        <v>758.46</v>
      </c>
    </row>
    <row r="16" spans="1:19">
      <c r="A16" t="s">
        <v>28</v>
      </c>
      <c r="B16" t="s">
        <v>84</v>
      </c>
      <c r="C16" t="s">
        <v>83</v>
      </c>
      <c r="D16" t="s">
        <v>6</v>
      </c>
      <c r="E16" t="s">
        <v>133</v>
      </c>
      <c r="F16">
        <f>INDEX([8]Interface_real!$A$1:$LJ$356, MATCH($A16&amp;RIGHT(F$2, 2), [8]Interface_real!$A$1:$A$356, 0), MATCH($B16, [8]Interface_real!$A$1:$LJ$1, 0))</f>
        <v>827.66</v>
      </c>
      <c r="G16">
        <f>INDEX([8]Interface_real!$A$1:$LJ$356, MATCH($A16&amp;RIGHT(G$2, 2), [8]Interface_real!$A$1:$A$356, 0), MATCH($B16, [8]Interface_real!$A$1:$LJ$1, 0))</f>
        <v>796.17</v>
      </c>
      <c r="H16">
        <f>INDEX([8]Interface_real!$A$1:$LJ$356, MATCH($A16&amp;RIGHT(H$2, 2), [8]Interface_real!$A$1:$A$356, 0), MATCH($B16, [8]Interface_real!$A$1:$LJ$1, 0))</f>
        <v>800.06999999999994</v>
      </c>
      <c r="I16">
        <f>INDEX([8]Interface_real!$A$1:$LJ$356, MATCH($A16&amp;RIGHT(I$2, 2), [8]Interface_real!$A$1:$A$356, 0), MATCH($B16, [8]Interface_real!$A$1:$LJ$1, 0))</f>
        <v>800.99</v>
      </c>
      <c r="J16">
        <f>INDEX([8]Interface_real!$A$1:$LJ$356, MATCH($A16&amp;RIGHT(J$2, 2), [8]Interface_real!$A$1:$A$356, 0), MATCH($B16, [8]Interface_real!$A$1:$LJ$1, 0))</f>
        <v>795.61</v>
      </c>
      <c r="K16">
        <f>INDEX([8]Interface_real!$A$1:$LJ$356, MATCH($A16&amp;RIGHT(K$2, 2), [8]Interface_real!$A$1:$A$356, 0), MATCH($B16, [8]Interface_real!$A$1:$LJ$1, 0))</f>
        <v>804.0200000000001</v>
      </c>
      <c r="L16">
        <f>INDEX([8]Interface_real!$A$1:$LJ$356, MATCH($A16&amp;RIGHT(L$2, 2), [8]Interface_real!$A$1:$A$356, 0), MATCH($B16, [8]Interface_real!$A$1:$LJ$1, 0))</f>
        <v>815.2</v>
      </c>
      <c r="M16">
        <f>INDEX([8]Interface_real!$A$1:$LJ$356, MATCH($A16&amp;RIGHT(M$2, 2), [8]Interface_real!$A$1:$A$356, 0), MATCH($B16, [8]Interface_real!$A$1:$LJ$1, 0))</f>
        <v>840.84999999999991</v>
      </c>
      <c r="N16">
        <f>INDEX([8]Interface_real!$A$1:$LJ$356, MATCH($A16&amp;RIGHT(N$2, 2), [8]Interface_real!$A$1:$A$356, 0), MATCH($B16, [8]Interface_real!$A$1:$LJ$1, 0))</f>
        <v>846.61000000000013</v>
      </c>
      <c r="O16">
        <f>INDEX([8]Interface_real!$A$1:$LJ$356, MATCH($A16&amp;RIGHT(O$2, 2), [8]Interface_real!$A$1:$A$356, 0), MATCH($B16, [8]Interface_real!$A$1:$LJ$1, 0))</f>
        <v>792.29</v>
      </c>
      <c r="P16">
        <f>INDEX([8]Interface_real!$A$1:$LJ$356, MATCH($A16&amp;RIGHT(P$2, 2), [8]Interface_real!$A$1:$A$356, 0), MATCH($B16, [8]Interface_real!$A$1:$LJ$1, 0))</f>
        <v>783.24</v>
      </c>
      <c r="Q16">
        <f>INDEX([8]Interface_real!$A$1:$LJ$356, MATCH($A16&amp;RIGHT(Q$2, 2), [8]Interface_real!$A$1:$A$356, 0), MATCH($B16, [8]Interface_real!$A$1:$LJ$1, 0))</f>
        <v>775.41</v>
      </c>
      <c r="R16">
        <f>INDEX([8]Interface_real!$A$1:$LJ$356, MATCH($A16&amp;RIGHT(R$2, 2), [8]Interface_real!$A$1:$A$356, 0), MATCH($B16, [8]Interface_real!$A$1:$LJ$1, 0))</f>
        <v>765.46999999999991</v>
      </c>
      <c r="S16">
        <f>INDEX([8]Interface_real!$A$1:$LJ$356, MATCH($A16&amp;RIGHT(S$2, 2), [8]Interface_real!$A$1:$A$356, 0), MATCH($B16, [8]Interface_real!$A$1:$LJ$1, 0))</f>
        <v>758.46</v>
      </c>
    </row>
    <row r="17" spans="1:19">
      <c r="A17" t="s">
        <v>28</v>
      </c>
      <c r="B17" t="s">
        <v>82</v>
      </c>
      <c r="C17" t="s">
        <v>81</v>
      </c>
      <c r="D17" t="s">
        <v>6</v>
      </c>
      <c r="E17" t="s">
        <v>134</v>
      </c>
      <c r="F17">
        <f>INDEX([8]Interface_real!$A$1:$LJ$356, MATCH($A17&amp;RIGHT(F$2, 2), [8]Interface_real!$A$1:$A$356, 0), MATCH($B17, [8]Interface_real!$A$1:$LJ$1, 0))</f>
        <v>98.873571273228123</v>
      </c>
      <c r="G17">
        <f>INDEX([8]Interface_real!$A$1:$LJ$356, MATCH($A17&amp;RIGHT(G$2, 2), [8]Interface_real!$A$1:$A$356, 0), MATCH($B17, [8]Interface_real!$A$1:$LJ$1, 0))</f>
        <v>98.904756521848356</v>
      </c>
      <c r="H17">
        <f>INDEX([8]Interface_real!$A$1:$LJ$356, MATCH($A17&amp;RIGHT(H$2, 2), [8]Interface_real!$A$1:$A$356, 0), MATCH($B17, [8]Interface_real!$A$1:$LJ$1, 0))</f>
        <v>98.92259427300111</v>
      </c>
      <c r="I17">
        <f>INDEX([8]Interface_real!$A$1:$LJ$356, MATCH($A17&amp;RIGHT(I$2, 2), [8]Interface_real!$A$1:$A$356, 0), MATCH($B17, [8]Interface_real!$A$1:$LJ$1, 0))</f>
        <v>98.913844117904105</v>
      </c>
      <c r="J17">
        <f>INDEX([8]Interface_real!$A$1:$LJ$356, MATCH($A17&amp;RIGHT(J$2, 2), [8]Interface_real!$A$1:$A$356, 0), MATCH($B17, [8]Interface_real!$A$1:$LJ$1, 0))</f>
        <v>99.406744510501383</v>
      </c>
      <c r="K17">
        <f>INDEX([8]Interface_real!$A$1:$LJ$356, MATCH($A17&amp;RIGHT(K$2, 2), [8]Interface_real!$A$1:$A$356, 0), MATCH($B17, [8]Interface_real!$A$1:$LJ$1, 0))</f>
        <v>99.956468744558592</v>
      </c>
      <c r="L17">
        <f>INDEX([8]Interface_real!$A$1:$LJ$356, MATCH($A17&amp;RIGHT(L$2, 2), [8]Interface_real!$A$1:$A$356, 0), MATCH($B17, [8]Interface_real!$A$1:$LJ$1, 0))</f>
        <v>100</v>
      </c>
      <c r="M17">
        <f>INDEX([8]Interface_real!$A$1:$LJ$356, MATCH($A17&amp;RIGHT(M$2, 2), [8]Interface_real!$A$1:$A$356, 0), MATCH($B17, [8]Interface_real!$A$1:$LJ$1, 0))</f>
        <v>100</v>
      </c>
      <c r="N17">
        <f>INDEX([8]Interface_real!$A$1:$LJ$356, MATCH($A17&amp;RIGHT(N$2, 2), [8]Interface_real!$A$1:$A$356, 0), MATCH($B17, [8]Interface_real!$A$1:$LJ$1, 0))</f>
        <v>100</v>
      </c>
      <c r="O17">
        <f>INDEX([8]Interface_real!$A$1:$LJ$356, MATCH($A17&amp;RIGHT(O$2, 2), [8]Interface_real!$A$1:$A$356, 0), MATCH($B17, [8]Interface_real!$A$1:$LJ$1, 0))</f>
        <v>100</v>
      </c>
      <c r="P17">
        <f>INDEX([8]Interface_real!$A$1:$LJ$356, MATCH($A17&amp;RIGHT(P$2, 2), [8]Interface_real!$A$1:$A$356, 0), MATCH($B17, [8]Interface_real!$A$1:$LJ$1, 0))</f>
        <v>100</v>
      </c>
      <c r="Q17">
        <f>INDEX([8]Interface_real!$A$1:$LJ$356, MATCH($A17&amp;RIGHT(Q$2, 2), [8]Interface_real!$A$1:$A$356, 0), MATCH($B17, [8]Interface_real!$A$1:$LJ$1, 0))</f>
        <v>100</v>
      </c>
      <c r="R17">
        <f>INDEX([8]Interface_real!$A$1:$LJ$356, MATCH($A17&amp;RIGHT(R$2, 2), [8]Interface_real!$A$1:$A$356, 0), MATCH($B17, [8]Interface_real!$A$1:$LJ$1, 0))</f>
        <v>100</v>
      </c>
      <c r="S17">
        <f>INDEX([8]Interface_real!$A$1:$LJ$356, MATCH($A17&amp;RIGHT(S$2, 2), [8]Interface_real!$A$1:$A$356, 0), MATCH($B17, [8]Interface_real!$A$1:$LJ$1, 0))</f>
        <v>100</v>
      </c>
    </row>
    <row r="18" spans="1:19">
      <c r="A18" t="s">
        <v>28</v>
      </c>
      <c r="B18" t="s">
        <v>80</v>
      </c>
      <c r="C18" t="s">
        <v>79</v>
      </c>
      <c r="D18" t="s">
        <v>60</v>
      </c>
      <c r="E18" t="s">
        <v>135</v>
      </c>
      <c r="F18">
        <f>INDEX([8]Interface_real!$A$1:$LJ$356, MATCH($A18&amp;RIGHT(F$2, 2), [8]Interface_real!$A$1:$A$356, 0), MATCH($B18, [8]Interface_real!$A$1:$LJ$1, 0))</f>
        <v>5.0274690090133625</v>
      </c>
      <c r="G18">
        <f>INDEX([8]Interface_real!$A$1:$LJ$356, MATCH($A18&amp;RIGHT(G$2, 2), [8]Interface_real!$A$1:$A$356, 0), MATCH($B18, [8]Interface_real!$A$1:$LJ$1, 0))</f>
        <v>5.0071969554240923</v>
      </c>
      <c r="H18">
        <f>INDEX([8]Interface_real!$A$1:$LJ$356, MATCH($A18&amp;RIGHT(H$2, 2), [8]Interface_real!$A$1:$A$356, 0), MATCH($B18, [8]Interface_real!$A$1:$LJ$1, 0))</f>
        <v>4.9897134000774939</v>
      </c>
      <c r="I18">
        <f>INDEX([8]Interface_real!$A$1:$LJ$356, MATCH($A18&amp;RIGHT(I$2, 2), [8]Interface_real!$A$1:$A$356, 0), MATCH($B18, [8]Interface_real!$A$1:$LJ$1, 0))</f>
        <v>5.0171537722068944</v>
      </c>
      <c r="J18">
        <f>INDEX([8]Interface_real!$A$1:$LJ$356, MATCH($A18&amp;RIGHT(J$2, 2), [8]Interface_real!$A$1:$A$356, 0), MATCH($B18, [8]Interface_real!$A$1:$LJ$1, 0))</f>
        <v>5.2590339487940074</v>
      </c>
      <c r="K18">
        <f>INDEX([8]Interface_real!$A$1:$LJ$356, MATCH($A18&amp;RIGHT(K$2, 2), [8]Interface_real!$A$1:$A$356, 0), MATCH($B18, [8]Interface_real!$A$1:$LJ$1, 0))</f>
        <v>5.2832640979080114</v>
      </c>
      <c r="L18">
        <f>INDEX([8]Interface_real!$A$1:$LJ$356, MATCH($A18&amp;RIGHT(L$2, 2), [8]Interface_real!$A$1:$A$356, 0), MATCH($B18, [8]Interface_real!$A$1:$LJ$1, 0))</f>
        <v>5.53179587831207</v>
      </c>
      <c r="M18">
        <f>INDEX([8]Interface_real!$A$1:$LJ$356, MATCH($A18&amp;RIGHT(M$2, 2), [8]Interface_real!$A$1:$A$356, 0), MATCH($B18, [8]Interface_real!$A$1:$LJ$1, 0))</f>
        <v>5.5664387227210561</v>
      </c>
      <c r="N18">
        <f>INDEX([8]Interface_real!$A$1:$LJ$356, MATCH($A18&amp;RIGHT(N$2, 2), [8]Interface_real!$A$1:$A$356, 0), MATCH($B18, [8]Interface_real!$A$1:$LJ$1, 0))</f>
        <v>5.5443947035825234</v>
      </c>
      <c r="O18">
        <f>INDEX([8]Interface_real!$A$1:$LJ$356, MATCH($A18&amp;RIGHT(O$2, 2), [8]Interface_real!$A$1:$A$356, 0), MATCH($B18, [8]Interface_real!$A$1:$LJ$1, 0))</f>
        <v>5.5317876030241449</v>
      </c>
      <c r="P18">
        <f>INDEX([8]Interface_real!$A$1:$LJ$356, MATCH($A18&amp;RIGHT(P$2, 2), [8]Interface_real!$A$1:$A$356, 0), MATCH($B18, [8]Interface_real!$A$1:$LJ$1, 0))</f>
        <v>5.5317782544303151</v>
      </c>
      <c r="Q18">
        <f>INDEX([8]Interface_real!$A$1:$LJ$356, MATCH($A18&amp;RIGHT(Q$2, 2), [8]Interface_real!$A$1:$A$356, 0), MATCH($B18, [8]Interface_real!$A$1:$LJ$1, 0))</f>
        <v>5.531783185669517</v>
      </c>
      <c r="R18">
        <f>INDEX([8]Interface_real!$A$1:$LJ$356, MATCH($A18&amp;RIGHT(R$2, 2), [8]Interface_real!$A$1:$A$356, 0), MATCH($B18, [8]Interface_real!$A$1:$LJ$1, 0))</f>
        <v>5.5316733510131035</v>
      </c>
      <c r="S18">
        <f>INDEX([8]Interface_real!$A$1:$LJ$356, MATCH($A18&amp;RIGHT(S$2, 2), [8]Interface_real!$A$1:$A$356, 0), MATCH($B18, [8]Interface_real!$A$1:$LJ$1, 0))</f>
        <v>5.5316562508240388</v>
      </c>
    </row>
    <row r="19" spans="1:19">
      <c r="A19" t="s">
        <v>28</v>
      </c>
      <c r="B19" t="s">
        <v>78</v>
      </c>
      <c r="C19" t="s">
        <v>77</v>
      </c>
      <c r="D19" t="s">
        <v>60</v>
      </c>
      <c r="E19" t="s">
        <v>136</v>
      </c>
      <c r="F19">
        <f>INDEX([8]Interface_real!$A$1:$LJ$356, MATCH($A19&amp;RIGHT(F$2, 2), [8]Interface_real!$A$1:$A$356, 0), MATCH($B19, [8]Interface_real!$A$1:$LJ$1, 0))</f>
        <v>2.1840011919340947E-2</v>
      </c>
      <c r="G19">
        <f>INDEX([8]Interface_real!$A$1:$LJ$356, MATCH($A19&amp;RIGHT(G$2, 2), [8]Interface_real!$A$1:$A$356, 0), MATCH($B19, [8]Interface_real!$A$1:$LJ$1, 0))</f>
        <v>2.1833582024049853E-2</v>
      </c>
      <c r="H19">
        <f>INDEX([8]Interface_real!$A$1:$LJ$356, MATCH($A19&amp;RIGHT(H$2, 2), [8]Interface_real!$A$1:$A$356, 0), MATCH($B19, [8]Interface_real!$A$1:$LJ$1, 0))</f>
        <v>2.1729428377023872E-2</v>
      </c>
      <c r="I19">
        <f>INDEX([8]Interface_real!$A$1:$LJ$356, MATCH($A19&amp;RIGHT(I$2, 2), [8]Interface_real!$A$1:$A$356, 0), MATCH($B19, [8]Interface_real!$A$1:$LJ$1, 0))</f>
        <v>2.1611518355188226E-2</v>
      </c>
      <c r="J19">
        <f>INDEX([8]Interface_real!$A$1:$LJ$356, MATCH($A19&amp;RIGHT(J$2, 2), [8]Interface_real!$A$1:$A$356, 0), MATCH($B19, [8]Interface_real!$A$1:$LJ$1, 0))</f>
        <v>2.1472269837283866E-2</v>
      </c>
      <c r="K19">
        <f>INDEX([8]Interface_real!$A$1:$LJ$356, MATCH($A19&amp;RIGHT(K$2, 2), [8]Interface_real!$A$1:$A$356, 0), MATCH($B19, [8]Interface_real!$A$1:$LJ$1, 0))</f>
        <v>2.1386433342605607E-2</v>
      </c>
      <c r="L19">
        <f>INDEX([8]Interface_real!$A$1:$LJ$356, MATCH($A19&amp;RIGHT(L$2, 2), [8]Interface_real!$A$1:$A$356, 0), MATCH($B19, [8]Interface_real!$A$1:$LJ$1, 0))</f>
        <v>2.1322653966879532E-2</v>
      </c>
      <c r="M19">
        <f>INDEX([8]Interface_real!$A$1:$LJ$356, MATCH($A19&amp;RIGHT(M$2, 2), [8]Interface_real!$A$1:$A$356, 0), MATCH($B19, [8]Interface_real!$A$1:$LJ$1, 0))</f>
        <v>2.1286251458702509E-2</v>
      </c>
      <c r="N19">
        <f>INDEX([8]Interface_real!$A$1:$LJ$356, MATCH($A19&amp;RIGHT(N$2, 2), [8]Interface_real!$A$1:$A$356, 0), MATCH($B19, [8]Interface_real!$A$1:$LJ$1, 0))</f>
        <v>2.1254137735429068E-2</v>
      </c>
      <c r="O19">
        <f>INDEX([8]Interface_real!$A$1:$LJ$356, MATCH($A19&amp;RIGHT(O$2, 2), [8]Interface_real!$A$1:$A$356, 0), MATCH($B19, [8]Interface_real!$A$1:$LJ$1, 0))</f>
        <v>2.1075607399720902E-2</v>
      </c>
      <c r="P19">
        <f>INDEX([8]Interface_real!$A$1:$LJ$356, MATCH($A19&amp;RIGHT(P$2, 2), [8]Interface_real!$A$1:$A$356, 0), MATCH($B19, [8]Interface_real!$A$1:$LJ$1, 0))</f>
        <v>2.1041726207487853E-2</v>
      </c>
      <c r="Q19">
        <f>INDEX([8]Interface_real!$A$1:$LJ$356, MATCH($A19&amp;RIGHT(Q$2, 2), [8]Interface_real!$A$1:$A$356, 0), MATCH($B19, [8]Interface_real!$A$1:$LJ$1, 0))</f>
        <v>2.1010951378732209E-2</v>
      </c>
      <c r="R19">
        <f>INDEX([8]Interface_real!$A$1:$LJ$356, MATCH($A19&amp;RIGHT(R$2, 2), [8]Interface_real!$A$1:$A$356, 0), MATCH($B19, [8]Interface_real!$A$1:$LJ$1, 0))</f>
        <v>2.0969809171176305E-2</v>
      </c>
      <c r="S19">
        <f>INDEX([8]Interface_real!$A$1:$LJ$356, MATCH($A19&amp;RIGHT(S$2, 2), [8]Interface_real!$A$1:$A$356, 0), MATCH($B19, [8]Interface_real!$A$1:$LJ$1, 0))</f>
        <v>2.0989452001278545E-2</v>
      </c>
    </row>
    <row r="20" spans="1:19">
      <c r="A20" t="s">
        <v>28</v>
      </c>
      <c r="B20" t="s">
        <v>76</v>
      </c>
      <c r="C20" t="s">
        <v>75</v>
      </c>
      <c r="D20" t="s">
        <v>60</v>
      </c>
      <c r="E20" t="s">
        <v>137</v>
      </c>
      <c r="F20">
        <f>INDEX([8]Interface_real!$A$1:$LJ$356, MATCH($A20&amp;RIGHT(F$2, 2), [8]Interface_real!$A$1:$A$356, 0), MATCH($B20, [8]Interface_real!$A$1:$LJ$1, 0))</f>
        <v>594.89990237365907</v>
      </c>
      <c r="G20">
        <f>INDEX([8]Interface_real!$A$1:$LJ$356, MATCH($A20&amp;RIGHT(G$2, 2), [8]Interface_real!$A$1:$A$356, 0), MATCH($B20, [8]Interface_real!$A$1:$LJ$1, 0))</f>
        <v>599.5426298875359</v>
      </c>
      <c r="H20">
        <f>INDEX([8]Interface_real!$A$1:$LJ$356, MATCH($A20&amp;RIGHT(H$2, 2), [8]Interface_real!$A$1:$A$356, 0), MATCH($B20, [8]Interface_real!$A$1:$LJ$1, 0))</f>
        <v>604.76915842260632</v>
      </c>
      <c r="I20">
        <f>INDEX([8]Interface_real!$A$1:$LJ$356, MATCH($A20&amp;RIGHT(I$2, 2), [8]Interface_real!$A$1:$A$356, 0), MATCH($B20, [8]Interface_real!$A$1:$LJ$1, 0))</f>
        <v>609.00845919079404</v>
      </c>
      <c r="J20">
        <f>INDEX([8]Interface_real!$A$1:$LJ$356, MATCH($A20&amp;RIGHT(J$2, 2), [8]Interface_real!$A$1:$A$356, 0), MATCH($B20, [8]Interface_real!$A$1:$LJ$1, 0))</f>
        <v>613.66223269384307</v>
      </c>
      <c r="K20">
        <f>INDEX([8]Interface_real!$A$1:$LJ$356, MATCH($A20&amp;RIGHT(K$2, 2), [8]Interface_real!$A$1:$A$356, 0), MATCH($B20, [8]Interface_real!$A$1:$LJ$1, 0))</f>
        <v>620.31290632663263</v>
      </c>
      <c r="L20">
        <f>INDEX([8]Interface_real!$A$1:$LJ$356, MATCH($A20&amp;RIGHT(L$2, 2), [8]Interface_real!$A$1:$A$356, 0), MATCH($B20, [8]Interface_real!$A$1:$LJ$1, 0))</f>
        <v>623.71607983376521</v>
      </c>
      <c r="M20">
        <f>INDEX([8]Interface_real!$A$1:$LJ$356, MATCH($A20&amp;RIGHT(M$2, 2), [8]Interface_real!$A$1:$A$356, 0), MATCH($B20, [8]Interface_real!$A$1:$LJ$1, 0))</f>
        <v>626.58796667592696</v>
      </c>
      <c r="N20">
        <f>INDEX([8]Interface_real!$A$1:$LJ$356, MATCH($A20&amp;RIGHT(N$2, 2), [8]Interface_real!$A$1:$A$356, 0), MATCH($B20, [8]Interface_real!$A$1:$LJ$1, 0))</f>
        <v>631.67044348236413</v>
      </c>
      <c r="O20" t="str">
        <f>INDEX([8]Interface_real!$A$1:$LJ$356, MATCH($A20&amp;RIGHT(O$2, 2), [8]Interface_real!$A$1:$A$356, 0), MATCH($B20, [8]Interface_real!$A$1:$LJ$1, 0))</f>
        <v/>
      </c>
      <c r="P20" t="str">
        <f>INDEX([8]Interface_real!$A$1:$LJ$356, MATCH($A20&amp;RIGHT(P$2, 2), [8]Interface_real!$A$1:$A$356, 0), MATCH($B20, [8]Interface_real!$A$1:$LJ$1, 0))</f>
        <v/>
      </c>
      <c r="Q20" t="str">
        <f>INDEX([8]Interface_real!$A$1:$LJ$356, MATCH($A20&amp;RIGHT(Q$2, 2), [8]Interface_real!$A$1:$A$356, 0), MATCH($B20, [8]Interface_real!$A$1:$LJ$1, 0))</f>
        <v/>
      </c>
      <c r="R20" t="str">
        <f>INDEX([8]Interface_real!$A$1:$LJ$356, MATCH($A20&amp;RIGHT(R$2, 2), [8]Interface_real!$A$1:$A$356, 0), MATCH($B20, [8]Interface_real!$A$1:$LJ$1, 0))</f>
        <v/>
      </c>
      <c r="S20" t="str">
        <f>INDEX([8]Interface_real!$A$1:$LJ$356, MATCH($A20&amp;RIGHT(S$2, 2), [8]Interface_real!$A$1:$A$356, 0), MATCH($B20, [8]Interface_real!$A$1:$LJ$1, 0))</f>
        <v/>
      </c>
    </row>
    <row r="21" spans="1:19">
      <c r="A21" t="s">
        <v>28</v>
      </c>
      <c r="B21" t="s">
        <v>74</v>
      </c>
      <c r="C21" t="s">
        <v>73</v>
      </c>
      <c r="D21" t="s">
        <v>60</v>
      </c>
      <c r="E21" t="s">
        <v>138</v>
      </c>
      <c r="F21">
        <f>INDEX([8]Interface_real!$A$1:$LJ$356, MATCH($A21&amp;RIGHT(F$2, 2), [8]Interface_real!$A$1:$A$356, 0), MATCH($B21, [8]Interface_real!$A$1:$LJ$1, 0))</f>
        <v>601</v>
      </c>
      <c r="G21">
        <f>INDEX([8]Interface_real!$A$1:$LJ$356, MATCH($A21&amp;RIGHT(G$2, 2), [8]Interface_real!$A$1:$A$356, 0), MATCH($B21, [8]Interface_real!$A$1:$LJ$1, 0))</f>
        <v>597</v>
      </c>
      <c r="H21">
        <f>INDEX([8]Interface_real!$A$1:$LJ$356, MATCH($A21&amp;RIGHT(H$2, 2), [8]Interface_real!$A$1:$A$356, 0), MATCH($B21, [8]Interface_real!$A$1:$LJ$1, 0))</f>
        <v>594</v>
      </c>
      <c r="I21">
        <f>INDEX([8]Interface_real!$A$1:$LJ$356, MATCH($A21&amp;RIGHT(I$2, 2), [8]Interface_real!$A$1:$A$356, 0), MATCH($B21, [8]Interface_real!$A$1:$LJ$1, 0))</f>
        <v>592</v>
      </c>
      <c r="J21">
        <f>INDEX([8]Interface_real!$A$1:$LJ$356, MATCH($A21&amp;RIGHT(J$2, 2), [8]Interface_real!$A$1:$A$356, 0), MATCH($B21, [8]Interface_real!$A$1:$LJ$1, 0))</f>
        <v>590</v>
      </c>
      <c r="K21">
        <f>INDEX([8]Interface_real!$A$1:$LJ$356, MATCH($A21&amp;RIGHT(K$2, 2), [8]Interface_real!$A$1:$A$356, 0), MATCH($B21, [8]Interface_real!$A$1:$LJ$1, 0))</f>
        <v>592</v>
      </c>
      <c r="L21">
        <f>INDEX([8]Interface_real!$A$1:$LJ$356, MATCH($A21&amp;RIGHT(L$2, 2), [8]Interface_real!$A$1:$A$356, 0), MATCH($B21, [8]Interface_real!$A$1:$LJ$1, 0))</f>
        <v>591</v>
      </c>
      <c r="M21">
        <f>INDEX([8]Interface_real!$A$1:$LJ$356, MATCH($A21&amp;RIGHT(M$2, 2), [8]Interface_real!$A$1:$A$356, 0), MATCH($B21, [8]Interface_real!$A$1:$LJ$1, 0))</f>
        <v>591</v>
      </c>
      <c r="N21">
        <f>INDEX([8]Interface_real!$A$1:$LJ$356, MATCH($A21&amp;RIGHT(N$2, 2), [8]Interface_real!$A$1:$A$356, 0), MATCH($B21, [8]Interface_real!$A$1:$LJ$1, 0))</f>
        <v>592</v>
      </c>
      <c r="O21">
        <f>INDEX([8]Interface_real!$A$1:$LJ$356, MATCH($A21&amp;RIGHT(O$2, 2), [8]Interface_real!$A$1:$A$356, 0), MATCH($B21, [8]Interface_real!$A$1:$LJ$1, 0))</f>
        <v>589</v>
      </c>
      <c r="P21">
        <f>INDEX([8]Interface_real!$A$1:$LJ$356, MATCH($A21&amp;RIGHT(P$2, 2), [8]Interface_real!$A$1:$A$356, 0), MATCH($B21, [8]Interface_real!$A$1:$LJ$1, 0))</f>
        <v>589</v>
      </c>
      <c r="Q21">
        <f>INDEX([8]Interface_real!$A$1:$LJ$356, MATCH($A21&amp;RIGHT(Q$2, 2), [8]Interface_real!$A$1:$A$356, 0), MATCH($B21, [8]Interface_real!$A$1:$LJ$1, 0))</f>
        <v>589</v>
      </c>
      <c r="R21">
        <f>INDEX([8]Interface_real!$A$1:$LJ$356, MATCH($A21&amp;RIGHT(R$2, 2), [8]Interface_real!$A$1:$A$356, 0), MATCH($B21, [8]Interface_real!$A$1:$LJ$1, 0))</f>
        <v>589</v>
      </c>
      <c r="S21">
        <f>INDEX([8]Interface_real!$A$1:$LJ$356, MATCH($A21&amp;RIGHT(S$2, 2), [8]Interface_real!$A$1:$A$356, 0), MATCH($B21, [8]Interface_real!$A$1:$LJ$1, 0))</f>
        <v>591</v>
      </c>
    </row>
    <row r="22" spans="1:19">
      <c r="A22" t="s">
        <v>63</v>
      </c>
      <c r="B22" t="s">
        <v>90</v>
      </c>
      <c r="C22" t="s">
        <v>89</v>
      </c>
      <c r="D22" t="s">
        <v>60</v>
      </c>
      <c r="E22" t="s">
        <v>139</v>
      </c>
      <c r="F22">
        <f ca="1">INDEX([8]Interface_real!$A$1:$LJ$356, MATCH($A22&amp;RIGHT(F$2, 2), [8]Interface_real!$A$1:$A$356, 0), MATCH($B22, [8]Interface_real!$A$1:$LJ$1, 0))</f>
        <v>3568191.0000000005</v>
      </c>
      <c r="G22">
        <f ca="1">INDEX([8]Interface_real!$A$1:$LJ$356, MATCH($A22&amp;RIGHT(G$2, 2), [8]Interface_real!$A$1:$A$356, 0), MATCH($B22, [8]Interface_real!$A$1:$LJ$1, 0))</f>
        <v>3586950.0000000005</v>
      </c>
      <c r="H22">
        <f ca="1">INDEX([8]Interface_real!$A$1:$LJ$356, MATCH($A22&amp;RIGHT(H$2, 2), [8]Interface_real!$A$1:$A$356, 0), MATCH($B22, [8]Interface_real!$A$1:$LJ$1, 0))</f>
        <v>3607147</v>
      </c>
      <c r="I22">
        <f ca="1">INDEX([8]Interface_real!$A$1:$LJ$356, MATCH($A22&amp;RIGHT(I$2, 2), [8]Interface_real!$A$1:$A$356, 0), MATCH($B22, [8]Interface_real!$A$1:$LJ$1, 0))</f>
        <v>3625731</v>
      </c>
      <c r="J22">
        <f ca="1">INDEX([8]Interface_real!$A$1:$LJ$356, MATCH($A22&amp;RIGHT(J$2, 2), [8]Interface_real!$A$1:$A$356, 0), MATCH($B22, [8]Interface_real!$A$1:$LJ$1, 0))</f>
        <v>3655653.0000000005</v>
      </c>
      <c r="K22">
        <f ca="1">INDEX([8]Interface_real!$A$1:$LJ$356, MATCH($A22&amp;RIGHT(K$2, 2), [8]Interface_real!$A$1:$A$356, 0), MATCH($B22, [8]Interface_real!$A$1:$LJ$1, 0))</f>
        <v>3659550</v>
      </c>
      <c r="L22">
        <f ca="1">INDEX([8]Interface_real!$A$1:$LJ$356, MATCH($A22&amp;RIGHT(L$2, 2), [8]Interface_real!$A$1:$A$356, 0), MATCH($B22, [8]Interface_real!$A$1:$LJ$1, 0))</f>
        <v>3716646</v>
      </c>
      <c r="M22">
        <f ca="1">INDEX([8]Interface_real!$A$1:$LJ$356, MATCH($A22&amp;RIGHT(M$2, 2), [8]Interface_real!$A$1:$A$356, 0), MATCH($B22, [8]Interface_real!$A$1:$LJ$1, 0))</f>
        <v>3741934</v>
      </c>
      <c r="N22">
        <f ca="1">INDEX([8]Interface_real!$A$1:$LJ$356, MATCH($A22&amp;RIGHT(N$2, 2), [8]Interface_real!$A$1:$A$356, 0), MATCH($B22, [8]Interface_real!$A$1:$LJ$1, 0))</f>
        <v>3775325.0000000005</v>
      </c>
      <c r="O22">
        <f ca="1">INDEX([8]Interface_real!$A$1:$LJ$356, MATCH($A22&amp;RIGHT(O$2, 2), [8]Interface_real!$A$1:$A$356, 0), MATCH($B22, [8]Interface_real!$A$1:$LJ$1, 0))</f>
        <v>3781715.8139072214</v>
      </c>
      <c r="P22">
        <f ca="1">INDEX([8]Interface_real!$A$1:$LJ$356, MATCH($A22&amp;RIGHT(P$2, 2), [8]Interface_real!$A$1:$A$356, 0), MATCH($B22, [8]Interface_real!$A$1:$LJ$1, 0))</f>
        <v>3803844.6593947783</v>
      </c>
      <c r="Q22">
        <f ca="1">INDEX([8]Interface_real!$A$1:$LJ$356, MATCH($A22&amp;RIGHT(Q$2, 2), [8]Interface_real!$A$1:$A$356, 0), MATCH($B22, [8]Interface_real!$A$1:$LJ$1, 0))</f>
        <v>3827416.1768702059</v>
      </c>
      <c r="R22">
        <f ca="1">INDEX([8]Interface_real!$A$1:$LJ$356, MATCH($A22&amp;RIGHT(R$2, 2), [8]Interface_real!$A$1:$A$356, 0), MATCH($B22, [8]Interface_real!$A$1:$LJ$1, 0))</f>
        <v>3851411.4772210643</v>
      </c>
      <c r="S22">
        <f ca="1">INDEX([8]Interface_real!$A$1:$LJ$356, MATCH($A22&amp;RIGHT(S$2, 2), [8]Interface_real!$A$1:$A$356, 0), MATCH($B22, [8]Interface_real!$A$1:$LJ$1, 0))</f>
        <v>3875828.558556343</v>
      </c>
    </row>
    <row r="23" spans="1:19">
      <c r="A23" t="s">
        <v>63</v>
      </c>
      <c r="B23" t="s">
        <v>88</v>
      </c>
      <c r="C23" t="s">
        <v>87</v>
      </c>
      <c r="D23" t="s">
        <v>47</v>
      </c>
      <c r="E23" t="s">
        <v>140</v>
      </c>
      <c r="F23">
        <f ca="1">INDEX([8]Interface_real!$A$1:$LJ$356, MATCH($A23&amp;RIGHT(F$2, 2), [8]Interface_real!$A$1:$A$356, 0), MATCH($B23, [8]Interface_real!$A$1:$LJ$1, 0))</f>
        <v>48699.650697900004</v>
      </c>
      <c r="G23">
        <f ca="1">INDEX([8]Interface_real!$A$1:$LJ$356, MATCH($A23&amp;RIGHT(G$2, 2), [8]Interface_real!$A$1:$A$356, 0), MATCH($B23, [8]Interface_real!$A$1:$LJ$1, 0))</f>
        <v>48814.718205998994</v>
      </c>
      <c r="H23">
        <f ca="1">INDEX([8]Interface_real!$A$1:$LJ$356, MATCH($A23&amp;RIGHT(H$2, 2), [8]Interface_real!$A$1:$A$356, 0), MATCH($B23, [8]Interface_real!$A$1:$LJ$1, 0))</f>
        <v>48901.809358099003</v>
      </c>
      <c r="I23">
        <f ca="1">INDEX([8]Interface_real!$A$1:$LJ$356, MATCH($A23&amp;RIGHT(I$2, 2), [8]Interface_real!$A$1:$A$356, 0), MATCH($B23, [8]Interface_real!$A$1:$LJ$1, 0))</f>
        <v>48977.036921202001</v>
      </c>
      <c r="J23">
        <f ca="1">INDEX([8]Interface_real!$A$1:$LJ$356, MATCH($A23&amp;RIGHT(J$2, 2), [8]Interface_real!$A$1:$A$356, 0), MATCH($B23, [8]Interface_real!$A$1:$LJ$1, 0))</f>
        <v>49114.167384002001</v>
      </c>
      <c r="K23">
        <f ca="1">INDEX([8]Interface_real!$A$1:$LJ$356, MATCH($A23&amp;RIGHT(K$2, 2), [8]Interface_real!$A$1:$A$356, 0), MATCH($B23, [8]Interface_real!$A$1:$LJ$1, 0))</f>
        <v>49264.515425003992</v>
      </c>
      <c r="L23">
        <f ca="1">INDEX([8]Interface_real!$A$1:$LJ$356, MATCH($A23&amp;RIGHT(L$2, 2), [8]Interface_real!$A$1:$A$356, 0), MATCH($B23, [8]Interface_real!$A$1:$LJ$1, 0))</f>
        <v>49263.05</v>
      </c>
      <c r="M23">
        <f ca="1">INDEX([8]Interface_real!$A$1:$LJ$356, MATCH($A23&amp;RIGHT(M$2, 2), [8]Interface_real!$A$1:$A$356, 0), MATCH($B23, [8]Interface_real!$A$1:$LJ$1, 0))</f>
        <v>49421.000255003004</v>
      </c>
      <c r="N23">
        <f ca="1">INDEX([8]Interface_real!$A$1:$LJ$356, MATCH($A23&amp;RIGHT(N$2, 2), [8]Interface_real!$A$1:$A$356, 0), MATCH($B23, [8]Interface_real!$A$1:$LJ$1, 0))</f>
        <v>49779.746221004003</v>
      </c>
      <c r="O23">
        <f ca="1">INDEX([8]Interface_real!$A$1:$LJ$356, MATCH($A23&amp;RIGHT(O$2, 2), [8]Interface_real!$A$1:$A$356, 0), MATCH($B23, [8]Interface_real!$A$1:$LJ$1, 0))</f>
        <v>49651.904305003001</v>
      </c>
      <c r="P23">
        <f ca="1">INDEX([8]Interface_real!$A$1:$LJ$356, MATCH($A23&amp;RIGHT(P$2, 2), [8]Interface_real!$A$1:$A$356, 0), MATCH($B23, [8]Interface_real!$A$1:$LJ$1, 0))</f>
        <v>49781.684305003007</v>
      </c>
      <c r="Q23">
        <f ca="1">INDEX([8]Interface_real!$A$1:$LJ$356, MATCH($A23&amp;RIGHT(Q$2, 2), [8]Interface_real!$A$1:$A$356, 0), MATCH($B23, [8]Interface_real!$A$1:$LJ$1, 0))</f>
        <v>49911.464305002999</v>
      </c>
      <c r="R23">
        <f ca="1">INDEX([8]Interface_real!$A$1:$LJ$356, MATCH($A23&amp;RIGHT(R$2, 2), [8]Interface_real!$A$1:$A$356, 0), MATCH($B23, [8]Interface_real!$A$1:$LJ$1, 0))</f>
        <v>50041.244305002998</v>
      </c>
      <c r="S23">
        <f ca="1">INDEX([8]Interface_real!$A$1:$LJ$356, MATCH($A23&amp;RIGHT(S$2, 2), [8]Interface_real!$A$1:$A$356, 0), MATCH($B23, [8]Interface_real!$A$1:$LJ$1, 0))</f>
        <v>50171.024305003004</v>
      </c>
    </row>
    <row r="24" spans="1:19">
      <c r="A24" t="s">
        <v>63</v>
      </c>
      <c r="B24" t="s">
        <v>86</v>
      </c>
      <c r="C24" t="s">
        <v>85</v>
      </c>
      <c r="D24" t="s">
        <v>98</v>
      </c>
      <c r="E24" t="s">
        <v>141</v>
      </c>
      <c r="F24">
        <f ca="1">INDEX([8]Interface_real!$A$1:$LJ$356, MATCH($A24&amp;RIGHT(F$2, 2), [8]Interface_real!$A$1:$A$356, 0), MATCH($B24, [8]Interface_real!$A$1:$LJ$1, 0))</f>
        <v>1625.5045780390815</v>
      </c>
      <c r="G24">
        <f ca="1">INDEX([8]Interface_real!$A$1:$LJ$356, MATCH($A24&amp;RIGHT(G$2, 2), [8]Interface_real!$A$1:$A$356, 0), MATCH($B24, [8]Interface_real!$A$1:$LJ$1, 0))</f>
        <v>1571.5702957641322</v>
      </c>
      <c r="H24">
        <f ca="1">INDEX([8]Interface_real!$A$1:$LJ$356, MATCH($A24&amp;RIGHT(H$2, 2), [8]Interface_real!$A$1:$A$356, 0), MATCH($B24, [8]Interface_real!$A$1:$LJ$1, 0))</f>
        <v>1626.2675076498122</v>
      </c>
      <c r="I24">
        <f ca="1">INDEX([8]Interface_real!$A$1:$LJ$356, MATCH($A24&amp;RIGHT(I$2, 2), [8]Interface_real!$A$1:$A$356, 0), MATCH($B24, [8]Interface_real!$A$1:$LJ$1, 0))</f>
        <v>1640.1290128075038</v>
      </c>
      <c r="J24">
        <f ca="1">INDEX([8]Interface_real!$A$1:$LJ$356, MATCH($A24&amp;RIGHT(J$2, 2), [8]Interface_real!$A$1:$A$356, 0), MATCH($B24, [8]Interface_real!$A$1:$LJ$1, 0))</f>
        <v>1691.5876501314783</v>
      </c>
      <c r="K24">
        <f ca="1">INDEX([8]Interface_real!$A$1:$LJ$356, MATCH($A24&amp;RIGHT(K$2, 2), [8]Interface_real!$A$1:$A$356, 0), MATCH($B24, [8]Interface_real!$A$1:$LJ$1, 0))</f>
        <v>1759.6734968202377</v>
      </c>
      <c r="L24">
        <f ca="1">INDEX([8]Interface_real!$A$1:$LJ$356, MATCH($A24&amp;RIGHT(L$2, 2), [8]Interface_real!$A$1:$A$356, 0), MATCH($B24, [8]Interface_real!$A$1:$LJ$1, 0))</f>
        <v>1813.77</v>
      </c>
      <c r="M24">
        <f ca="1">INDEX([8]Interface_real!$A$1:$LJ$356, MATCH($A24&amp;RIGHT(M$2, 2), [8]Interface_real!$A$1:$A$356, 0), MATCH($B24, [8]Interface_real!$A$1:$LJ$1, 0))</f>
        <v>1856.8007063937039</v>
      </c>
      <c r="N24">
        <f ca="1">INDEX([8]Interface_real!$A$1:$LJ$356, MATCH($A24&amp;RIGHT(N$2, 2), [8]Interface_real!$A$1:$A$356, 0), MATCH($B24, [8]Interface_real!$A$1:$LJ$1, 0))</f>
        <v>1843.1563455871196</v>
      </c>
      <c r="O24">
        <f ca="1">INDEX([8]Interface_real!$A$1:$LJ$356, MATCH($A24&amp;RIGHT(O$2, 2), [8]Interface_real!$A$1:$A$356, 0), MATCH($B24, [8]Interface_real!$A$1:$LJ$1, 0))</f>
        <v>1818.8230633764078</v>
      </c>
      <c r="P24">
        <f ca="1">INDEX([8]Interface_real!$A$1:$LJ$356, MATCH($A24&amp;RIGHT(P$2, 2), [8]Interface_real!$A$1:$A$356, 0), MATCH($B24, [8]Interface_real!$A$1:$LJ$1, 0))</f>
        <v>1819.7608334823879</v>
      </c>
      <c r="Q24">
        <f ca="1">INDEX([8]Interface_real!$A$1:$LJ$356, MATCH($A24&amp;RIGHT(Q$2, 2), [8]Interface_real!$A$1:$A$356, 0), MATCH($B24, [8]Interface_real!$A$1:$LJ$1, 0))</f>
        <v>1807.9948509792323</v>
      </c>
      <c r="R24">
        <f ca="1">INDEX([8]Interface_real!$A$1:$LJ$356, MATCH($A24&amp;RIGHT(R$2, 2), [8]Interface_real!$A$1:$A$356, 0), MATCH($B24, [8]Interface_real!$A$1:$LJ$1, 0))</f>
        <v>1782.5066946631969</v>
      </c>
      <c r="S24">
        <f ca="1">INDEX([8]Interface_real!$A$1:$LJ$356, MATCH($A24&amp;RIGHT(S$2, 2), [8]Interface_real!$A$1:$A$356, 0), MATCH($B24, [8]Interface_real!$A$1:$LJ$1, 0))</f>
        <v>1780.9199206367753</v>
      </c>
    </row>
    <row r="25" spans="1:19">
      <c r="A25" t="s">
        <v>63</v>
      </c>
      <c r="B25" t="s">
        <v>84</v>
      </c>
      <c r="C25" t="s">
        <v>83</v>
      </c>
      <c r="D25" t="s">
        <v>6</v>
      </c>
      <c r="E25" t="s">
        <v>142</v>
      </c>
      <c r="F25">
        <f ca="1">INDEX([8]Interface_real!$A$1:$LJ$356, MATCH($A25&amp;RIGHT(F$2, 2), [8]Interface_real!$A$1:$A$356, 0), MATCH($B25, [8]Interface_real!$A$1:$LJ$1, 0))</f>
        <v>1923.4045780390816</v>
      </c>
      <c r="G25">
        <f ca="1">INDEX([8]Interface_real!$A$1:$LJ$356, MATCH($A25&amp;RIGHT(G$2, 2), [8]Interface_real!$A$1:$A$356, 0), MATCH($B25, [8]Interface_real!$A$1:$LJ$1, 0))</f>
        <v>1854.9502957641323</v>
      </c>
      <c r="H25">
        <f ca="1">INDEX([8]Interface_real!$A$1:$LJ$356, MATCH($A25&amp;RIGHT(H$2, 2), [8]Interface_real!$A$1:$A$356, 0), MATCH($B25, [8]Interface_real!$A$1:$LJ$1, 0))</f>
        <v>1906.5375076498126</v>
      </c>
      <c r="I25">
        <f ca="1">INDEX([8]Interface_real!$A$1:$LJ$356, MATCH($A25&amp;RIGHT(I$2, 2), [8]Interface_real!$A$1:$A$356, 0), MATCH($B25, [8]Interface_real!$A$1:$LJ$1, 0))</f>
        <v>1908.6790128075038</v>
      </c>
      <c r="J25">
        <f ca="1">INDEX([8]Interface_real!$A$1:$LJ$356, MATCH($A25&amp;RIGHT(J$2, 2), [8]Interface_real!$A$1:$A$356, 0), MATCH($B25, [8]Interface_real!$A$1:$LJ$1, 0))</f>
        <v>1941.0376501314784</v>
      </c>
      <c r="K25">
        <f ca="1">INDEX([8]Interface_real!$A$1:$LJ$356, MATCH($A25&amp;RIGHT(K$2, 2), [8]Interface_real!$A$1:$A$356, 0), MATCH($B25, [8]Interface_real!$A$1:$LJ$1, 0))</f>
        <v>1957.3920756319733</v>
      </c>
      <c r="L25">
        <f ca="1">INDEX([8]Interface_real!$A$1:$LJ$356, MATCH($A25&amp;RIGHT(L$2, 2), [8]Interface_real!$A$1:$A$356, 0), MATCH($B25, [8]Interface_real!$A$1:$LJ$1, 0))</f>
        <v>1994.47</v>
      </c>
      <c r="M25">
        <f ca="1">INDEX([8]Interface_real!$A$1:$LJ$356, MATCH($A25&amp;RIGHT(M$2, 2), [8]Interface_real!$A$1:$A$356, 0), MATCH($B25, [8]Interface_real!$A$1:$LJ$1, 0))</f>
        <v>2036.0361887342756</v>
      </c>
      <c r="N25">
        <f ca="1">INDEX([8]Interface_real!$A$1:$LJ$356, MATCH($A25&amp;RIGHT(N$2, 2), [8]Interface_real!$A$1:$A$356, 0), MATCH($B25, [8]Interface_real!$A$1:$LJ$1, 0))</f>
        <v>2006.5450803874887</v>
      </c>
      <c r="O25">
        <f ca="1">INDEX([8]Interface_real!$A$1:$LJ$356, MATCH($A25&amp;RIGHT(O$2, 2), [8]Interface_real!$A$1:$A$356, 0), MATCH($B25, [8]Interface_real!$A$1:$LJ$1, 0))</f>
        <v>1985.5609100763709</v>
      </c>
      <c r="P25">
        <f ca="1">INDEX([8]Interface_real!$A$1:$LJ$356, MATCH($A25&amp;RIGHT(P$2, 2), [8]Interface_real!$A$1:$A$356, 0), MATCH($B25, [8]Interface_real!$A$1:$LJ$1, 0))</f>
        <v>1970.6085842457253</v>
      </c>
      <c r="Q25">
        <f ca="1">INDEX([8]Interface_real!$A$1:$LJ$356, MATCH($A25&amp;RIGHT(Q$2, 2), [8]Interface_real!$A$1:$A$356, 0), MATCH($B25, [8]Interface_real!$A$1:$LJ$1, 0))</f>
        <v>1947.3171926550574</v>
      </c>
      <c r="R25">
        <f ca="1">INDEX([8]Interface_real!$A$1:$LJ$356, MATCH($A25&amp;RIGHT(R$2, 2), [8]Interface_real!$A$1:$A$356, 0), MATCH($B25, [8]Interface_real!$A$1:$LJ$1, 0))</f>
        <v>1920.5061084625772</v>
      </c>
      <c r="S25">
        <f ca="1">INDEX([8]Interface_real!$A$1:$LJ$356, MATCH($A25&amp;RIGHT(S$2, 2), [8]Interface_real!$A$1:$A$356, 0), MATCH($B25, [8]Interface_real!$A$1:$LJ$1, 0))</f>
        <v>1917.9574602616676</v>
      </c>
    </row>
    <row r="26" spans="1:19">
      <c r="A26" t="s">
        <v>63</v>
      </c>
      <c r="B26" t="s">
        <v>82</v>
      </c>
      <c r="C26" t="s">
        <v>81</v>
      </c>
      <c r="D26" t="s">
        <v>6</v>
      </c>
      <c r="E26" t="s">
        <v>143</v>
      </c>
      <c r="F26">
        <f ca="1">INDEX([8]Interface_real!$A$1:$LJ$356, MATCH($A26&amp;RIGHT(F$2, 2), [8]Interface_real!$A$1:$A$356, 0), MATCH($B26, [8]Interface_real!$A$1:$LJ$1, 0))</f>
        <v>84.511838881879427</v>
      </c>
      <c r="G26">
        <f ca="1">INDEX([8]Interface_real!$A$1:$LJ$356, MATCH($A26&amp;RIGHT(G$2, 2), [8]Interface_real!$A$1:$A$356, 0), MATCH($B26, [8]Interface_real!$A$1:$LJ$1, 0))</f>
        <v>84.723040792677196</v>
      </c>
      <c r="H26">
        <f ca="1">INDEX([8]Interface_real!$A$1:$LJ$356, MATCH($A26&amp;RIGHT(H$2, 2), [8]Interface_real!$A$1:$A$356, 0), MATCH($B26, [8]Interface_real!$A$1:$LJ$1, 0))</f>
        <v>85.299528654671519</v>
      </c>
      <c r="I26">
        <f ca="1">INDEX([8]Interface_real!$A$1:$LJ$356, MATCH($A26&amp;RIGHT(I$2, 2), [8]Interface_real!$A$1:$A$356, 0), MATCH($B26, [8]Interface_real!$A$1:$LJ$1, 0))</f>
        <v>85.930059575340238</v>
      </c>
      <c r="J26">
        <f ca="1">INDEX([8]Interface_real!$A$1:$LJ$356, MATCH($A26&amp;RIGHT(J$2, 2), [8]Interface_real!$A$1:$A$356, 0), MATCH($B26, [8]Interface_real!$A$1:$LJ$1, 0))</f>
        <v>87.148626406957987</v>
      </c>
      <c r="K26">
        <f ca="1">INDEX([8]Interface_real!$A$1:$LJ$356, MATCH($A26&amp;RIGHT(K$2, 2), [8]Interface_real!$A$1:$A$356, 0), MATCH($B26, [8]Interface_real!$A$1:$LJ$1, 0))</f>
        <v>89.898877119552083</v>
      </c>
      <c r="L26">
        <f ca="1">INDEX([8]Interface_real!$A$1:$LJ$356, MATCH($A26&amp;RIGHT(L$2, 2), [8]Interface_real!$A$1:$A$356, 0), MATCH($B26, [8]Interface_real!$A$1:$LJ$1, 0))</f>
        <v>90.93994895887127</v>
      </c>
      <c r="M26">
        <f ca="1">INDEX([8]Interface_real!$A$1:$LJ$356, MATCH($A26&amp;RIGHT(M$2, 2), [8]Interface_real!$A$1:$A$356, 0), MATCH($B26, [8]Interface_real!$A$1:$LJ$1, 0))</f>
        <v>91.196842014286815</v>
      </c>
      <c r="N26">
        <f ca="1">INDEX([8]Interface_real!$A$1:$LJ$356, MATCH($A26&amp;RIGHT(N$2, 2), [8]Interface_real!$A$1:$A$356, 0), MATCH($B26, [8]Interface_real!$A$1:$LJ$1, 0))</f>
        <v>91.857210864715938</v>
      </c>
      <c r="O26">
        <f ca="1">INDEX([8]Interface_real!$A$1:$LJ$356, MATCH($A26&amp;RIGHT(O$2, 2), [8]Interface_real!$A$1:$A$356, 0), MATCH($B26, [8]Interface_real!$A$1:$LJ$1, 0))</f>
        <v>91.602481401915298</v>
      </c>
      <c r="P26">
        <f ca="1">INDEX([8]Interface_real!$A$1:$LJ$356, MATCH($A26&amp;RIGHT(P$2, 2), [8]Interface_real!$A$1:$A$356, 0), MATCH($B26, [8]Interface_real!$A$1:$LJ$1, 0))</f>
        <v>92.345118560362096</v>
      </c>
      <c r="Q26">
        <f ca="1">INDEX([8]Interface_real!$A$1:$LJ$356, MATCH($A26&amp;RIGHT(Q$2, 2), [8]Interface_real!$A$1:$A$356, 0), MATCH($B26, [8]Interface_real!$A$1:$LJ$1, 0))</f>
        <v>92.845421269769261</v>
      </c>
      <c r="R26">
        <f ca="1">INDEX([8]Interface_real!$A$1:$LJ$356, MATCH($A26&amp;RIGHT(R$2, 2), [8]Interface_real!$A$1:$A$356, 0), MATCH($B26, [8]Interface_real!$A$1:$LJ$1, 0))</f>
        <v>92.814424635709543</v>
      </c>
      <c r="S26">
        <f ca="1">INDEX([8]Interface_real!$A$1:$LJ$356, MATCH($A26&amp;RIGHT(S$2, 2), [8]Interface_real!$A$1:$A$356, 0), MATCH($B26, [8]Interface_real!$A$1:$LJ$1, 0))</f>
        <v>92.855027159664104</v>
      </c>
    </row>
    <row r="27" spans="1:19">
      <c r="A27" t="s">
        <v>63</v>
      </c>
      <c r="B27" t="s">
        <v>80</v>
      </c>
      <c r="C27" t="s">
        <v>79</v>
      </c>
      <c r="D27" t="s">
        <v>60</v>
      </c>
      <c r="E27" t="s">
        <v>144</v>
      </c>
      <c r="F27">
        <f ca="1">INDEX([8]Interface_real!$A$1:$LJ$356, MATCH($A27&amp;RIGHT(F$2, 2), [8]Interface_real!$A$1:$A$356, 0), MATCH($B27, [8]Interface_real!$A$1:$LJ$1, 0))</f>
        <v>4.3701255082482433</v>
      </c>
      <c r="G27">
        <f ca="1">INDEX([8]Interface_real!$A$1:$LJ$356, MATCH($A27&amp;RIGHT(G$2, 2), [8]Interface_real!$A$1:$A$356, 0), MATCH($B27, [8]Interface_real!$A$1:$LJ$1, 0))</f>
        <v>4.3630160013837251</v>
      </c>
      <c r="H27">
        <f ca="1">INDEX([8]Interface_real!$A$1:$LJ$356, MATCH($A27&amp;RIGHT(H$2, 2), [8]Interface_real!$A$1:$A$356, 0), MATCH($B27, [8]Interface_real!$A$1:$LJ$1, 0))</f>
        <v>4.3819275750498212</v>
      </c>
      <c r="I27">
        <f ca="1">INDEX([8]Interface_real!$A$1:$LJ$356, MATCH($A27&amp;RIGHT(I$2, 2), [8]Interface_real!$A$1:$A$356, 0), MATCH($B27, [8]Interface_real!$A$1:$LJ$1, 0))</f>
        <v>4.415053151316803</v>
      </c>
      <c r="J27">
        <f ca="1">INDEX([8]Interface_real!$A$1:$LJ$356, MATCH($A27&amp;RIGHT(J$2, 2), [8]Interface_real!$A$1:$A$356, 0), MATCH($B27, [8]Interface_real!$A$1:$LJ$1, 0))</f>
        <v>4.4603536150045056</v>
      </c>
      <c r="K27">
        <f ca="1">INDEX([8]Interface_real!$A$1:$LJ$356, MATCH($A27&amp;RIGHT(K$2, 2), [8]Interface_real!$A$1:$A$356, 0), MATCH($B27, [8]Interface_real!$A$1:$LJ$1, 0))</f>
        <v>4.5634765795590413</v>
      </c>
      <c r="L27">
        <f ca="1">INDEX([8]Interface_real!$A$1:$LJ$356, MATCH($A27&amp;RIGHT(L$2, 2), [8]Interface_real!$A$1:$A$356, 0), MATCH($B27, [8]Interface_real!$A$1:$LJ$1, 0))</f>
        <v>4.637437514728223</v>
      </c>
      <c r="M27">
        <f ca="1">INDEX([8]Interface_real!$A$1:$LJ$356, MATCH($A27&amp;RIGHT(M$2, 2), [8]Interface_real!$A$1:$A$356, 0), MATCH($B27, [8]Interface_real!$A$1:$LJ$1, 0))</f>
        <v>4.7034752165169209</v>
      </c>
      <c r="N27">
        <f ca="1">INDEX([8]Interface_real!$A$1:$LJ$356, MATCH($A27&amp;RIGHT(N$2, 2), [8]Interface_real!$A$1:$A$356, 0), MATCH($B27, [8]Interface_real!$A$1:$LJ$1, 0))</f>
        <v>4.7269951288937282</v>
      </c>
      <c r="O27">
        <f ca="1">INDEX([8]Interface_real!$A$1:$LJ$356, MATCH($A27&amp;RIGHT(O$2, 2), [8]Interface_real!$A$1:$A$356, 0), MATCH($B27, [8]Interface_real!$A$1:$LJ$1, 0))</f>
        <v>4.6636867651029892</v>
      </c>
      <c r="P27">
        <f ca="1">INDEX([8]Interface_real!$A$1:$LJ$356, MATCH($A27&amp;RIGHT(P$2, 2), [8]Interface_real!$A$1:$A$356, 0), MATCH($B27, [8]Interface_real!$A$1:$LJ$1, 0))</f>
        <v>4.7109531441554555</v>
      </c>
      <c r="Q27">
        <f ca="1">INDEX([8]Interface_real!$A$1:$LJ$356, MATCH($A27&amp;RIGHT(Q$2, 2), [8]Interface_real!$A$1:$A$356, 0), MATCH($B27, [8]Interface_real!$A$1:$LJ$1, 0))</f>
        <v>4.7348372552583839</v>
      </c>
      <c r="R27">
        <f ca="1">INDEX([8]Interface_real!$A$1:$LJ$356, MATCH($A27&amp;RIGHT(R$2, 2), [8]Interface_real!$A$1:$A$356, 0), MATCH($B27, [8]Interface_real!$A$1:$LJ$1, 0))</f>
        <v>4.7344991940768493</v>
      </c>
      <c r="S27">
        <f ca="1">INDEX([8]Interface_real!$A$1:$LJ$356, MATCH($A27&amp;RIGHT(S$2, 2), [8]Interface_real!$A$1:$A$356, 0), MATCH($B27, [8]Interface_real!$A$1:$LJ$1, 0))</f>
        <v>4.7357491820961064</v>
      </c>
    </row>
    <row r="28" spans="1:19">
      <c r="A28" t="s">
        <v>63</v>
      </c>
      <c r="B28" t="s">
        <v>78</v>
      </c>
      <c r="C28" t="s">
        <v>77</v>
      </c>
      <c r="D28" t="s">
        <v>60</v>
      </c>
      <c r="E28" t="s">
        <v>145</v>
      </c>
      <c r="F28">
        <f ca="1">INDEX([8]Interface_real!$A$1:$LJ$356, MATCH($A28&amp;RIGHT(F$2, 2), [8]Interface_real!$A$1:$A$356, 0), MATCH($B28, [8]Interface_real!$A$1:$LJ$1, 0))</f>
        <v>1.593440587107665E-2</v>
      </c>
      <c r="G28">
        <f ca="1">INDEX([8]Interface_real!$A$1:$LJ$356, MATCH($A28&amp;RIGHT(G$2, 2), [8]Interface_real!$A$1:$A$356, 0), MATCH($B28, [8]Interface_real!$A$1:$LJ$1, 0))</f>
        <v>1.5937816064344076E-2</v>
      </c>
      <c r="H28">
        <f ca="1">INDEX([8]Interface_real!$A$1:$LJ$356, MATCH($A28&amp;RIGHT(H$2, 2), [8]Interface_real!$A$1:$A$356, 0), MATCH($B28, [8]Interface_real!$A$1:$LJ$1, 0))</f>
        <v>1.5991228346451499E-2</v>
      </c>
      <c r="I28">
        <f ca="1">INDEX([8]Interface_real!$A$1:$LJ$356, MATCH($A28&amp;RIGHT(I$2, 2), [8]Interface_real!$A$1:$A$356, 0), MATCH($B28, [8]Interface_real!$A$1:$LJ$1, 0))</f>
        <v>1.5966666200287728E-2</v>
      </c>
      <c r="J28">
        <f ca="1">INDEX([8]Interface_real!$A$1:$LJ$356, MATCH($A28&amp;RIGHT(J$2, 2), [8]Interface_real!$A$1:$A$356, 0), MATCH($B28, [8]Interface_real!$A$1:$LJ$1, 0))</f>
        <v>1.592208606298641E-2</v>
      </c>
      <c r="K28">
        <f ca="1">INDEX([8]Interface_real!$A$1:$LJ$356, MATCH($A28&amp;RIGHT(K$2, 2), [8]Interface_real!$A$1:$A$356, 0), MATCH($B28, [8]Interface_real!$A$1:$LJ$1, 0))</f>
        <v>1.5670508343378017E-2</v>
      </c>
      <c r="L28">
        <f ca="1">INDEX([8]Interface_real!$A$1:$LJ$356, MATCH($A28&amp;RIGHT(L$2, 2), [8]Interface_real!$A$1:$A$356, 0), MATCH($B28, [8]Interface_real!$A$1:$LJ$1, 0))</f>
        <v>1.5650675303295267E-2</v>
      </c>
      <c r="M28">
        <f ca="1">INDEX([8]Interface_real!$A$1:$LJ$356, MATCH($A28&amp;RIGHT(M$2, 2), [8]Interface_real!$A$1:$A$356, 0), MATCH($B28, [8]Interface_real!$A$1:$LJ$1, 0))</f>
        <v>1.5580421198011894E-2</v>
      </c>
      <c r="N28">
        <f ca="1">INDEX([8]Interface_real!$A$1:$LJ$356, MATCH($A28&amp;RIGHT(N$2, 2), [8]Interface_real!$A$1:$A$356, 0), MATCH($B28, [8]Interface_real!$A$1:$LJ$1, 0))</f>
        <v>1.5387784353082839E-2</v>
      </c>
      <c r="O28">
        <f ca="1">INDEX([8]Interface_real!$A$1:$LJ$356, MATCH($A28&amp;RIGHT(O$2, 2), [8]Interface_real!$A$1:$A$356, 0), MATCH($B28, [8]Interface_real!$A$1:$LJ$1, 0))</f>
        <v>1.5528105332353041E-2</v>
      </c>
      <c r="P28">
        <f ca="1">INDEX([8]Interface_real!$A$1:$LJ$356, MATCH($A28&amp;RIGHT(P$2, 2), [8]Interface_real!$A$1:$A$356, 0), MATCH($B28, [8]Interface_real!$A$1:$LJ$1, 0))</f>
        <v>1.5487623827193715E-2</v>
      </c>
      <c r="Q28">
        <f ca="1">INDEX([8]Interface_real!$A$1:$LJ$356, MATCH($A28&amp;RIGHT(Q$2, 2), [8]Interface_real!$A$1:$A$356, 0), MATCH($B28, [8]Interface_real!$A$1:$LJ$1, 0))</f>
        <v>1.5447352842395307E-2</v>
      </c>
      <c r="R28">
        <f ca="1">INDEX([8]Interface_real!$A$1:$LJ$356, MATCH($A28&amp;RIGHT(R$2, 2), [8]Interface_real!$A$1:$A$356, 0), MATCH($B28, [8]Interface_real!$A$1:$LJ$1, 0))</f>
        <v>1.5407290740028967E-2</v>
      </c>
      <c r="S28">
        <f ca="1">INDEX([8]Interface_real!$A$1:$LJ$356, MATCH($A28&amp;RIGHT(S$2, 2), [8]Interface_real!$A$1:$A$356, 0), MATCH($B28, [8]Interface_real!$A$1:$LJ$1, 0))</f>
        <v>1.5387367722588374E-2</v>
      </c>
    </row>
    <row r="29" spans="1:19">
      <c r="A29" t="s">
        <v>63</v>
      </c>
      <c r="B29" t="s">
        <v>76</v>
      </c>
      <c r="C29" t="s">
        <v>75</v>
      </c>
      <c r="D29" t="s">
        <v>60</v>
      </c>
      <c r="E29" t="s">
        <v>146</v>
      </c>
      <c r="F29">
        <f>INDEX([8]Interface_real!$A$1:$LJ$356, MATCH($A29&amp;RIGHT(F$2, 2), [8]Interface_real!$A$1:$A$356, 0), MATCH($B29, [8]Interface_real!$A$1:$LJ$1, 0))</f>
        <v>1761.2198199310226</v>
      </c>
      <c r="G29">
        <f>INDEX([8]Interface_real!$A$1:$LJ$356, MATCH($A29&amp;RIGHT(G$2, 2), [8]Interface_real!$A$1:$A$356, 0), MATCH($B29, [8]Interface_real!$A$1:$LJ$1, 0))</f>
        <v>1780.3292777375325</v>
      </c>
      <c r="H29">
        <f>INDEX([8]Interface_real!$A$1:$LJ$356, MATCH($A29&amp;RIGHT(H$2, 2), [8]Interface_real!$A$1:$A$356, 0), MATCH($B29, [8]Interface_real!$A$1:$LJ$1, 0))</f>
        <v>1792.9732325508269</v>
      </c>
      <c r="I29">
        <f>INDEX([8]Interface_real!$A$1:$LJ$356, MATCH($A29&amp;RIGHT(I$2, 2), [8]Interface_real!$A$1:$A$356, 0), MATCH($B29, [8]Interface_real!$A$1:$LJ$1, 0))</f>
        <v>1810.3391673220137</v>
      </c>
      <c r="J29">
        <f>INDEX([8]Interface_real!$A$1:$LJ$356, MATCH($A29&amp;RIGHT(J$2, 2), [8]Interface_real!$A$1:$A$356, 0), MATCH($B29, [8]Interface_real!$A$1:$LJ$1, 0))</f>
        <v>1834.197565504779</v>
      </c>
      <c r="K29">
        <f>INDEX([8]Interface_real!$A$1:$LJ$356, MATCH($A29&amp;RIGHT(K$2, 2), [8]Interface_real!$A$1:$A$356, 0), MATCH($B29, [8]Interface_real!$A$1:$LJ$1, 0))</f>
        <v>1863.0340847428185</v>
      </c>
      <c r="L29">
        <f>INDEX([8]Interface_real!$A$1:$LJ$356, MATCH($A29&amp;RIGHT(L$2, 2), [8]Interface_real!$A$1:$A$356, 0), MATCH($B29, [8]Interface_real!$A$1:$LJ$1, 0))</f>
        <v>1880.5088160339244</v>
      </c>
      <c r="M29">
        <f>INDEX([8]Interface_real!$A$1:$LJ$356, MATCH($A29&amp;RIGHT(M$2, 2), [8]Interface_real!$A$1:$A$356, 0), MATCH($B29, [8]Interface_real!$A$1:$LJ$1, 0))</f>
        <v>1888.0210155692034</v>
      </c>
      <c r="N29">
        <f>INDEX([8]Interface_real!$A$1:$LJ$356, MATCH($A29&amp;RIGHT(N$2, 2), [8]Interface_real!$A$1:$A$356, 0), MATCH($B29, [8]Interface_real!$A$1:$LJ$1, 0))</f>
        <v>0</v>
      </c>
      <c r="O29">
        <f>INDEX([8]Interface_real!$A$1:$LJ$356, MATCH($A29&amp;RIGHT(O$2, 2), [8]Interface_real!$A$1:$A$356, 0), MATCH($B29, [8]Interface_real!$A$1:$LJ$1, 0))</f>
        <v>0</v>
      </c>
      <c r="P29">
        <f>INDEX([8]Interface_real!$A$1:$LJ$356, MATCH($A29&amp;RIGHT(P$2, 2), [8]Interface_real!$A$1:$A$356, 0), MATCH($B29, [8]Interface_real!$A$1:$LJ$1, 0))</f>
        <v>0</v>
      </c>
      <c r="Q29">
        <f>INDEX([8]Interface_real!$A$1:$LJ$356, MATCH($A29&amp;RIGHT(Q$2, 2), [8]Interface_real!$A$1:$A$356, 0), MATCH($B29, [8]Interface_real!$A$1:$LJ$1, 0))</f>
        <v>0</v>
      </c>
      <c r="R29">
        <f>INDEX([8]Interface_real!$A$1:$LJ$356, MATCH($A29&amp;RIGHT(R$2, 2), [8]Interface_real!$A$1:$A$356, 0), MATCH($B29, [8]Interface_real!$A$1:$LJ$1, 0))</f>
        <v>0</v>
      </c>
      <c r="S29">
        <f>INDEX([8]Interface_real!$A$1:$LJ$356, MATCH($A29&amp;RIGHT(S$2, 2), [8]Interface_real!$A$1:$A$356, 0), MATCH($B29, [8]Interface_real!$A$1:$LJ$1, 0))</f>
        <v>0</v>
      </c>
    </row>
    <row r="30" spans="1:19">
      <c r="A30" t="s">
        <v>63</v>
      </c>
      <c r="B30" t="s">
        <v>74</v>
      </c>
      <c r="C30" t="s">
        <v>73</v>
      </c>
      <c r="D30" t="s">
        <v>60</v>
      </c>
      <c r="E30" t="s">
        <v>147</v>
      </c>
      <c r="F30">
        <f ca="1">INDEX([8]Interface_real!$A$1:$LJ$356, MATCH($A30&amp;RIGHT(F$2, 2), [8]Interface_real!$A$1:$A$356, 0), MATCH($B30, [8]Interface_real!$A$1:$LJ$1, 0))</f>
        <v>776</v>
      </c>
      <c r="G30">
        <f ca="1">INDEX([8]Interface_real!$A$1:$LJ$356, MATCH($A30&amp;RIGHT(G$2, 2), [8]Interface_real!$A$1:$A$356, 0), MATCH($B30, [8]Interface_real!$A$1:$LJ$1, 0))</f>
        <v>778</v>
      </c>
      <c r="H30">
        <f ca="1">INDEX([8]Interface_real!$A$1:$LJ$356, MATCH($A30&amp;RIGHT(H$2, 2), [8]Interface_real!$A$1:$A$356, 0), MATCH($B30, [8]Interface_real!$A$1:$LJ$1, 0))</f>
        <v>782</v>
      </c>
      <c r="I30">
        <f ca="1">INDEX([8]Interface_real!$A$1:$LJ$356, MATCH($A30&amp;RIGHT(I$2, 2), [8]Interface_real!$A$1:$A$356, 0), MATCH($B30, [8]Interface_real!$A$1:$LJ$1, 0))</f>
        <v>782.00000000000011</v>
      </c>
      <c r="J30">
        <f ca="1">INDEX([8]Interface_real!$A$1:$LJ$356, MATCH($A30&amp;RIGHT(J$2, 2), [8]Interface_real!$A$1:$A$356, 0), MATCH($B30, [8]Interface_real!$A$1:$LJ$1, 0))</f>
        <v>782</v>
      </c>
      <c r="K30">
        <f ca="1">INDEX([8]Interface_real!$A$1:$LJ$356, MATCH($A30&amp;RIGHT(K$2, 2), [8]Interface_real!$A$1:$A$356, 0), MATCH($B30, [8]Interface_real!$A$1:$LJ$1, 0))</f>
        <v>772</v>
      </c>
      <c r="L30">
        <f ca="1">INDEX([8]Interface_real!$A$1:$LJ$356, MATCH($A30&amp;RIGHT(L$2, 2), [8]Interface_real!$A$1:$A$356, 0), MATCH($B30, [8]Interface_real!$A$1:$LJ$1, 0))</f>
        <v>771</v>
      </c>
      <c r="M30">
        <f ca="1">INDEX([8]Interface_real!$A$1:$LJ$356, MATCH($A30&amp;RIGHT(M$2, 2), [8]Interface_real!$A$1:$A$356, 0), MATCH($B30, [8]Interface_real!$A$1:$LJ$1, 0))</f>
        <v>770</v>
      </c>
      <c r="N30">
        <f ca="1">INDEX([8]Interface_real!$A$1:$LJ$356, MATCH($A30&amp;RIGHT(N$2, 2), [8]Interface_real!$A$1:$A$356, 0), MATCH($B30, [8]Interface_real!$A$1:$LJ$1, 0))</f>
        <v>766</v>
      </c>
      <c r="O30">
        <f ca="1">INDEX([8]Interface_real!$A$1:$LJ$356, MATCH($A30&amp;RIGHT(O$2, 2), [8]Interface_real!$A$1:$A$356, 0), MATCH($B30, [8]Interface_real!$A$1:$LJ$1, 0))</f>
        <v>771</v>
      </c>
      <c r="P30">
        <f ca="1">INDEX([8]Interface_real!$A$1:$LJ$356, MATCH($A30&amp;RIGHT(P$2, 2), [8]Interface_real!$A$1:$A$356, 0), MATCH($B30, [8]Interface_real!$A$1:$LJ$1, 0))</f>
        <v>771</v>
      </c>
      <c r="Q30">
        <f ca="1">INDEX([8]Interface_real!$A$1:$LJ$356, MATCH($A30&amp;RIGHT(Q$2, 2), [8]Interface_real!$A$1:$A$356, 0), MATCH($B30, [8]Interface_real!$A$1:$LJ$1, 0))</f>
        <v>771</v>
      </c>
      <c r="R30">
        <f ca="1">INDEX([8]Interface_real!$A$1:$LJ$356, MATCH($A30&amp;RIGHT(R$2, 2), [8]Interface_real!$A$1:$A$356, 0), MATCH($B30, [8]Interface_real!$A$1:$LJ$1, 0))</f>
        <v>771</v>
      </c>
      <c r="S30">
        <f ca="1">INDEX([8]Interface_real!$A$1:$LJ$356, MATCH($A30&amp;RIGHT(S$2, 2), [8]Interface_real!$A$1:$A$356, 0), MATCH($B30, [8]Interface_real!$A$1:$LJ$1, 0))</f>
        <v>772</v>
      </c>
    </row>
    <row r="31" spans="1:19">
      <c r="A31" t="s">
        <v>22</v>
      </c>
      <c r="B31" t="s">
        <v>90</v>
      </c>
      <c r="C31" t="s">
        <v>89</v>
      </c>
      <c r="D31" t="s">
        <v>60</v>
      </c>
      <c r="E31" t="s">
        <v>148</v>
      </c>
      <c r="F31">
        <f>INDEX([8]Interface_real!$A$1:$LJ$356, MATCH($A31&amp;RIGHT(F$2, 2), [8]Interface_real!$A$1:$A$356, 0), MATCH($B31, [8]Interface_real!$A$1:$LJ$1, 0))</f>
        <v>1957568</v>
      </c>
      <c r="G31">
        <f>INDEX([8]Interface_real!$A$1:$LJ$356, MATCH($A31&amp;RIGHT(G$2, 2), [8]Interface_real!$A$1:$A$356, 0), MATCH($B31, [8]Interface_real!$A$1:$LJ$1, 0))</f>
        <v>1965192</v>
      </c>
      <c r="H31">
        <f>INDEX([8]Interface_real!$A$1:$LJ$356, MATCH($A31&amp;RIGHT(H$2, 2), [8]Interface_real!$A$1:$A$356, 0), MATCH($B31, [8]Interface_real!$A$1:$LJ$1, 0))</f>
        <v>1972577</v>
      </c>
      <c r="I31">
        <f>INDEX([8]Interface_real!$A$1:$LJ$356, MATCH($A31&amp;RIGHT(I$2, 2), [8]Interface_real!$A$1:$A$356, 0), MATCH($B31, [8]Interface_real!$A$1:$LJ$1, 0))</f>
        <v>1984550</v>
      </c>
      <c r="J31">
        <f>INDEX([8]Interface_real!$A$1:$LJ$356, MATCH($A31&amp;RIGHT(J$2, 2), [8]Interface_real!$A$1:$A$356, 0), MATCH($B31, [8]Interface_real!$A$1:$LJ$1, 0))</f>
        <v>2005971</v>
      </c>
      <c r="K31">
        <f>INDEX([8]Interface_real!$A$1:$LJ$356, MATCH($A31&amp;RIGHT(K$2, 2), [8]Interface_real!$A$1:$A$356, 0), MATCH($B31, [8]Interface_real!$A$1:$LJ$1, 0))</f>
        <v>2021485.9999999998</v>
      </c>
      <c r="L31">
        <f>INDEX([8]Interface_real!$A$1:$LJ$356, MATCH($A31&amp;RIGHT(L$2, 2), [8]Interface_real!$A$1:$A$356, 0), MATCH($B31, [8]Interface_real!$A$1:$LJ$1, 0))</f>
        <v>2018673</v>
      </c>
      <c r="M31">
        <f>INDEX([8]Interface_real!$A$1:$LJ$356, MATCH($A31&amp;RIGHT(M$2, 2), [8]Interface_real!$A$1:$A$356, 0), MATCH($B31, [8]Interface_real!$A$1:$LJ$1, 0))</f>
        <v>2029591.9999999998</v>
      </c>
      <c r="N31">
        <f>INDEX([8]Interface_real!$A$1:$LJ$356, MATCH($A31&amp;RIGHT(N$2, 2), [8]Interface_real!$A$1:$A$356, 0), MATCH($B31, [8]Interface_real!$A$1:$LJ$1, 0))</f>
        <v>2047713</v>
      </c>
      <c r="O31">
        <f>INDEX([8]Interface_real!$A$1:$LJ$356, MATCH($A31&amp;RIGHT(O$2, 2), [8]Interface_real!$A$1:$A$356, 0), MATCH($B31, [8]Interface_real!$A$1:$LJ$1, 0))</f>
        <v>2078647</v>
      </c>
      <c r="P31">
        <f>INDEX([8]Interface_real!$A$1:$LJ$356, MATCH($A31&amp;RIGHT(P$2, 2), [8]Interface_real!$A$1:$A$356, 0), MATCH($B31, [8]Interface_real!$A$1:$LJ$1, 0))</f>
        <v>2096014.9999999998</v>
      </c>
      <c r="Q31">
        <f>INDEX([8]Interface_real!$A$1:$LJ$356, MATCH($A31&amp;RIGHT(Q$2, 2), [8]Interface_real!$A$1:$A$356, 0), MATCH($B31, [8]Interface_real!$A$1:$LJ$1, 0))</f>
        <v>2112839</v>
      </c>
      <c r="R31">
        <f>INDEX([8]Interface_real!$A$1:$LJ$356, MATCH($A31&amp;RIGHT(R$2, 2), [8]Interface_real!$A$1:$A$356, 0), MATCH($B31, [8]Interface_real!$A$1:$LJ$1, 0))</f>
        <v>2129025</v>
      </c>
      <c r="S31">
        <f>INDEX([8]Interface_real!$A$1:$LJ$356, MATCH($A31&amp;RIGHT(S$2, 2), [8]Interface_real!$A$1:$A$356, 0), MATCH($B31, [8]Interface_real!$A$1:$LJ$1, 0))</f>
        <v>2145379</v>
      </c>
    </row>
    <row r="32" spans="1:19">
      <c r="A32" t="s">
        <v>22</v>
      </c>
      <c r="B32" t="s">
        <v>88</v>
      </c>
      <c r="C32" t="s">
        <v>87</v>
      </c>
      <c r="D32" t="s">
        <v>47</v>
      </c>
      <c r="E32" t="s">
        <v>149</v>
      </c>
      <c r="F32">
        <f>INDEX([8]Interface_real!$A$1:$LJ$356, MATCH($A32&amp;RIGHT(F$2, 2), [8]Interface_real!$A$1:$A$356, 0), MATCH($B32, [8]Interface_real!$A$1:$LJ$1, 0))</f>
        <v>24967.8</v>
      </c>
      <c r="G32">
        <f>INDEX([8]Interface_real!$A$1:$LJ$356, MATCH($A32&amp;RIGHT(G$2, 2), [8]Interface_real!$A$1:$A$356, 0), MATCH($B32, [8]Interface_real!$A$1:$LJ$1, 0))</f>
        <v>25597.4</v>
      </c>
      <c r="H32">
        <f>INDEX([8]Interface_real!$A$1:$LJ$356, MATCH($A32&amp;RIGHT(H$2, 2), [8]Interface_real!$A$1:$A$356, 0), MATCH($B32, [8]Interface_real!$A$1:$LJ$1, 0))</f>
        <v>25803.7</v>
      </c>
      <c r="I32">
        <f>INDEX([8]Interface_real!$A$1:$LJ$356, MATCH($A32&amp;RIGHT(I$2, 2), [8]Interface_real!$A$1:$A$356, 0), MATCH($B32, [8]Interface_real!$A$1:$LJ$1, 0))</f>
        <v>25867</v>
      </c>
      <c r="J32">
        <f>INDEX([8]Interface_real!$A$1:$LJ$356, MATCH($A32&amp;RIGHT(J$2, 2), [8]Interface_real!$A$1:$A$356, 0), MATCH($B32, [8]Interface_real!$A$1:$LJ$1, 0))</f>
        <v>25951.3</v>
      </c>
      <c r="K32">
        <f>INDEX([8]Interface_real!$A$1:$LJ$356, MATCH($A32&amp;RIGHT(K$2, 2), [8]Interface_real!$A$1:$A$356, 0), MATCH($B32, [8]Interface_real!$A$1:$LJ$1, 0))</f>
        <v>26003.5</v>
      </c>
      <c r="L32">
        <f>INDEX([8]Interface_real!$A$1:$LJ$356, MATCH($A32&amp;RIGHT(L$2, 2), [8]Interface_real!$A$1:$A$356, 0), MATCH($B32, [8]Interface_real!$A$1:$LJ$1, 0))</f>
        <v>26095</v>
      </c>
      <c r="M32">
        <f>INDEX([8]Interface_real!$A$1:$LJ$356, MATCH($A32&amp;RIGHT(M$2, 2), [8]Interface_real!$A$1:$A$356, 0), MATCH($B32, [8]Interface_real!$A$1:$LJ$1, 0))</f>
        <v>26215.3</v>
      </c>
      <c r="N32">
        <f>INDEX([8]Interface_real!$A$1:$LJ$356, MATCH($A32&amp;RIGHT(N$2, 2), [8]Interface_real!$A$1:$A$356, 0), MATCH($B32, [8]Interface_real!$A$1:$LJ$1, 0))</f>
        <v>26383.200000000001</v>
      </c>
      <c r="O32">
        <f>INDEX([8]Interface_real!$A$1:$LJ$356, MATCH($A32&amp;RIGHT(O$2, 2), [8]Interface_real!$A$1:$A$356, 0), MATCH($B32, [8]Interface_real!$A$1:$LJ$1, 0))</f>
        <v>26400</v>
      </c>
      <c r="P32">
        <f>INDEX([8]Interface_real!$A$1:$LJ$356, MATCH($A32&amp;RIGHT(P$2, 2), [8]Interface_real!$A$1:$A$356, 0), MATCH($B32, [8]Interface_real!$A$1:$LJ$1, 0))</f>
        <v>26550</v>
      </c>
      <c r="Q32">
        <f>INDEX([8]Interface_real!$A$1:$LJ$356, MATCH($A32&amp;RIGHT(Q$2, 2), [8]Interface_real!$A$1:$A$356, 0), MATCH($B32, [8]Interface_real!$A$1:$LJ$1, 0))</f>
        <v>26692</v>
      </c>
      <c r="R32">
        <f>INDEX([8]Interface_real!$A$1:$LJ$356, MATCH($A32&amp;RIGHT(R$2, 2), [8]Interface_real!$A$1:$A$356, 0), MATCH($B32, [8]Interface_real!$A$1:$LJ$1, 0))</f>
        <v>26845</v>
      </c>
      <c r="S32">
        <f>INDEX([8]Interface_real!$A$1:$LJ$356, MATCH($A32&amp;RIGHT(S$2, 2), [8]Interface_real!$A$1:$A$356, 0), MATCH($B32, [8]Interface_real!$A$1:$LJ$1, 0))</f>
        <v>27004</v>
      </c>
    </row>
    <row r="33" spans="1:19">
      <c r="A33" t="s">
        <v>22</v>
      </c>
      <c r="B33" t="s">
        <v>86</v>
      </c>
      <c r="C33" t="s">
        <v>85</v>
      </c>
      <c r="D33" t="s">
        <v>98</v>
      </c>
      <c r="E33" t="s">
        <v>150</v>
      </c>
      <c r="F33">
        <f>INDEX([8]Interface_real!$A$1:$LJ$356, MATCH($A33&amp;RIGHT(F$2, 2), [8]Interface_real!$A$1:$A$356, 0), MATCH($B33, [8]Interface_real!$A$1:$LJ$1, 0))</f>
        <v>1116.27</v>
      </c>
      <c r="G33">
        <f>INDEX([8]Interface_real!$A$1:$LJ$356, MATCH($A33&amp;RIGHT(G$2, 2), [8]Interface_real!$A$1:$A$356, 0), MATCH($B33, [8]Interface_real!$A$1:$LJ$1, 0))</f>
        <v>1076.68</v>
      </c>
      <c r="H33">
        <f>INDEX([8]Interface_real!$A$1:$LJ$356, MATCH($A33&amp;RIGHT(H$2, 2), [8]Interface_real!$A$1:$A$356, 0), MATCH($B33, [8]Interface_real!$A$1:$LJ$1, 0))</f>
        <v>1078.49</v>
      </c>
      <c r="I33">
        <f>INDEX([8]Interface_real!$A$1:$LJ$356, MATCH($A33&amp;RIGHT(I$2, 2), [8]Interface_real!$A$1:$A$356, 0), MATCH($B33, [8]Interface_real!$A$1:$LJ$1, 0))</f>
        <v>1086.73</v>
      </c>
      <c r="J33">
        <f>INDEX([8]Interface_real!$A$1:$LJ$356, MATCH($A33&amp;RIGHT(J$2, 2), [8]Interface_real!$A$1:$A$356, 0), MATCH($B33, [8]Interface_real!$A$1:$LJ$1, 0))</f>
        <v>1087.6499999999999</v>
      </c>
      <c r="K33">
        <f>INDEX([8]Interface_real!$A$1:$LJ$356, MATCH($A33&amp;RIGHT(K$2, 2), [8]Interface_real!$A$1:$A$356, 0), MATCH($B33, [8]Interface_real!$A$1:$LJ$1, 0))</f>
        <v>1093.97</v>
      </c>
      <c r="L33">
        <f>INDEX([8]Interface_real!$A$1:$LJ$356, MATCH($A33&amp;RIGHT(L$2, 2), [8]Interface_real!$A$1:$A$356, 0), MATCH($B33, [8]Interface_real!$A$1:$LJ$1, 0))</f>
        <v>1105.4100000000001</v>
      </c>
      <c r="M33">
        <f>INDEX([8]Interface_real!$A$1:$LJ$356, MATCH($A33&amp;RIGHT(M$2, 2), [8]Interface_real!$A$1:$A$356, 0), MATCH($B33, [8]Interface_real!$A$1:$LJ$1, 0))</f>
        <v>1123.1299999999999</v>
      </c>
      <c r="N33">
        <f>INDEX([8]Interface_real!$A$1:$LJ$356, MATCH($A33&amp;RIGHT(N$2, 2), [8]Interface_real!$A$1:$A$356, 0), MATCH($B33, [8]Interface_real!$A$1:$LJ$1, 0))</f>
        <v>1109.1200000000001</v>
      </c>
      <c r="O33">
        <f>INDEX([8]Interface_real!$A$1:$LJ$356, MATCH($A33&amp;RIGHT(O$2, 2), [8]Interface_real!$A$1:$A$356, 0), MATCH($B33, [8]Interface_real!$A$1:$LJ$1, 0))</f>
        <v>1099.9100000000001</v>
      </c>
      <c r="P33">
        <f>INDEX([8]Interface_real!$A$1:$LJ$356, MATCH($A33&amp;RIGHT(P$2, 2), [8]Interface_real!$A$1:$A$356, 0), MATCH($B33, [8]Interface_real!$A$1:$LJ$1, 0))</f>
        <v>1093.02</v>
      </c>
      <c r="Q33">
        <f>INDEX([8]Interface_real!$A$1:$LJ$356, MATCH($A33&amp;RIGHT(Q$2, 2), [8]Interface_real!$A$1:$A$356, 0), MATCH($B33, [8]Interface_real!$A$1:$LJ$1, 0))</f>
        <v>1086.22</v>
      </c>
      <c r="R33">
        <f>INDEX([8]Interface_real!$A$1:$LJ$356, MATCH($A33&amp;RIGHT(R$2, 2), [8]Interface_real!$A$1:$A$356, 0), MATCH($B33, [8]Interface_real!$A$1:$LJ$1, 0))</f>
        <v>1079.1400000000001</v>
      </c>
      <c r="S33">
        <f>INDEX([8]Interface_real!$A$1:$LJ$356, MATCH($A33&amp;RIGHT(S$2, 2), [8]Interface_real!$A$1:$A$356, 0), MATCH($B33, [8]Interface_real!$A$1:$LJ$1, 0))</f>
        <v>1072.4100000000001</v>
      </c>
    </row>
    <row r="34" spans="1:19">
      <c r="A34" t="s">
        <v>22</v>
      </c>
      <c r="B34" t="s">
        <v>84</v>
      </c>
      <c r="C34" t="s">
        <v>83</v>
      </c>
      <c r="D34" t="s">
        <v>6</v>
      </c>
      <c r="E34" t="s">
        <v>151</v>
      </c>
      <c r="F34">
        <f>INDEX([8]Interface_real!$A$1:$LJ$356, MATCH($A34&amp;RIGHT(F$2, 2), [8]Interface_real!$A$1:$A$356, 0), MATCH($B34, [8]Interface_real!$A$1:$LJ$1, 0))</f>
        <v>1141.32</v>
      </c>
      <c r="G34">
        <f>INDEX([8]Interface_real!$A$1:$LJ$356, MATCH($A34&amp;RIGHT(G$2, 2), [8]Interface_real!$A$1:$A$356, 0), MATCH($B34, [8]Interface_real!$A$1:$LJ$1, 0))</f>
        <v>1098.75</v>
      </c>
      <c r="H34">
        <f>INDEX([8]Interface_real!$A$1:$LJ$356, MATCH($A34&amp;RIGHT(H$2, 2), [8]Interface_real!$A$1:$A$356, 0), MATCH($B34, [8]Interface_real!$A$1:$LJ$1, 0))</f>
        <v>1096.6300000000001</v>
      </c>
      <c r="I34">
        <f>INDEX([8]Interface_real!$A$1:$LJ$356, MATCH($A34&amp;RIGHT(I$2, 2), [8]Interface_real!$A$1:$A$356, 0), MATCH($B34, [8]Interface_real!$A$1:$LJ$1, 0))</f>
        <v>1105.81</v>
      </c>
      <c r="J34">
        <f>INDEX([8]Interface_real!$A$1:$LJ$356, MATCH($A34&amp;RIGHT(J$2, 2), [8]Interface_real!$A$1:$A$356, 0), MATCH($B34, [8]Interface_real!$A$1:$LJ$1, 0))</f>
        <v>1106.7399999999998</v>
      </c>
      <c r="K34">
        <f>INDEX([8]Interface_real!$A$1:$LJ$356, MATCH($A34&amp;RIGHT(K$2, 2), [8]Interface_real!$A$1:$A$356, 0), MATCH($B34, [8]Interface_real!$A$1:$LJ$1, 0))</f>
        <v>1111.1099999999999</v>
      </c>
      <c r="L34">
        <f>INDEX([8]Interface_real!$A$1:$LJ$356, MATCH($A34&amp;RIGHT(L$2, 2), [8]Interface_real!$A$1:$A$356, 0), MATCH($B34, [8]Interface_real!$A$1:$LJ$1, 0))</f>
        <v>1125.1500000000001</v>
      </c>
      <c r="M34">
        <f>INDEX([8]Interface_real!$A$1:$LJ$356, MATCH($A34&amp;RIGHT(M$2, 2), [8]Interface_real!$A$1:$A$356, 0), MATCH($B34, [8]Interface_real!$A$1:$LJ$1, 0))</f>
        <v>1142.7099999999998</v>
      </c>
      <c r="N34">
        <f>INDEX([8]Interface_real!$A$1:$LJ$356, MATCH($A34&amp;RIGHT(N$2, 2), [8]Interface_real!$A$1:$A$356, 0), MATCH($B34, [8]Interface_real!$A$1:$LJ$1, 0))</f>
        <v>1131.6200000000001</v>
      </c>
      <c r="O34">
        <f>INDEX([8]Interface_real!$A$1:$LJ$356, MATCH($A34&amp;RIGHT(O$2, 2), [8]Interface_real!$A$1:$A$356, 0), MATCH($B34, [8]Interface_real!$A$1:$LJ$1, 0))</f>
        <v>1119.55</v>
      </c>
      <c r="P34">
        <f>INDEX([8]Interface_real!$A$1:$LJ$356, MATCH($A34&amp;RIGHT(P$2, 2), [8]Interface_real!$A$1:$A$356, 0), MATCH($B34, [8]Interface_real!$A$1:$LJ$1, 0))</f>
        <v>1112.54</v>
      </c>
      <c r="Q34">
        <f>INDEX([8]Interface_real!$A$1:$LJ$356, MATCH($A34&amp;RIGHT(Q$2, 2), [8]Interface_real!$A$1:$A$356, 0), MATCH($B34, [8]Interface_real!$A$1:$LJ$1, 0))</f>
        <v>1105.6200000000003</v>
      </c>
      <c r="R34">
        <f>INDEX([8]Interface_real!$A$1:$LJ$356, MATCH($A34&amp;RIGHT(R$2, 2), [8]Interface_real!$A$1:$A$356, 0), MATCH($B34, [8]Interface_real!$A$1:$LJ$1, 0))</f>
        <v>1098.42</v>
      </c>
      <c r="S34">
        <f>INDEX([8]Interface_real!$A$1:$LJ$356, MATCH($A34&amp;RIGHT(S$2, 2), [8]Interface_real!$A$1:$A$356, 0), MATCH($B34, [8]Interface_real!$A$1:$LJ$1, 0))</f>
        <v>1091.5700000000002</v>
      </c>
    </row>
    <row r="35" spans="1:19">
      <c r="A35" t="s">
        <v>22</v>
      </c>
      <c r="B35" t="s">
        <v>82</v>
      </c>
      <c r="C35" t="s">
        <v>81</v>
      </c>
      <c r="D35" t="s">
        <v>6</v>
      </c>
      <c r="E35" t="s">
        <v>152</v>
      </c>
      <c r="F35">
        <f>INDEX([8]Interface_real!$A$1:$LJ$356, MATCH($A35&amp;RIGHT(F$2, 2), [8]Interface_real!$A$1:$A$356, 0), MATCH($B35, [8]Interface_real!$A$1:$LJ$1, 0))</f>
        <v>97.805172957628017</v>
      </c>
      <c r="G35">
        <f>INDEX([8]Interface_real!$A$1:$LJ$356, MATCH($A35&amp;RIGHT(G$2, 2), [8]Interface_real!$A$1:$A$356, 0), MATCH($B35, [8]Interface_real!$A$1:$LJ$1, 0))</f>
        <v>97.99135381114904</v>
      </c>
      <c r="H35">
        <f>INDEX([8]Interface_real!$A$1:$LJ$356, MATCH($A35&amp;RIGHT(H$2, 2), [8]Interface_real!$A$1:$A$356, 0), MATCH($B35, [8]Interface_real!$A$1:$LJ$1, 0))</f>
        <v>98.345841350318693</v>
      </c>
      <c r="I35">
        <f>INDEX([8]Interface_real!$A$1:$LJ$356, MATCH($A35&amp;RIGHT(I$2, 2), [8]Interface_real!$A$1:$A$356, 0), MATCH($B35, [8]Interface_real!$A$1:$LJ$1, 0))</f>
        <v>98.274567963755075</v>
      </c>
      <c r="J35">
        <f>INDEX([8]Interface_real!$A$1:$LJ$356, MATCH($A35&amp;RIGHT(J$2, 2), [8]Interface_real!$A$1:$A$356, 0), MATCH($B35, [8]Interface_real!$A$1:$LJ$1, 0))</f>
        <v>98.275114299654859</v>
      </c>
      <c r="K35">
        <f>INDEX([8]Interface_real!$A$1:$LJ$356, MATCH($A35&amp;RIGHT(K$2, 2), [8]Interface_real!$A$1:$A$356, 0), MATCH($B35, [8]Interface_real!$A$1:$LJ$1, 0))</f>
        <v>98.457398457398469</v>
      </c>
      <c r="L35">
        <f>INDEX([8]Interface_real!$A$1:$LJ$356, MATCH($A35&amp;RIGHT(L$2, 2), [8]Interface_real!$A$1:$A$356, 0), MATCH($B35, [8]Interface_real!$A$1:$LJ$1, 0))</f>
        <v>98.24556725769898</v>
      </c>
      <c r="M35">
        <f>INDEX([8]Interface_real!$A$1:$LJ$356, MATCH($A35&amp;RIGHT(M$2, 2), [8]Interface_real!$A$1:$A$356, 0), MATCH($B35, [8]Interface_real!$A$1:$LJ$1, 0))</f>
        <v>98.286529390659055</v>
      </c>
      <c r="N35">
        <f>INDEX([8]Interface_real!$A$1:$LJ$356, MATCH($A35&amp;RIGHT(N$2, 2), [8]Interface_real!$A$1:$A$356, 0), MATCH($B35, [8]Interface_real!$A$1:$LJ$1, 0))</f>
        <v>98.011700040649686</v>
      </c>
      <c r="O35">
        <f>INDEX([8]Interface_real!$A$1:$LJ$356, MATCH($A35&amp;RIGHT(O$2, 2), [8]Interface_real!$A$1:$A$356, 0), MATCH($B35, [8]Interface_real!$A$1:$LJ$1, 0))</f>
        <v>98.245723728283693</v>
      </c>
      <c r="P35">
        <f>INDEX([8]Interface_real!$A$1:$LJ$356, MATCH($A35&amp;RIGHT(P$2, 2), [8]Interface_real!$A$1:$A$356, 0), MATCH($B35, [8]Interface_real!$A$1:$LJ$1, 0))</f>
        <v>98.24545634314272</v>
      </c>
      <c r="Q35">
        <f>INDEX([8]Interface_real!$A$1:$LJ$356, MATCH($A35&amp;RIGHT(Q$2, 2), [8]Interface_real!$A$1:$A$356, 0), MATCH($B35, [8]Interface_real!$A$1:$LJ$1, 0))</f>
        <v>98.245328413017106</v>
      </c>
      <c r="R35">
        <f>INDEX([8]Interface_real!$A$1:$LJ$356, MATCH($A35&amp;RIGHT(R$2, 2), [8]Interface_real!$A$1:$A$356, 0), MATCH($B35, [8]Interface_real!$A$1:$LJ$1, 0))</f>
        <v>98.244751552229573</v>
      </c>
      <c r="S35">
        <f>INDEX([8]Interface_real!$A$1:$LJ$356, MATCH($A35&amp;RIGHT(S$2, 2), [8]Interface_real!$A$1:$A$356, 0), MATCH($B35, [8]Interface_real!$A$1:$LJ$1, 0))</f>
        <v>98.244730067700644</v>
      </c>
    </row>
    <row r="36" spans="1:19">
      <c r="A36" t="s">
        <v>22</v>
      </c>
      <c r="B36" t="s">
        <v>80</v>
      </c>
      <c r="C36" t="s">
        <v>79</v>
      </c>
      <c r="D36" t="s">
        <v>60</v>
      </c>
      <c r="E36" t="s">
        <v>153</v>
      </c>
      <c r="F36">
        <f>INDEX([8]Interface_real!$A$1:$LJ$356, MATCH($A36&amp;RIGHT(F$2, 2), [8]Interface_real!$A$1:$A$356, 0), MATCH($B36, [8]Interface_real!$A$1:$LJ$1, 0))</f>
        <v>5.2874040584586268</v>
      </c>
      <c r="G36">
        <f>INDEX([8]Interface_real!$A$1:$LJ$356, MATCH($A36&amp;RIGHT(G$2, 2), [8]Interface_real!$A$1:$A$356, 0), MATCH($B36, [8]Interface_real!$A$1:$LJ$1, 0))</f>
        <v>5.2832218430034121</v>
      </c>
      <c r="H36">
        <f>INDEX([8]Interface_real!$A$1:$LJ$356, MATCH($A36&amp;RIGHT(H$2, 2), [8]Interface_real!$A$1:$A$356, 0), MATCH($B36, [8]Interface_real!$A$1:$LJ$1, 0))</f>
        <v>5.2855657787950356</v>
      </c>
      <c r="I36">
        <f>INDEX([8]Interface_real!$A$1:$LJ$356, MATCH($A36&amp;RIGHT(I$2, 2), [8]Interface_real!$A$1:$A$356, 0), MATCH($B36, [8]Interface_real!$A$1:$LJ$1, 0))</f>
        <v>5.2843074307521194</v>
      </c>
      <c r="J36">
        <f>INDEX([8]Interface_real!$A$1:$LJ$356, MATCH($A36&amp;RIGHT(J$2, 2), [8]Interface_real!$A$1:$A$356, 0), MATCH($B36, [8]Interface_real!$A$1:$LJ$1, 0))</f>
        <v>5.2892458933444182</v>
      </c>
      <c r="K36">
        <f>INDEX([8]Interface_real!$A$1:$LJ$356, MATCH($A36&amp;RIGHT(K$2, 2), [8]Interface_real!$A$1:$A$356, 0), MATCH($B36, [8]Interface_real!$A$1:$LJ$1, 0))</f>
        <v>5.2963342963342965</v>
      </c>
      <c r="L36">
        <f>INDEX([8]Interface_real!$A$1:$LJ$356, MATCH($A36&amp;RIGHT(L$2, 2), [8]Interface_real!$A$1:$A$356, 0), MATCH($B36, [8]Interface_real!$A$1:$LJ$1, 0))</f>
        <v>5.2933208905479265</v>
      </c>
      <c r="M36">
        <f>INDEX([8]Interface_real!$A$1:$LJ$356, MATCH($A36&amp;RIGHT(M$2, 2), [8]Interface_real!$A$1:$A$356, 0), MATCH($B36, [8]Interface_real!$A$1:$LJ$1, 0))</f>
        <v>5.1890243368833744</v>
      </c>
      <c r="N36">
        <f>INDEX([8]Interface_real!$A$1:$LJ$356, MATCH($A36&amp;RIGHT(N$2, 2), [8]Interface_real!$A$1:$A$356, 0), MATCH($B36, [8]Interface_real!$A$1:$LJ$1, 0))</f>
        <v>5.1724518831409831</v>
      </c>
      <c r="O36">
        <f>INDEX([8]Interface_real!$A$1:$LJ$356, MATCH($A36&amp;RIGHT(O$2, 2), [8]Interface_real!$A$1:$A$356, 0), MATCH($B36, [8]Interface_real!$A$1:$LJ$1, 0))</f>
        <v>5.2931088383725609</v>
      </c>
      <c r="P36">
        <f>INDEX([8]Interface_real!$A$1:$LJ$356, MATCH($A36&amp;RIGHT(P$2, 2), [8]Interface_real!$A$1:$A$356, 0), MATCH($B36, [8]Interface_real!$A$1:$LJ$1, 0))</f>
        <v>5.2936523630611028</v>
      </c>
      <c r="Q36">
        <f>INDEX([8]Interface_real!$A$1:$LJ$356, MATCH($A36&amp;RIGHT(Q$2, 2), [8]Interface_real!$A$1:$A$356, 0), MATCH($B36, [8]Interface_real!$A$1:$LJ$1, 0))</f>
        <v>5.2942240552811981</v>
      </c>
      <c r="R36">
        <f>INDEX([8]Interface_real!$A$1:$LJ$356, MATCH($A36&amp;RIGHT(R$2, 2), [8]Interface_real!$A$1:$A$356, 0), MATCH($B36, [8]Interface_real!$A$1:$LJ$1, 0))</f>
        <v>5.2946504979880196</v>
      </c>
      <c r="S36">
        <f>INDEX([8]Interface_real!$A$1:$LJ$356, MATCH($A36&amp;RIGHT(S$2, 2), [8]Interface_real!$A$1:$A$356, 0), MATCH($B36, [8]Interface_real!$A$1:$LJ$1, 0))</f>
        <v>5.2951894976959784</v>
      </c>
    </row>
    <row r="37" spans="1:19">
      <c r="A37" t="s">
        <v>22</v>
      </c>
      <c r="B37" t="s">
        <v>78</v>
      </c>
      <c r="C37" t="s">
        <v>77</v>
      </c>
      <c r="D37" t="s">
        <v>60</v>
      </c>
      <c r="E37" t="s">
        <v>154</v>
      </c>
      <c r="F37">
        <f>INDEX([8]Interface_real!$A$1:$LJ$356, MATCH($A37&amp;RIGHT(F$2, 2), [8]Interface_real!$A$1:$A$356, 0), MATCH($B37, [8]Interface_real!$A$1:$LJ$1, 0))</f>
        <v>1.2456043383878436E-2</v>
      </c>
      <c r="G37">
        <f>INDEX([8]Interface_real!$A$1:$LJ$356, MATCH($A37&amp;RIGHT(G$2, 2), [8]Interface_real!$A$1:$A$356, 0), MATCH($B37, [8]Interface_real!$A$1:$LJ$1, 0))</f>
        <v>1.2149671451006741E-2</v>
      </c>
      <c r="H37">
        <f>INDEX([8]Interface_real!$A$1:$LJ$356, MATCH($A37&amp;RIGHT(H$2, 2), [8]Interface_real!$A$1:$A$356, 0), MATCH($B37, [8]Interface_real!$A$1:$LJ$1, 0))</f>
        <v>1.2052535101555203E-2</v>
      </c>
      <c r="I37">
        <f>INDEX([8]Interface_real!$A$1:$LJ$356, MATCH($A37&amp;RIGHT(I$2, 2), [8]Interface_real!$A$1:$A$356, 0), MATCH($B37, [8]Interface_real!$A$1:$LJ$1, 0))</f>
        <v>1.2023040940194069E-2</v>
      </c>
      <c r="J37">
        <f>INDEX([8]Interface_real!$A$1:$LJ$356, MATCH($A37&amp;RIGHT(J$2, 2), [8]Interface_real!$A$1:$A$356, 0), MATCH($B37, [8]Interface_real!$A$1:$LJ$1, 0))</f>
        <v>1.1983985388015244E-2</v>
      </c>
      <c r="K37">
        <f>INDEX([8]Interface_real!$A$1:$LJ$356, MATCH($A37&amp;RIGHT(K$2, 2), [8]Interface_real!$A$1:$A$356, 0), MATCH($B37, [8]Interface_real!$A$1:$LJ$1, 0))</f>
        <v>1.2036841194454593E-2</v>
      </c>
      <c r="L37">
        <f>INDEX([8]Interface_real!$A$1:$LJ$356, MATCH($A37&amp;RIGHT(L$2, 2), [8]Interface_real!$A$1:$A$356, 0), MATCH($B37, [8]Interface_real!$A$1:$LJ$1, 0))</f>
        <v>1.2071278022609695E-2</v>
      </c>
      <c r="M37">
        <f>INDEX([8]Interface_real!$A$1:$LJ$356, MATCH($A37&amp;RIGHT(M$2, 2), [8]Interface_real!$A$1:$A$356, 0), MATCH($B37, [8]Interface_real!$A$1:$LJ$1, 0))</f>
        <v>1.2092175180142894E-2</v>
      </c>
      <c r="N37">
        <f>INDEX([8]Interface_real!$A$1:$LJ$356, MATCH($A37&amp;RIGHT(N$2, 2), [8]Interface_real!$A$1:$A$356, 0), MATCH($B37, [8]Interface_real!$A$1:$LJ$1, 0))</f>
        <v>1.2015221807817096E-2</v>
      </c>
      <c r="O37">
        <f>INDEX([8]Interface_real!$A$1:$LJ$356, MATCH($A37&amp;RIGHT(O$2, 2), [8]Interface_real!$A$1:$A$356, 0), MATCH($B37, [8]Interface_real!$A$1:$LJ$1, 0))</f>
        <v>1.2083333333333333E-2</v>
      </c>
      <c r="P37">
        <f>INDEX([8]Interface_real!$A$1:$LJ$356, MATCH($A37&amp;RIGHT(P$2, 2), [8]Interface_real!$A$1:$A$356, 0), MATCH($B37, [8]Interface_real!$A$1:$LJ$1, 0))</f>
        <v>1.2052730696798493E-2</v>
      </c>
      <c r="Q37">
        <f>INDEX([8]Interface_real!$A$1:$LJ$356, MATCH($A37&amp;RIGHT(Q$2, 2), [8]Interface_real!$A$1:$A$356, 0), MATCH($B37, [8]Interface_real!$A$1:$LJ$1, 0))</f>
        <v>1.2026075228532893E-2</v>
      </c>
      <c r="R37">
        <f>INDEX([8]Interface_real!$A$1:$LJ$356, MATCH($A37&amp;RIGHT(R$2, 2), [8]Interface_real!$A$1:$A$356, 0), MATCH($B37, [8]Interface_real!$A$1:$LJ$1, 0))</f>
        <v>1.1994784876140809E-2</v>
      </c>
      <c r="S37">
        <f>INDEX([8]Interface_real!$A$1:$LJ$356, MATCH($A37&amp;RIGHT(S$2, 2), [8]Interface_real!$A$1:$A$356, 0), MATCH($B37, [8]Interface_real!$A$1:$LJ$1, 0))</f>
        <v>1.1961190934676345E-2</v>
      </c>
    </row>
    <row r="38" spans="1:19">
      <c r="A38" t="s">
        <v>22</v>
      </c>
      <c r="B38" t="s">
        <v>76</v>
      </c>
      <c r="C38" t="s">
        <v>75</v>
      </c>
      <c r="D38" t="s">
        <v>60</v>
      </c>
      <c r="E38" t="s">
        <v>155</v>
      </c>
      <c r="F38">
        <f>INDEX([8]Interface_real!$A$1:$LJ$356, MATCH($A38&amp;RIGHT(F$2, 2), [8]Interface_real!$A$1:$A$356, 0), MATCH($B38, [8]Interface_real!$A$1:$LJ$1, 0))</f>
        <v>1531.0812424314145</v>
      </c>
      <c r="G38">
        <f>INDEX([8]Interface_real!$A$1:$LJ$356, MATCH($A38&amp;RIGHT(G$2, 2), [8]Interface_real!$A$1:$A$356, 0), MATCH($B38, [8]Interface_real!$A$1:$LJ$1, 0))</f>
        <v>1546.1887520354312</v>
      </c>
      <c r="H38">
        <f>INDEX([8]Interface_real!$A$1:$LJ$356, MATCH($A38&amp;RIGHT(H$2, 2), [8]Interface_real!$A$1:$A$356, 0), MATCH($B38, [8]Interface_real!$A$1:$LJ$1, 0))</f>
        <v>1564.7312537243358</v>
      </c>
      <c r="I38">
        <f>INDEX([8]Interface_real!$A$1:$LJ$356, MATCH($A38&amp;RIGHT(I$2, 2), [8]Interface_real!$A$1:$A$356, 0), MATCH($B38, [8]Interface_real!$A$1:$LJ$1, 0))</f>
        <v>1585.5833356646363</v>
      </c>
      <c r="J38">
        <f>INDEX([8]Interface_real!$A$1:$LJ$356, MATCH($A38&amp;RIGHT(J$2, 2), [8]Interface_real!$A$1:$A$356, 0), MATCH($B38, [8]Interface_real!$A$1:$LJ$1, 0))</f>
        <v>1603.7303629595633</v>
      </c>
      <c r="K38">
        <f>INDEX([8]Interface_real!$A$1:$LJ$356, MATCH($A38&amp;RIGHT(K$2, 2), [8]Interface_real!$A$1:$A$356, 0), MATCH($B38, [8]Interface_real!$A$1:$LJ$1, 0))</f>
        <v>1625.6191573185861</v>
      </c>
      <c r="L38">
        <f>INDEX([8]Interface_real!$A$1:$LJ$356, MATCH($A38&amp;RIGHT(L$2, 2), [8]Interface_real!$A$1:$A$356, 0), MATCH($B38, [8]Interface_real!$A$1:$LJ$1, 0))</f>
        <v>1636.0537405055227</v>
      </c>
      <c r="M38">
        <f>INDEX([8]Interface_real!$A$1:$LJ$356, MATCH($A38&amp;RIGHT(M$2, 2), [8]Interface_real!$A$1:$A$356, 0), MATCH($B38, [8]Interface_real!$A$1:$LJ$1, 0))</f>
        <v>1646.2006724282676</v>
      </c>
      <c r="N38">
        <f>INDEX([8]Interface_real!$A$1:$LJ$356, MATCH($A38&amp;RIGHT(N$2, 2), [8]Interface_real!$A$1:$A$356, 0), MATCH($B38, [8]Interface_real!$A$1:$LJ$1, 0))</f>
        <v>1654.5242652566862</v>
      </c>
      <c r="O38" t="str">
        <f>INDEX([8]Interface_real!$A$1:$LJ$356, MATCH($A38&amp;RIGHT(O$2, 2), [8]Interface_real!$A$1:$A$356, 0), MATCH($B38, [8]Interface_real!$A$1:$LJ$1, 0))</f>
        <v/>
      </c>
      <c r="P38" t="str">
        <f>INDEX([8]Interface_real!$A$1:$LJ$356, MATCH($A38&amp;RIGHT(P$2, 2), [8]Interface_real!$A$1:$A$356, 0), MATCH($B38, [8]Interface_real!$A$1:$LJ$1, 0))</f>
        <v/>
      </c>
      <c r="Q38" t="str">
        <f>INDEX([8]Interface_real!$A$1:$LJ$356, MATCH($A38&amp;RIGHT(Q$2, 2), [8]Interface_real!$A$1:$A$356, 0), MATCH($B38, [8]Interface_real!$A$1:$LJ$1, 0))</f>
        <v/>
      </c>
      <c r="R38" t="str">
        <f>INDEX([8]Interface_real!$A$1:$LJ$356, MATCH($A38&amp;RIGHT(R$2, 2), [8]Interface_real!$A$1:$A$356, 0), MATCH($B38, [8]Interface_real!$A$1:$LJ$1, 0))</f>
        <v/>
      </c>
      <c r="S38" t="str">
        <f>INDEX([8]Interface_real!$A$1:$LJ$356, MATCH($A38&amp;RIGHT(S$2, 2), [8]Interface_real!$A$1:$A$356, 0), MATCH($B38, [8]Interface_real!$A$1:$LJ$1, 0))</f>
        <v/>
      </c>
    </row>
    <row r="39" spans="1:19">
      <c r="A39" t="s">
        <v>22</v>
      </c>
      <c r="B39" t="s">
        <v>74</v>
      </c>
      <c r="C39" t="s">
        <v>73</v>
      </c>
      <c r="D39" t="s">
        <v>60</v>
      </c>
      <c r="E39" t="s">
        <v>156</v>
      </c>
      <c r="F39">
        <f>INDEX([8]Interface_real!$A$1:$LJ$356, MATCH($A39&amp;RIGHT(F$2, 2), [8]Interface_real!$A$1:$A$356, 0), MATCH($B39, [8]Interface_real!$A$1:$LJ$1, 0))</f>
        <v>311</v>
      </c>
      <c r="G39">
        <f>INDEX([8]Interface_real!$A$1:$LJ$356, MATCH($A39&amp;RIGHT(G$2, 2), [8]Interface_real!$A$1:$A$356, 0), MATCH($B39, [8]Interface_real!$A$1:$LJ$1, 0))</f>
        <v>311</v>
      </c>
      <c r="H39">
        <f>INDEX([8]Interface_real!$A$1:$LJ$356, MATCH($A39&amp;RIGHT(H$2, 2), [8]Interface_real!$A$1:$A$356, 0), MATCH($B39, [8]Interface_real!$A$1:$LJ$1, 0))</f>
        <v>311</v>
      </c>
      <c r="I39">
        <f>INDEX([8]Interface_real!$A$1:$LJ$356, MATCH($A39&amp;RIGHT(I$2, 2), [8]Interface_real!$A$1:$A$356, 0), MATCH($B39, [8]Interface_real!$A$1:$LJ$1, 0))</f>
        <v>311</v>
      </c>
      <c r="J39">
        <f>INDEX([8]Interface_real!$A$1:$LJ$356, MATCH($A39&amp;RIGHT(J$2, 2), [8]Interface_real!$A$1:$A$356, 0), MATCH($B39, [8]Interface_real!$A$1:$LJ$1, 0))</f>
        <v>311</v>
      </c>
      <c r="K39">
        <f>INDEX([8]Interface_real!$A$1:$LJ$356, MATCH($A39&amp;RIGHT(K$2, 2), [8]Interface_real!$A$1:$A$356, 0), MATCH($B39, [8]Interface_real!$A$1:$LJ$1, 0))</f>
        <v>313</v>
      </c>
      <c r="L39">
        <f>INDEX([8]Interface_real!$A$1:$LJ$356, MATCH($A39&amp;RIGHT(L$2, 2), [8]Interface_real!$A$1:$A$356, 0), MATCH($B39, [8]Interface_real!$A$1:$LJ$1, 0))</f>
        <v>315</v>
      </c>
      <c r="M39">
        <f>INDEX([8]Interface_real!$A$1:$LJ$356, MATCH($A39&amp;RIGHT(M$2, 2), [8]Interface_real!$A$1:$A$356, 0), MATCH($B39, [8]Interface_real!$A$1:$LJ$1, 0))</f>
        <v>317</v>
      </c>
      <c r="N39">
        <f>INDEX([8]Interface_real!$A$1:$LJ$356, MATCH($A39&amp;RIGHT(N$2, 2), [8]Interface_real!$A$1:$A$356, 0), MATCH($B39, [8]Interface_real!$A$1:$LJ$1, 0))</f>
        <v>317</v>
      </c>
      <c r="O39">
        <f>INDEX([8]Interface_real!$A$1:$LJ$356, MATCH($A39&amp;RIGHT(O$2, 2), [8]Interface_real!$A$1:$A$356, 0), MATCH($B39, [8]Interface_real!$A$1:$LJ$1, 0))</f>
        <v>319</v>
      </c>
      <c r="P39">
        <f>INDEX([8]Interface_real!$A$1:$LJ$356, MATCH($A39&amp;RIGHT(P$2, 2), [8]Interface_real!$A$1:$A$356, 0), MATCH($B39, [8]Interface_real!$A$1:$LJ$1, 0))</f>
        <v>320</v>
      </c>
      <c r="Q39">
        <f>INDEX([8]Interface_real!$A$1:$LJ$356, MATCH($A39&amp;RIGHT(Q$2, 2), [8]Interface_real!$A$1:$A$356, 0), MATCH($B39, [8]Interface_real!$A$1:$LJ$1, 0))</f>
        <v>321</v>
      </c>
      <c r="R39">
        <f>INDEX([8]Interface_real!$A$1:$LJ$356, MATCH($A39&amp;RIGHT(R$2, 2), [8]Interface_real!$A$1:$A$356, 0), MATCH($B39, [8]Interface_real!$A$1:$LJ$1, 0))</f>
        <v>322</v>
      </c>
      <c r="S39">
        <f>INDEX([8]Interface_real!$A$1:$LJ$356, MATCH($A39&amp;RIGHT(S$2, 2), [8]Interface_real!$A$1:$A$356, 0), MATCH($B39, [8]Interface_real!$A$1:$LJ$1, 0))</f>
        <v>323</v>
      </c>
    </row>
    <row r="40" spans="1:19">
      <c r="A40" t="s">
        <v>25</v>
      </c>
      <c r="B40" t="s">
        <v>90</v>
      </c>
      <c r="C40" t="s">
        <v>89</v>
      </c>
      <c r="D40" t="s">
        <v>60</v>
      </c>
      <c r="E40" t="s">
        <v>157</v>
      </c>
      <c r="F40">
        <f>INDEX([8]Interface_real!$A$1:$LJ$356, MATCH($A40&amp;RIGHT(F$2, 2), [8]Interface_real!$A$1:$A$356, 0), MATCH($B40, [8]Interface_real!$A$1:$LJ$1, 0))</f>
        <v>3444770</v>
      </c>
      <c r="G40">
        <f>INDEX([8]Interface_real!$A$1:$LJ$356, MATCH($A40&amp;RIGHT(G$2, 2), [8]Interface_real!$A$1:$A$356, 0), MATCH($B40, [8]Interface_real!$A$1:$LJ$1, 0))</f>
        <v>3462865.0000000005</v>
      </c>
      <c r="H40">
        <f>INDEX([8]Interface_real!$A$1:$LJ$356, MATCH($A40&amp;RIGHT(H$2, 2), [8]Interface_real!$A$1:$A$356, 0), MATCH($B40, [8]Interface_real!$A$1:$LJ$1, 0))</f>
        <v>3482399.0000000005</v>
      </c>
      <c r="I40">
        <f>INDEX([8]Interface_real!$A$1:$LJ$356, MATCH($A40&amp;RIGHT(I$2, 2), [8]Interface_real!$A$1:$A$356, 0), MATCH($B40, [8]Interface_real!$A$1:$LJ$1, 0))</f>
        <v>3500093.0000000005</v>
      </c>
      <c r="J40">
        <f>INDEX([8]Interface_real!$A$1:$LJ$356, MATCH($A40&amp;RIGHT(J$2, 2), [8]Interface_real!$A$1:$A$356, 0), MATCH($B40, [8]Interface_real!$A$1:$LJ$1, 0))</f>
        <v>3529012</v>
      </c>
      <c r="K40">
        <f>INDEX([8]Interface_real!$A$1:$LJ$356, MATCH($A40&amp;RIGHT(K$2, 2), [8]Interface_real!$A$1:$A$356, 0), MATCH($B40, [8]Interface_real!$A$1:$LJ$1, 0))</f>
        <v>3532127</v>
      </c>
      <c r="L40">
        <f>INDEX([8]Interface_real!$A$1:$LJ$356, MATCH($A40&amp;RIGHT(L$2, 2), [8]Interface_real!$A$1:$A$356, 0), MATCH($B40, [8]Interface_real!$A$1:$LJ$1, 0))</f>
        <v>3588716.0000000005</v>
      </c>
      <c r="M40">
        <f>INDEX([8]Interface_real!$A$1:$LJ$356, MATCH($A40&amp;RIGHT(M$2, 2), [8]Interface_real!$A$1:$A$356, 0), MATCH($B40, [8]Interface_real!$A$1:$LJ$1, 0))</f>
        <v>3614855</v>
      </c>
      <c r="N40">
        <f>INDEX([8]Interface_real!$A$1:$LJ$356, MATCH($A40&amp;RIGHT(N$2, 2), [8]Interface_real!$A$1:$A$356, 0), MATCH($B40, [8]Interface_real!$A$1:$LJ$1, 0))</f>
        <v>0</v>
      </c>
      <c r="O40">
        <f>INDEX([8]Interface_real!$A$1:$LJ$356, MATCH($A40&amp;RIGHT(O$2, 2), [8]Interface_real!$A$1:$A$356, 0), MATCH($B40, [8]Interface_real!$A$1:$LJ$1, 0))</f>
        <v>0</v>
      </c>
      <c r="P40">
        <f>INDEX([8]Interface_real!$A$1:$LJ$356, MATCH($A40&amp;RIGHT(P$2, 2), [8]Interface_real!$A$1:$A$356, 0), MATCH($B40, [8]Interface_real!$A$1:$LJ$1, 0))</f>
        <v>0</v>
      </c>
      <c r="Q40">
        <f>INDEX([8]Interface_real!$A$1:$LJ$356, MATCH($A40&amp;RIGHT(Q$2, 2), [8]Interface_real!$A$1:$A$356, 0), MATCH($B40, [8]Interface_real!$A$1:$LJ$1, 0))</f>
        <v>0</v>
      </c>
      <c r="R40">
        <f>INDEX([8]Interface_real!$A$1:$LJ$356, MATCH($A40&amp;RIGHT(R$2, 2), [8]Interface_real!$A$1:$A$356, 0), MATCH($B40, [8]Interface_real!$A$1:$LJ$1, 0))</f>
        <v>0</v>
      </c>
      <c r="S40">
        <f>INDEX([8]Interface_real!$A$1:$LJ$356, MATCH($A40&amp;RIGHT(S$2, 2), [8]Interface_real!$A$1:$A$356, 0), MATCH($B40, [8]Interface_real!$A$1:$LJ$1, 0))</f>
        <v>0</v>
      </c>
    </row>
    <row r="41" spans="1:19">
      <c r="A41" t="s">
        <v>25</v>
      </c>
      <c r="B41" t="s">
        <v>88</v>
      </c>
      <c r="C41" t="s">
        <v>87</v>
      </c>
      <c r="D41" t="s">
        <v>47</v>
      </c>
      <c r="E41" t="s">
        <v>158</v>
      </c>
      <c r="F41">
        <f>INDEX([8]Interface_real!$A$1:$LJ$356, MATCH($A41&amp;RIGHT(F$2, 2), [8]Interface_real!$A$1:$A$356, 0), MATCH($B41, [8]Interface_real!$A$1:$LJ$1, 0))</f>
        <v>46703.090697899999</v>
      </c>
      <c r="G41">
        <f>INDEX([8]Interface_real!$A$1:$LJ$356, MATCH($A41&amp;RIGHT(G$2, 2), [8]Interface_real!$A$1:$A$356, 0), MATCH($B41, [8]Interface_real!$A$1:$LJ$1, 0))</f>
        <v>46811.618205998995</v>
      </c>
      <c r="H41">
        <f>INDEX([8]Interface_real!$A$1:$LJ$356, MATCH($A41&amp;RIGHT(H$2, 2), [8]Interface_real!$A$1:$A$356, 0), MATCH($B41, [8]Interface_real!$A$1:$LJ$1, 0))</f>
        <v>46895.678678099001</v>
      </c>
      <c r="I41">
        <f>INDEX([8]Interface_real!$A$1:$LJ$356, MATCH($A41&amp;RIGHT(I$2, 2), [8]Interface_real!$A$1:$A$356, 0), MATCH($B41, [8]Interface_real!$A$1:$LJ$1, 0))</f>
        <v>46963.929921202005</v>
      </c>
      <c r="J41">
        <f>INDEX([8]Interface_real!$A$1:$LJ$356, MATCH($A41&amp;RIGHT(J$2, 2), [8]Interface_real!$A$1:$A$356, 0), MATCH($B41, [8]Interface_real!$A$1:$LJ$1, 0))</f>
        <v>47094.002884002002</v>
      </c>
      <c r="K41">
        <f>INDEX([8]Interface_real!$A$1:$LJ$356, MATCH($A41&amp;RIGHT(K$2, 2), [8]Interface_real!$A$1:$A$356, 0), MATCH($B41, [8]Interface_real!$A$1:$LJ$1, 0))</f>
        <v>47242.835425003999</v>
      </c>
      <c r="L41">
        <f>INDEX([8]Interface_real!$A$1:$LJ$356, MATCH($A41&amp;RIGHT(L$2, 2), [8]Interface_real!$A$1:$A$356, 0), MATCH($B41, [8]Interface_real!$A$1:$LJ$1, 0))</f>
        <v>47221.200000000004</v>
      </c>
      <c r="M41">
        <f>INDEX([8]Interface_real!$A$1:$LJ$356, MATCH($A41&amp;RIGHT(M$2, 2), [8]Interface_real!$A$1:$A$356, 0), MATCH($B41, [8]Interface_real!$A$1:$LJ$1, 0))</f>
        <v>47409.048070003002</v>
      </c>
      <c r="N41">
        <f>INDEX([8]Interface_real!$A$1:$LJ$356, MATCH($A41&amp;RIGHT(N$2, 2), [8]Interface_real!$A$1:$A$356, 0), MATCH($B41, [8]Interface_real!$A$1:$LJ$1, 0))</f>
        <v>0</v>
      </c>
      <c r="O41">
        <f>INDEX([8]Interface_real!$A$1:$LJ$356, MATCH($A41&amp;RIGHT(O$2, 2), [8]Interface_real!$A$1:$A$356, 0), MATCH($B41, [8]Interface_real!$A$1:$LJ$1, 0))</f>
        <v>0</v>
      </c>
      <c r="P41">
        <f>INDEX([8]Interface_real!$A$1:$LJ$356, MATCH($A41&amp;RIGHT(P$2, 2), [8]Interface_real!$A$1:$A$356, 0), MATCH($B41, [8]Interface_real!$A$1:$LJ$1, 0))</f>
        <v>0</v>
      </c>
      <c r="Q41">
        <f>INDEX([8]Interface_real!$A$1:$LJ$356, MATCH($A41&amp;RIGHT(Q$2, 2), [8]Interface_real!$A$1:$A$356, 0), MATCH($B41, [8]Interface_real!$A$1:$LJ$1, 0))</f>
        <v>0</v>
      </c>
      <c r="R41">
        <f>INDEX([8]Interface_real!$A$1:$LJ$356, MATCH($A41&amp;RIGHT(R$2, 2), [8]Interface_real!$A$1:$A$356, 0), MATCH($B41, [8]Interface_real!$A$1:$LJ$1, 0))</f>
        <v>0</v>
      </c>
      <c r="S41">
        <f>INDEX([8]Interface_real!$A$1:$LJ$356, MATCH($A41&amp;RIGHT(S$2, 2), [8]Interface_real!$A$1:$A$356, 0), MATCH($B41, [8]Interface_real!$A$1:$LJ$1, 0))</f>
        <v>0</v>
      </c>
    </row>
    <row r="42" spans="1:19">
      <c r="A42" t="s">
        <v>25</v>
      </c>
      <c r="B42" t="s">
        <v>86</v>
      </c>
      <c r="C42" t="s">
        <v>85</v>
      </c>
      <c r="D42" t="s">
        <v>98</v>
      </c>
      <c r="E42" t="s">
        <v>159</v>
      </c>
      <c r="F42">
        <f>INDEX([8]Interface_real!$A$1:$LJ$356, MATCH($A42&amp;RIGHT(F$2, 2), [8]Interface_real!$A$1:$A$356, 0), MATCH($B42, [8]Interface_real!$A$1:$LJ$1, 0))</f>
        <v>1563.6945780390815</v>
      </c>
      <c r="G42">
        <f>INDEX([8]Interface_real!$A$1:$LJ$356, MATCH($A42&amp;RIGHT(G$2, 2), [8]Interface_real!$A$1:$A$356, 0), MATCH($B42, [8]Interface_real!$A$1:$LJ$1, 0))</f>
        <v>1510.3302957641322</v>
      </c>
      <c r="H42">
        <f>INDEX([8]Interface_real!$A$1:$LJ$356, MATCH($A42&amp;RIGHT(H$2, 2), [8]Interface_real!$A$1:$A$356, 0), MATCH($B42, [8]Interface_real!$A$1:$LJ$1, 0))</f>
        <v>1562.5275076498124</v>
      </c>
      <c r="I42">
        <f>INDEX([8]Interface_real!$A$1:$LJ$356, MATCH($A42&amp;RIGHT(I$2, 2), [8]Interface_real!$A$1:$A$356, 0), MATCH($B42, [8]Interface_real!$A$1:$LJ$1, 0))</f>
        <v>1578.6290128075041</v>
      </c>
      <c r="J42">
        <f>INDEX([8]Interface_real!$A$1:$LJ$356, MATCH($A42&amp;RIGHT(J$2, 2), [8]Interface_real!$A$1:$A$356, 0), MATCH($B42, [8]Interface_real!$A$1:$LJ$1, 0))</f>
        <v>1625.8176501314786</v>
      </c>
      <c r="K42">
        <f>INDEX([8]Interface_real!$A$1:$LJ$356, MATCH($A42&amp;RIGHT(K$2, 2), [8]Interface_real!$A$1:$A$356, 0), MATCH($B42, [8]Interface_real!$A$1:$LJ$1, 0))</f>
        <v>1693.6034968202378</v>
      </c>
      <c r="L42">
        <f>INDEX([8]Interface_real!$A$1:$LJ$356, MATCH($A42&amp;RIGHT(L$2, 2), [8]Interface_real!$A$1:$A$356, 0), MATCH($B42, [8]Interface_real!$A$1:$LJ$1, 0))</f>
        <v>1747.4</v>
      </c>
      <c r="M42">
        <f>INDEX([8]Interface_real!$A$1:$LJ$356, MATCH($A42&amp;RIGHT(M$2, 2), [8]Interface_real!$A$1:$A$356, 0), MATCH($B42, [8]Interface_real!$A$1:$LJ$1, 0))</f>
        <v>1789.6973132430192</v>
      </c>
      <c r="N42">
        <f>INDEX([8]Interface_real!$A$1:$LJ$356, MATCH($A42&amp;RIGHT(N$2, 2), [8]Interface_real!$A$1:$A$356, 0), MATCH($B42, [8]Interface_real!$A$1:$LJ$1, 0))</f>
        <v>0</v>
      </c>
      <c r="O42">
        <f>INDEX([8]Interface_real!$A$1:$LJ$356, MATCH($A42&amp;RIGHT(O$2, 2), [8]Interface_real!$A$1:$A$356, 0), MATCH($B42, [8]Interface_real!$A$1:$LJ$1, 0))</f>
        <v>0</v>
      </c>
      <c r="P42">
        <f>INDEX([8]Interface_real!$A$1:$LJ$356, MATCH($A42&amp;RIGHT(P$2, 2), [8]Interface_real!$A$1:$A$356, 0), MATCH($B42, [8]Interface_real!$A$1:$LJ$1, 0))</f>
        <v>0</v>
      </c>
      <c r="Q42">
        <f>INDEX([8]Interface_real!$A$1:$LJ$356, MATCH($A42&amp;RIGHT(Q$2, 2), [8]Interface_real!$A$1:$A$356, 0), MATCH($B42, [8]Interface_real!$A$1:$LJ$1, 0))</f>
        <v>0</v>
      </c>
      <c r="R42">
        <f>INDEX([8]Interface_real!$A$1:$LJ$356, MATCH($A42&amp;RIGHT(R$2, 2), [8]Interface_real!$A$1:$A$356, 0), MATCH($B42, [8]Interface_real!$A$1:$LJ$1, 0))</f>
        <v>0</v>
      </c>
      <c r="S42">
        <f>INDEX([8]Interface_real!$A$1:$LJ$356, MATCH($A42&amp;RIGHT(S$2, 2), [8]Interface_real!$A$1:$A$356, 0), MATCH($B42, [8]Interface_real!$A$1:$LJ$1, 0))</f>
        <v>0</v>
      </c>
    </row>
    <row r="43" spans="1:19">
      <c r="A43" t="s">
        <v>25</v>
      </c>
      <c r="B43" t="s">
        <v>84</v>
      </c>
      <c r="C43" t="s">
        <v>83</v>
      </c>
      <c r="D43" t="s">
        <v>6</v>
      </c>
      <c r="E43" t="s">
        <v>160</v>
      </c>
      <c r="F43">
        <f>INDEX([8]Interface_real!$A$1:$LJ$356, MATCH($A43&amp;RIGHT(F$2, 2), [8]Interface_real!$A$1:$A$356, 0), MATCH($B43, [8]Interface_real!$A$1:$LJ$1, 0))</f>
        <v>1858.8645780390816</v>
      </c>
      <c r="G43">
        <f>INDEX([8]Interface_real!$A$1:$LJ$356, MATCH($A43&amp;RIGHT(G$2, 2), [8]Interface_real!$A$1:$A$356, 0), MATCH($B43, [8]Interface_real!$A$1:$LJ$1, 0))</f>
        <v>1790.8702957641322</v>
      </c>
      <c r="H43">
        <f>INDEX([8]Interface_real!$A$1:$LJ$356, MATCH($A43&amp;RIGHT(H$2, 2), [8]Interface_real!$A$1:$A$356, 0), MATCH($B43, [8]Interface_real!$A$1:$LJ$1, 0))</f>
        <v>1840.0475076498126</v>
      </c>
      <c r="I43">
        <f>INDEX([8]Interface_real!$A$1:$LJ$356, MATCH($A43&amp;RIGHT(I$2, 2), [8]Interface_real!$A$1:$A$356, 0), MATCH($B43, [8]Interface_real!$A$1:$LJ$1, 0))</f>
        <v>1844.909012807504</v>
      </c>
      <c r="J43">
        <f>INDEX([8]Interface_real!$A$1:$LJ$356, MATCH($A43&amp;RIGHT(J$2, 2), [8]Interface_real!$A$1:$A$356, 0), MATCH($B43, [8]Interface_real!$A$1:$LJ$1, 0))</f>
        <v>1875.2676501314784</v>
      </c>
      <c r="K43">
        <f>INDEX([8]Interface_real!$A$1:$LJ$356, MATCH($A43&amp;RIGHT(K$2, 2), [8]Interface_real!$A$1:$A$356, 0), MATCH($B43, [8]Interface_real!$A$1:$LJ$1, 0))</f>
        <v>1891.3220756319733</v>
      </c>
      <c r="L43">
        <f>INDEX([8]Interface_real!$A$1:$LJ$356, MATCH($A43&amp;RIGHT(L$2, 2), [8]Interface_real!$A$1:$A$356, 0), MATCH($B43, [8]Interface_real!$A$1:$LJ$1, 0))</f>
        <v>1928.1000000000001</v>
      </c>
      <c r="M43">
        <f>INDEX([8]Interface_real!$A$1:$LJ$356, MATCH($A43&amp;RIGHT(M$2, 2), [8]Interface_real!$A$1:$A$356, 0), MATCH($B43, [8]Interface_real!$A$1:$LJ$1, 0))</f>
        <v>1968.9327955835906</v>
      </c>
      <c r="N43">
        <f>INDEX([8]Interface_real!$A$1:$LJ$356, MATCH($A43&amp;RIGHT(N$2, 2), [8]Interface_real!$A$1:$A$356, 0), MATCH($B43, [8]Interface_real!$A$1:$LJ$1, 0))</f>
        <v>0</v>
      </c>
      <c r="O43">
        <f>INDEX([8]Interface_real!$A$1:$LJ$356, MATCH($A43&amp;RIGHT(O$2, 2), [8]Interface_real!$A$1:$A$356, 0), MATCH($B43, [8]Interface_real!$A$1:$LJ$1, 0))</f>
        <v>0</v>
      </c>
      <c r="P43">
        <f>INDEX([8]Interface_real!$A$1:$LJ$356, MATCH($A43&amp;RIGHT(P$2, 2), [8]Interface_real!$A$1:$A$356, 0), MATCH($B43, [8]Interface_real!$A$1:$LJ$1, 0))</f>
        <v>0</v>
      </c>
      <c r="Q43">
        <f>INDEX([8]Interface_real!$A$1:$LJ$356, MATCH($A43&amp;RIGHT(Q$2, 2), [8]Interface_real!$A$1:$A$356, 0), MATCH($B43, [8]Interface_real!$A$1:$LJ$1, 0))</f>
        <v>0</v>
      </c>
      <c r="R43">
        <f>INDEX([8]Interface_real!$A$1:$LJ$356, MATCH($A43&amp;RIGHT(R$2, 2), [8]Interface_real!$A$1:$A$356, 0), MATCH($B43, [8]Interface_real!$A$1:$LJ$1, 0))</f>
        <v>0</v>
      </c>
      <c r="S43">
        <f>INDEX([8]Interface_real!$A$1:$LJ$356, MATCH($A43&amp;RIGHT(S$2, 2), [8]Interface_real!$A$1:$A$356, 0), MATCH($B43, [8]Interface_real!$A$1:$LJ$1, 0))</f>
        <v>0</v>
      </c>
    </row>
    <row r="44" spans="1:19">
      <c r="A44" t="s">
        <v>25</v>
      </c>
      <c r="B44" t="s">
        <v>82</v>
      </c>
      <c r="C44" t="s">
        <v>81</v>
      </c>
      <c r="D44" t="s">
        <v>6</v>
      </c>
      <c r="E44" t="s">
        <v>161</v>
      </c>
      <c r="F44">
        <f>INDEX([8]Interface_real!$A$1:$LJ$356, MATCH($A44&amp;RIGHT(F$2, 2), [8]Interface_real!$A$1:$A$356, 0), MATCH($B44, [8]Interface_real!$A$1:$LJ$1, 0))</f>
        <v>84.120951924783284</v>
      </c>
      <c r="G44">
        <f>INDEX([8]Interface_real!$A$1:$LJ$356, MATCH($A44&amp;RIGHT(G$2, 2), [8]Interface_real!$A$1:$A$356, 0), MATCH($B44, [8]Interface_real!$A$1:$LJ$1, 0))</f>
        <v>84.334990609674577</v>
      </c>
      <c r="H44">
        <f>INDEX([8]Interface_real!$A$1:$LJ$356, MATCH($A44&amp;RIGHT(H$2, 2), [8]Interface_real!$A$1:$A$356, 0), MATCH($B44, [8]Interface_real!$A$1:$LJ$1, 0))</f>
        <v>84.917780717821756</v>
      </c>
      <c r="I44">
        <f>INDEX([8]Interface_real!$A$1:$LJ$356, MATCH($A44&amp;RIGHT(I$2, 2), [8]Interface_real!$A$1:$A$356, 0), MATCH($B44, [8]Interface_real!$A$1:$LJ$1, 0))</f>
        <v>85.566767891995582</v>
      </c>
      <c r="J44">
        <f>INDEX([8]Interface_real!$A$1:$LJ$356, MATCH($A44&amp;RIGHT(J$2, 2), [8]Interface_real!$A$1:$A$356, 0), MATCH($B44, [8]Interface_real!$A$1:$LJ$1, 0))</f>
        <v>86.697898831534232</v>
      </c>
      <c r="K44">
        <f>INDEX([8]Interface_real!$A$1:$LJ$356, MATCH($A44&amp;RIGHT(K$2, 2), [8]Interface_real!$A$1:$A$356, 0), MATCH($B44, [8]Interface_real!$A$1:$LJ$1, 0))</f>
        <v>89.546012212347847</v>
      </c>
      <c r="L44">
        <f>INDEX([8]Interface_real!$A$1:$LJ$356, MATCH($A44&amp;RIGHT(L$2, 2), [8]Interface_real!$A$1:$A$356, 0), MATCH($B44, [8]Interface_real!$A$1:$LJ$1, 0))</f>
        <v>90.628079456459716</v>
      </c>
      <c r="M44">
        <f>INDEX([8]Interface_real!$A$1:$LJ$356, MATCH($A44&amp;RIGHT(M$2, 2), [8]Interface_real!$A$1:$A$356, 0), MATCH($B44, [8]Interface_real!$A$1:$LJ$1, 0))</f>
        <v>90.896820717161859</v>
      </c>
      <c r="N44">
        <f>INDEX([8]Interface_real!$A$1:$LJ$356, MATCH($A44&amp;RIGHT(N$2, 2), [8]Interface_real!$A$1:$A$356, 0), MATCH($B44, [8]Interface_real!$A$1:$LJ$1, 0))</f>
        <v>0</v>
      </c>
      <c r="O44">
        <f>INDEX([8]Interface_real!$A$1:$LJ$356, MATCH($A44&amp;RIGHT(O$2, 2), [8]Interface_real!$A$1:$A$356, 0), MATCH($B44, [8]Interface_real!$A$1:$LJ$1, 0))</f>
        <v>0</v>
      </c>
      <c r="P44">
        <f>INDEX([8]Interface_real!$A$1:$LJ$356, MATCH($A44&amp;RIGHT(P$2, 2), [8]Interface_real!$A$1:$A$356, 0), MATCH($B44, [8]Interface_real!$A$1:$LJ$1, 0))</f>
        <v>0</v>
      </c>
      <c r="Q44">
        <f>INDEX([8]Interface_real!$A$1:$LJ$356, MATCH($A44&amp;RIGHT(Q$2, 2), [8]Interface_real!$A$1:$A$356, 0), MATCH($B44, [8]Interface_real!$A$1:$LJ$1, 0))</f>
        <v>0</v>
      </c>
      <c r="R44">
        <f>INDEX([8]Interface_real!$A$1:$LJ$356, MATCH($A44&amp;RIGHT(R$2, 2), [8]Interface_real!$A$1:$A$356, 0), MATCH($B44, [8]Interface_real!$A$1:$LJ$1, 0))</f>
        <v>0</v>
      </c>
      <c r="S44">
        <f>INDEX([8]Interface_real!$A$1:$LJ$356, MATCH($A44&amp;RIGHT(S$2, 2), [8]Interface_real!$A$1:$A$356, 0), MATCH($B44, [8]Interface_real!$A$1:$LJ$1, 0))</f>
        <v>0</v>
      </c>
    </row>
    <row r="45" spans="1:19">
      <c r="A45" t="s">
        <v>25</v>
      </c>
      <c r="B45" t="s">
        <v>80</v>
      </c>
      <c r="C45" t="s">
        <v>79</v>
      </c>
      <c r="D45" t="s">
        <v>60</v>
      </c>
      <c r="E45" t="s">
        <v>162</v>
      </c>
      <c r="F45">
        <f>INDEX([8]Interface_real!$A$1:$LJ$356, MATCH($A45&amp;RIGHT(F$2, 2), [8]Interface_real!$A$1:$A$356, 0), MATCH($B45, [8]Interface_real!$A$1:$LJ$1, 0))</f>
        <v>4.3552873645644494</v>
      </c>
      <c r="G45">
        <f>INDEX([8]Interface_real!$A$1:$LJ$356, MATCH($A45&amp;RIGHT(G$2, 2), [8]Interface_real!$A$1:$A$356, 0), MATCH($B45, [8]Interface_real!$A$1:$LJ$1, 0))</f>
        <v>4.3480021085881795</v>
      </c>
      <c r="H45">
        <f>INDEX([8]Interface_real!$A$1:$LJ$356, MATCH($A45&amp;RIGHT(H$2, 2), [8]Interface_real!$A$1:$A$356, 0), MATCH($B45, [8]Interface_real!$A$1:$LJ$1, 0))</f>
        <v>4.3669140303342164</v>
      </c>
      <c r="I45">
        <f>INDEX([8]Interface_real!$A$1:$LJ$356, MATCH($A45&amp;RIGHT(I$2, 2), [8]Interface_real!$A$1:$A$356, 0), MATCH($B45, [8]Interface_real!$A$1:$LJ$1, 0))</f>
        <v>4.4008562124115773</v>
      </c>
      <c r="J45">
        <f>INDEX([8]Interface_real!$A$1:$LJ$356, MATCH($A45&amp;RIGHT(J$2, 2), [8]Interface_real!$A$1:$A$356, 0), MATCH($B45, [8]Interface_real!$A$1:$LJ$1, 0))</f>
        <v>4.4425361355962671</v>
      </c>
      <c r="K45">
        <f>INDEX([8]Interface_real!$A$1:$LJ$356, MATCH($A45&amp;RIGHT(K$2, 2), [8]Interface_real!$A$1:$A$356, 0), MATCH($B45, [8]Interface_real!$A$1:$LJ$1, 0))</f>
        <v>4.549284865342643</v>
      </c>
      <c r="L45">
        <f>INDEX([8]Interface_real!$A$1:$LJ$356, MATCH($A45&amp;RIGHT(L$2, 2), [8]Interface_real!$A$1:$A$356, 0), MATCH($B45, [8]Interface_real!$A$1:$LJ$1, 0))</f>
        <v>4.6259581971889423</v>
      </c>
      <c r="M45">
        <f>INDEX([8]Interface_real!$A$1:$LJ$356, MATCH($A45&amp;RIGHT(M$2, 2), [8]Interface_real!$A$1:$A$356, 0), MATCH($B45, [8]Interface_real!$A$1:$LJ$1, 0))</f>
        <v>4.6943633420637667</v>
      </c>
      <c r="N45">
        <f>INDEX([8]Interface_real!$A$1:$LJ$356, MATCH($A45&amp;RIGHT(N$2, 2), [8]Interface_real!$A$1:$A$356, 0), MATCH($B45, [8]Interface_real!$A$1:$LJ$1, 0))</f>
        <v>0</v>
      </c>
      <c r="O45">
        <f>INDEX([8]Interface_real!$A$1:$LJ$356, MATCH($A45&amp;RIGHT(O$2, 2), [8]Interface_real!$A$1:$A$356, 0), MATCH($B45, [8]Interface_real!$A$1:$LJ$1, 0))</f>
        <v>0</v>
      </c>
      <c r="P45">
        <f>INDEX([8]Interface_real!$A$1:$LJ$356, MATCH($A45&amp;RIGHT(P$2, 2), [8]Interface_real!$A$1:$A$356, 0), MATCH($B45, [8]Interface_real!$A$1:$LJ$1, 0))</f>
        <v>0</v>
      </c>
      <c r="Q45">
        <f>INDEX([8]Interface_real!$A$1:$LJ$356, MATCH($A45&amp;RIGHT(Q$2, 2), [8]Interface_real!$A$1:$A$356, 0), MATCH($B45, [8]Interface_real!$A$1:$LJ$1, 0))</f>
        <v>0</v>
      </c>
      <c r="R45">
        <f>INDEX([8]Interface_real!$A$1:$LJ$356, MATCH($A45&amp;RIGHT(R$2, 2), [8]Interface_real!$A$1:$A$356, 0), MATCH($B45, [8]Interface_real!$A$1:$LJ$1, 0))</f>
        <v>0</v>
      </c>
      <c r="S45">
        <f>INDEX([8]Interface_real!$A$1:$LJ$356, MATCH($A45&amp;RIGHT(S$2, 2), [8]Interface_real!$A$1:$A$356, 0), MATCH($B45, [8]Interface_real!$A$1:$LJ$1, 0))</f>
        <v>0</v>
      </c>
    </row>
    <row r="46" spans="1:19">
      <c r="A46" t="s">
        <v>25</v>
      </c>
      <c r="B46" t="s">
        <v>78</v>
      </c>
      <c r="C46" t="s">
        <v>77</v>
      </c>
      <c r="D46" t="s">
        <v>60</v>
      </c>
      <c r="E46" t="s">
        <v>163</v>
      </c>
      <c r="F46">
        <f>INDEX([8]Interface_real!$A$1:$LJ$356, MATCH($A46&amp;RIGHT(F$2, 2), [8]Interface_real!$A$1:$A$356, 0), MATCH($B46, [8]Interface_real!$A$1:$LJ$1, 0))</f>
        <v>1.5868834041404087E-2</v>
      </c>
      <c r="G46">
        <f>INDEX([8]Interface_real!$A$1:$LJ$356, MATCH($A46&amp;RIGHT(G$2, 2), [8]Interface_real!$A$1:$A$356, 0), MATCH($B46, [8]Interface_real!$A$1:$LJ$1, 0))</f>
        <v>1.5874940477187578E-2</v>
      </c>
      <c r="H46">
        <f>INDEX([8]Interface_real!$A$1:$LJ$356, MATCH($A46&amp;RIGHT(H$2, 2), [8]Interface_real!$A$1:$A$356, 0), MATCH($B46, [8]Interface_real!$A$1:$LJ$1, 0))</f>
        <v>1.5931084585386522E-2</v>
      </c>
      <c r="I46">
        <f>INDEX([8]Interface_real!$A$1:$LJ$356, MATCH($A46&amp;RIGHT(I$2, 2), [8]Interface_real!$A$1:$A$356, 0), MATCH($B46, [8]Interface_real!$A$1:$LJ$1, 0))</f>
        <v>1.5884709168345158E-2</v>
      </c>
      <c r="J46">
        <f>INDEX([8]Interface_real!$A$1:$LJ$356, MATCH($A46&amp;RIGHT(J$2, 2), [8]Interface_real!$A$1:$A$356, 0), MATCH($B46, [8]Interface_real!$A$1:$LJ$1, 0))</f>
        <v>1.5839768439222308E-2</v>
      </c>
      <c r="K46">
        <f>INDEX([8]Interface_real!$A$1:$LJ$356, MATCH($A46&amp;RIGHT(K$2, 2), [8]Interface_real!$A$1:$A$356, 0), MATCH($B46, [8]Interface_real!$A$1:$LJ$1, 0))</f>
        <v>1.5580514894280263E-2</v>
      </c>
      <c r="L46">
        <f>INDEX([8]Interface_real!$A$1:$LJ$356, MATCH($A46&amp;RIGHT(L$2, 2), [8]Interface_real!$A$1:$A$356, 0), MATCH($B46, [8]Interface_real!$A$1:$LJ$1, 0))</f>
        <v>1.5516112275710672E-2</v>
      </c>
      <c r="M46">
        <f>INDEX([8]Interface_real!$A$1:$LJ$356, MATCH($A46&amp;RIGHT(M$2, 2), [8]Interface_real!$A$1:$A$356, 0), MATCH($B46, [8]Interface_real!$A$1:$LJ$1, 0))</f>
        <v>1.5524462733637702E-2</v>
      </c>
      <c r="N46">
        <f>INDEX([8]Interface_real!$A$1:$LJ$356, MATCH($A46&amp;RIGHT(N$2, 2), [8]Interface_real!$A$1:$A$356, 0), MATCH($B46, [8]Interface_real!$A$1:$LJ$1, 0))</f>
        <v>0</v>
      </c>
      <c r="O46">
        <f>INDEX([8]Interface_real!$A$1:$LJ$356, MATCH($A46&amp;RIGHT(O$2, 2), [8]Interface_real!$A$1:$A$356, 0), MATCH($B46, [8]Interface_real!$A$1:$LJ$1, 0))</f>
        <v>0</v>
      </c>
      <c r="P46">
        <f>INDEX([8]Interface_real!$A$1:$LJ$356, MATCH($A46&amp;RIGHT(P$2, 2), [8]Interface_real!$A$1:$A$356, 0), MATCH($B46, [8]Interface_real!$A$1:$LJ$1, 0))</f>
        <v>0</v>
      </c>
      <c r="Q46">
        <f>INDEX([8]Interface_real!$A$1:$LJ$356, MATCH($A46&amp;RIGHT(Q$2, 2), [8]Interface_real!$A$1:$A$356, 0), MATCH($B46, [8]Interface_real!$A$1:$LJ$1, 0))</f>
        <v>0</v>
      </c>
      <c r="R46">
        <f>INDEX([8]Interface_real!$A$1:$LJ$356, MATCH($A46&amp;RIGHT(R$2, 2), [8]Interface_real!$A$1:$A$356, 0), MATCH($B46, [8]Interface_real!$A$1:$LJ$1, 0))</f>
        <v>0</v>
      </c>
      <c r="S46">
        <f>INDEX([8]Interface_real!$A$1:$LJ$356, MATCH($A46&amp;RIGHT(S$2, 2), [8]Interface_real!$A$1:$A$356, 0), MATCH($B46, [8]Interface_real!$A$1:$LJ$1, 0))</f>
        <v>0</v>
      </c>
    </row>
    <row r="47" spans="1:19">
      <c r="A47" t="s">
        <v>25</v>
      </c>
      <c r="B47" t="s">
        <v>76</v>
      </c>
      <c r="C47" t="s">
        <v>75</v>
      </c>
      <c r="D47" t="s">
        <v>60</v>
      </c>
      <c r="E47" t="s">
        <v>164</v>
      </c>
      <c r="F47">
        <f>INDEX([8]Interface_real!$A$1:$LJ$356, MATCH($A47&amp;RIGHT(F$2, 2), [8]Interface_real!$A$1:$A$356, 0), MATCH($B47, [8]Interface_real!$A$1:$LJ$1, 0))</f>
        <v>1808.9271045820385</v>
      </c>
      <c r="G47">
        <f>INDEX([8]Interface_real!$A$1:$LJ$356, MATCH($A47&amp;RIGHT(G$2, 2), [8]Interface_real!$A$1:$A$356, 0), MATCH($B47, [8]Interface_real!$A$1:$LJ$1, 0))</f>
        <v>1828.4500115042185</v>
      </c>
      <c r="H47">
        <f>INDEX([8]Interface_real!$A$1:$LJ$356, MATCH($A47&amp;RIGHT(H$2, 2), [8]Interface_real!$A$1:$A$356, 0), MATCH($B47, [8]Interface_real!$A$1:$LJ$1, 0))</f>
        <v>1841.3023602289115</v>
      </c>
      <c r="I47">
        <f>INDEX([8]Interface_real!$A$1:$LJ$356, MATCH($A47&amp;RIGHT(I$2, 2), [8]Interface_real!$A$1:$A$356, 0), MATCH($B47, [8]Interface_real!$A$1:$LJ$1, 0))</f>
        <v>1858.9684112940313</v>
      </c>
      <c r="J47">
        <f>INDEX([8]Interface_real!$A$1:$LJ$356, MATCH($A47&amp;RIGHT(J$2, 2), [8]Interface_real!$A$1:$A$356, 0), MATCH($B47, [8]Interface_real!$A$1:$LJ$1, 0))</f>
        <v>1883.183312679482</v>
      </c>
      <c r="K47">
        <f>INDEX([8]Interface_real!$A$1:$LJ$356, MATCH($A47&amp;RIGHT(K$2, 2), [8]Interface_real!$A$1:$A$356, 0), MATCH($B47, [8]Interface_real!$A$1:$LJ$1, 0))</f>
        <v>1912.53315605796</v>
      </c>
      <c r="L47">
        <f>INDEX([8]Interface_real!$A$1:$LJ$356, MATCH($A47&amp;RIGHT(L$2, 2), [8]Interface_real!$A$1:$A$356, 0), MATCH($B47, [8]Interface_real!$A$1:$LJ$1, 0))</f>
        <v>1930.2384785772115</v>
      </c>
      <c r="M47">
        <f>INDEX([8]Interface_real!$A$1:$LJ$356, MATCH($A47&amp;RIGHT(M$2, 2), [8]Interface_real!$A$1:$A$356, 0), MATCH($B47, [8]Interface_real!$A$1:$LJ$1, 0))</f>
        <v>1937.8579131426898</v>
      </c>
      <c r="N47">
        <f>INDEX([8]Interface_real!$A$1:$LJ$356, MATCH($A47&amp;RIGHT(N$2, 2), [8]Interface_real!$A$1:$A$356, 0), MATCH($B47, [8]Interface_real!$A$1:$LJ$1, 0))</f>
        <v>0</v>
      </c>
      <c r="O47">
        <f>INDEX([8]Interface_real!$A$1:$LJ$356, MATCH($A47&amp;RIGHT(O$2, 2), [8]Interface_real!$A$1:$A$356, 0), MATCH($B47, [8]Interface_real!$A$1:$LJ$1, 0))</f>
        <v>0</v>
      </c>
      <c r="P47">
        <f>INDEX([8]Interface_real!$A$1:$LJ$356, MATCH($A47&amp;RIGHT(P$2, 2), [8]Interface_real!$A$1:$A$356, 0), MATCH($B47, [8]Interface_real!$A$1:$LJ$1, 0))</f>
        <v>0</v>
      </c>
      <c r="Q47">
        <f>INDEX([8]Interface_real!$A$1:$LJ$356, MATCH($A47&amp;RIGHT(Q$2, 2), [8]Interface_real!$A$1:$A$356, 0), MATCH($B47, [8]Interface_real!$A$1:$LJ$1, 0))</f>
        <v>0</v>
      </c>
      <c r="R47">
        <f>INDEX([8]Interface_real!$A$1:$LJ$356, MATCH($A47&amp;RIGHT(R$2, 2), [8]Interface_real!$A$1:$A$356, 0), MATCH($B47, [8]Interface_real!$A$1:$LJ$1, 0))</f>
        <v>0</v>
      </c>
      <c r="S47">
        <f>INDEX([8]Interface_real!$A$1:$LJ$356, MATCH($A47&amp;RIGHT(S$2, 2), [8]Interface_real!$A$1:$A$356, 0), MATCH($B47, [8]Interface_real!$A$1:$LJ$1, 0))</f>
        <v>0</v>
      </c>
    </row>
    <row r="48" spans="1:19">
      <c r="A48" t="s">
        <v>25</v>
      </c>
      <c r="B48" t="s">
        <v>74</v>
      </c>
      <c r="C48" t="s">
        <v>73</v>
      </c>
      <c r="D48" t="s">
        <v>60</v>
      </c>
      <c r="E48" t="s">
        <v>165</v>
      </c>
      <c r="F48">
        <f>INDEX([8]Interface_real!$A$1:$LJ$356, MATCH($A48&amp;RIGHT(F$2, 2), [8]Interface_real!$A$1:$A$356, 0), MATCH($B48, [8]Interface_real!$A$1:$LJ$1, 0))</f>
        <v>741.12359550561803</v>
      </c>
      <c r="G48">
        <f>INDEX([8]Interface_real!$A$1:$LJ$356, MATCH($A48&amp;RIGHT(G$2, 2), [8]Interface_real!$A$1:$A$356, 0), MATCH($B48, [8]Interface_real!$A$1:$LJ$1, 0))</f>
        <v>743.13165266106444</v>
      </c>
      <c r="H48">
        <f>INDEX([8]Interface_real!$A$1:$LJ$356, MATCH($A48&amp;RIGHT(H$2, 2), [8]Interface_real!$A$1:$A$356, 0), MATCH($B48, [8]Interface_real!$A$1:$LJ$1, 0))</f>
        <v>747.09902370990233</v>
      </c>
      <c r="I48">
        <f>INDEX([8]Interface_real!$A$1:$LJ$356, MATCH($A48&amp;RIGHT(I$2, 2), [8]Interface_real!$A$1:$A$356, 0), MATCH($B48, [8]Interface_real!$A$1:$LJ$1, 0))</f>
        <v>746.00836820083691</v>
      </c>
      <c r="J48">
        <f>INDEX([8]Interface_real!$A$1:$LJ$356, MATCH($A48&amp;RIGHT(J$2, 2), [8]Interface_real!$A$1:$A$356, 0), MATCH($B48, [8]Interface_real!$A$1:$LJ$1, 0))</f>
        <v>745.95810055865923</v>
      </c>
      <c r="K48">
        <f>INDEX([8]Interface_real!$A$1:$LJ$356, MATCH($A48&amp;RIGHT(K$2, 2), [8]Interface_real!$A$1:$A$356, 0), MATCH($B48, [8]Interface_real!$A$1:$LJ$1, 0))</f>
        <v>736.06770098730601</v>
      </c>
      <c r="L48">
        <f>INDEX([8]Interface_real!$A$1:$LJ$356, MATCH($A48&amp;RIGHT(L$2, 2), [8]Interface_real!$A$1:$A$356, 0), MATCH($B48, [8]Interface_real!$A$1:$LJ$1, 0))</f>
        <v>732.68944099378882</v>
      </c>
      <c r="M48">
        <f>INDEX([8]Interface_real!$A$1:$LJ$356, MATCH($A48&amp;RIGHT(M$2, 2), [8]Interface_real!$A$1:$A$356, 0), MATCH($B48, [8]Interface_real!$A$1:$LJ$1, 0))</f>
        <v>736</v>
      </c>
      <c r="N48">
        <f>INDEX([8]Interface_real!$A$1:$LJ$356, MATCH($A48&amp;RIGHT(N$2, 2), [8]Interface_real!$A$1:$A$356, 0), MATCH($B48, [8]Interface_real!$A$1:$LJ$1, 0))</f>
        <v>0</v>
      </c>
      <c r="O48">
        <f>INDEX([8]Interface_real!$A$1:$LJ$356, MATCH($A48&amp;RIGHT(O$2, 2), [8]Interface_real!$A$1:$A$356, 0), MATCH($B48, [8]Interface_real!$A$1:$LJ$1, 0))</f>
        <v>0</v>
      </c>
      <c r="P48">
        <f>INDEX([8]Interface_real!$A$1:$LJ$356, MATCH($A48&amp;RIGHT(P$2, 2), [8]Interface_real!$A$1:$A$356, 0), MATCH($B48, [8]Interface_real!$A$1:$LJ$1, 0))</f>
        <v>0</v>
      </c>
      <c r="Q48">
        <f>INDEX([8]Interface_real!$A$1:$LJ$356, MATCH($A48&amp;RIGHT(Q$2, 2), [8]Interface_real!$A$1:$A$356, 0), MATCH($B48, [8]Interface_real!$A$1:$LJ$1, 0))</f>
        <v>0</v>
      </c>
      <c r="R48">
        <f>INDEX([8]Interface_real!$A$1:$LJ$356, MATCH($A48&amp;RIGHT(R$2, 2), [8]Interface_real!$A$1:$A$356, 0), MATCH($B48, [8]Interface_real!$A$1:$LJ$1, 0))</f>
        <v>0</v>
      </c>
      <c r="S48">
        <f>INDEX([8]Interface_real!$A$1:$LJ$356, MATCH($A48&amp;RIGHT(S$2, 2), [8]Interface_real!$A$1:$A$356, 0), MATCH($B48, [8]Interface_real!$A$1:$LJ$1, 0))</f>
        <v>0</v>
      </c>
    </row>
    <row r="49" spans="1:19">
      <c r="A49" t="s">
        <v>26</v>
      </c>
      <c r="B49" t="s">
        <v>90</v>
      </c>
      <c r="C49" t="s">
        <v>89</v>
      </c>
      <c r="D49" t="s">
        <v>60</v>
      </c>
      <c r="E49" t="s">
        <v>166</v>
      </c>
      <c r="F49">
        <f ca="1">INDEX([8]Interface_real!$A$1:$LJ$356, MATCH($A49&amp;RIGHT(F$2, 2), [8]Interface_real!$A$1:$A$356, 0), MATCH($B49, [8]Interface_real!$A$1:$LJ$1, 0))</f>
        <v>991423.88</v>
      </c>
      <c r="G49">
        <f ca="1">INDEX([8]Interface_real!$A$1:$LJ$356, MATCH($A49&amp;RIGHT(G$2, 2), [8]Interface_real!$A$1:$A$356, 0), MATCH($B49, [8]Interface_real!$A$1:$LJ$1, 0))</f>
        <v>996997</v>
      </c>
      <c r="H49">
        <f ca="1">INDEX([8]Interface_real!$A$1:$LJ$356, MATCH($A49&amp;RIGHT(H$2, 2), [8]Interface_real!$A$1:$A$356, 0), MATCH($B49, [8]Interface_real!$A$1:$LJ$1, 0))</f>
        <v>1003543.0000000003</v>
      </c>
      <c r="I49">
        <f ca="1">INDEX([8]Interface_real!$A$1:$LJ$356, MATCH($A49&amp;RIGHT(I$2, 2), [8]Interface_real!$A$1:$A$356, 0), MATCH($B49, [8]Interface_real!$A$1:$LJ$1, 0))</f>
        <v>1010099</v>
      </c>
      <c r="J49">
        <f ca="1">INDEX([8]Interface_real!$A$1:$LJ$356, MATCH($A49&amp;RIGHT(J$2, 2), [8]Interface_real!$A$1:$A$356, 0), MATCH($B49, [8]Interface_real!$A$1:$LJ$1, 0))</f>
        <v>1019245</v>
      </c>
      <c r="K49">
        <f>INDEX([8]Interface_real!$A$1:$LJ$356, MATCH($A49&amp;RIGHT(K$2, 2), [8]Interface_real!$A$1:$A$356, 0), MATCH($B49, [8]Interface_real!$A$1:$LJ$1, 0))</f>
        <v>1033705.9999999999</v>
      </c>
      <c r="L49">
        <f>INDEX([8]Interface_real!$A$1:$LJ$356, MATCH($A49&amp;RIGHT(L$2, 2), [8]Interface_real!$A$1:$A$356, 0), MATCH($B49, [8]Interface_real!$A$1:$LJ$1, 0))</f>
        <v>1044365</v>
      </c>
      <c r="M49">
        <f>INDEX([8]Interface_real!$A$1:$LJ$356, MATCH($A49&amp;RIGHT(M$2, 2), [8]Interface_real!$A$1:$A$356, 0), MATCH($B49, [8]Interface_real!$A$1:$LJ$1, 0))</f>
        <v>1059254.9999999998</v>
      </c>
      <c r="N49">
        <f>INDEX([8]Interface_real!$A$1:$LJ$356, MATCH($A49&amp;RIGHT(N$2, 2), [8]Interface_real!$A$1:$A$356, 0), MATCH($B49, [8]Interface_real!$A$1:$LJ$1, 0))</f>
        <v>1062873</v>
      </c>
      <c r="O49">
        <f>INDEX([8]Interface_real!$A$1:$LJ$356, MATCH($A49&amp;RIGHT(O$2, 2), [8]Interface_real!$A$1:$A$356, 0), MATCH($B49, [8]Interface_real!$A$1:$LJ$1, 0))</f>
        <v>1073170</v>
      </c>
      <c r="P49">
        <f>INDEX([8]Interface_real!$A$1:$LJ$356, MATCH($A49&amp;RIGHT(P$2, 2), [8]Interface_real!$A$1:$A$356, 0), MATCH($B49, [8]Interface_real!$A$1:$LJ$1, 0))</f>
        <v>1082443</v>
      </c>
      <c r="Q49">
        <f>INDEX([8]Interface_real!$A$1:$LJ$356, MATCH($A49&amp;RIGHT(Q$2, 2), [8]Interface_real!$A$1:$A$356, 0), MATCH($B49, [8]Interface_real!$A$1:$LJ$1, 0))</f>
        <v>1091662</v>
      </c>
      <c r="R49">
        <f>INDEX([8]Interface_real!$A$1:$LJ$356, MATCH($A49&amp;RIGHT(R$2, 2), [8]Interface_real!$A$1:$A$356, 0), MATCH($B49, [8]Interface_real!$A$1:$LJ$1, 0))</f>
        <v>1100864</v>
      </c>
      <c r="S49">
        <f>INDEX([8]Interface_real!$A$1:$LJ$356, MATCH($A49&amp;RIGHT(S$2, 2), [8]Interface_real!$A$1:$A$356, 0), MATCH($B49, [8]Interface_real!$A$1:$LJ$1, 0))</f>
        <v>1109943</v>
      </c>
    </row>
    <row r="50" spans="1:19">
      <c r="A50" t="s">
        <v>26</v>
      </c>
      <c r="B50" t="s">
        <v>88</v>
      </c>
      <c r="C50" t="s">
        <v>87</v>
      </c>
      <c r="D50" t="s">
        <v>47</v>
      </c>
      <c r="E50" t="s">
        <v>167</v>
      </c>
      <c r="F50">
        <f ca="1">INDEX([8]Interface_real!$A$1:$LJ$356, MATCH($A50&amp;RIGHT(F$2, 2), [8]Interface_real!$A$1:$A$356, 0), MATCH($B50, [8]Interface_real!$A$1:$LJ$1, 0))</f>
        <v>17952.05</v>
      </c>
      <c r="G50">
        <f ca="1">INDEX([8]Interface_real!$A$1:$LJ$356, MATCH($A50&amp;RIGHT(G$2, 2), [8]Interface_real!$A$1:$A$356, 0), MATCH($B50, [8]Interface_real!$A$1:$LJ$1, 0))</f>
        <v>17997.86</v>
      </c>
      <c r="H50">
        <f ca="1">INDEX([8]Interface_real!$A$1:$LJ$356, MATCH($A50&amp;RIGHT(H$2, 2), [8]Interface_real!$A$1:$A$356, 0), MATCH($B50, [8]Interface_real!$A$1:$LJ$1, 0))</f>
        <v>18024.21</v>
      </c>
      <c r="I50">
        <f ca="1">INDEX([8]Interface_real!$A$1:$LJ$356, MATCH($A50&amp;RIGHT(I$2, 2), [8]Interface_real!$A$1:$A$356, 0), MATCH($B50, [8]Interface_real!$A$1:$LJ$1, 0))</f>
        <v>18082.939999999999</v>
      </c>
      <c r="J50">
        <f ca="1">INDEX([8]Interface_real!$A$1:$LJ$356, MATCH($A50&amp;RIGHT(J$2, 2), [8]Interface_real!$A$1:$A$356, 0), MATCH($B50, [8]Interface_real!$A$1:$LJ$1, 0))</f>
        <v>18117.32</v>
      </c>
      <c r="K50">
        <f>INDEX([8]Interface_real!$A$1:$LJ$356, MATCH($A50&amp;RIGHT(K$2, 2), [8]Interface_real!$A$1:$A$356, 0), MATCH($B50, [8]Interface_real!$A$1:$LJ$1, 0))</f>
        <v>18176.099999999999</v>
      </c>
      <c r="L50">
        <f>INDEX([8]Interface_real!$A$1:$LJ$356, MATCH($A50&amp;RIGHT(L$2, 2), [8]Interface_real!$A$1:$A$356, 0), MATCH($B50, [8]Interface_real!$A$1:$LJ$1, 0))</f>
        <v>18466</v>
      </c>
      <c r="M50">
        <f>INDEX([8]Interface_real!$A$1:$LJ$356, MATCH($A50&amp;RIGHT(M$2, 2), [8]Interface_real!$A$1:$A$356, 0), MATCH($B50, [8]Interface_real!$A$1:$LJ$1, 0))</f>
        <v>18533.34</v>
      </c>
      <c r="N50">
        <f>INDEX([8]Interface_real!$A$1:$LJ$356, MATCH($A50&amp;RIGHT(N$2, 2), [8]Interface_real!$A$1:$A$356, 0), MATCH($B50, [8]Interface_real!$A$1:$LJ$1, 0))</f>
        <v>18599.64</v>
      </c>
      <c r="O50">
        <f>INDEX([8]Interface_real!$A$1:$LJ$356, MATCH($A50&amp;RIGHT(O$2, 2), [8]Interface_real!$A$1:$A$356, 0), MATCH($B50, [8]Interface_real!$A$1:$LJ$1, 0))</f>
        <v>18617</v>
      </c>
      <c r="P50">
        <f>INDEX([8]Interface_real!$A$1:$LJ$356, MATCH($A50&amp;RIGHT(P$2, 2), [8]Interface_real!$A$1:$A$356, 0), MATCH($B50, [8]Interface_real!$A$1:$LJ$1, 0))</f>
        <v>18666</v>
      </c>
      <c r="Q50">
        <f>INDEX([8]Interface_real!$A$1:$LJ$356, MATCH($A50&amp;RIGHT(Q$2, 2), [8]Interface_real!$A$1:$A$356, 0), MATCH($B50, [8]Interface_real!$A$1:$LJ$1, 0))</f>
        <v>18723</v>
      </c>
      <c r="R50">
        <f>INDEX([8]Interface_real!$A$1:$LJ$356, MATCH($A50&amp;RIGHT(R$2, 2), [8]Interface_real!$A$1:$A$356, 0), MATCH($B50, [8]Interface_real!$A$1:$LJ$1, 0))</f>
        <v>18774</v>
      </c>
      <c r="S50">
        <f>INDEX([8]Interface_real!$A$1:$LJ$356, MATCH($A50&amp;RIGHT(S$2, 2), [8]Interface_real!$A$1:$A$356, 0), MATCH($B50, [8]Interface_real!$A$1:$LJ$1, 0))</f>
        <v>18823</v>
      </c>
    </row>
    <row r="51" spans="1:19">
      <c r="A51" t="s">
        <v>26</v>
      </c>
      <c r="B51" t="s">
        <v>86</v>
      </c>
      <c r="C51" t="s">
        <v>85</v>
      </c>
      <c r="D51" t="s">
        <v>98</v>
      </c>
      <c r="E51" t="s">
        <v>168</v>
      </c>
      <c r="F51">
        <f ca="1">INDEX([8]Interface_real!$A$1:$LJ$356, MATCH($A51&amp;RIGHT(F$2, 2), [8]Interface_real!$A$1:$A$356, 0), MATCH($B51, [8]Interface_real!$A$1:$LJ$1, 0))</f>
        <v>545.83438102715877</v>
      </c>
      <c r="G51">
        <f ca="1">INDEX([8]Interface_real!$A$1:$LJ$356, MATCH($A51&amp;RIGHT(G$2, 2), [8]Interface_real!$A$1:$A$356, 0), MATCH($B51, [8]Interface_real!$A$1:$LJ$1, 0))</f>
        <v>546.22189316410982</v>
      </c>
      <c r="H51">
        <f ca="1">INDEX([8]Interface_real!$A$1:$LJ$356, MATCH($A51&amp;RIGHT(H$2, 2), [8]Interface_real!$A$1:$A$356, 0), MATCH($B51, [8]Interface_real!$A$1:$LJ$1, 0))</f>
        <v>551.94872644997281</v>
      </c>
      <c r="I51">
        <f ca="1">INDEX([8]Interface_real!$A$1:$LJ$356, MATCH($A51&amp;RIGHT(I$2, 2), [8]Interface_real!$A$1:$A$356, 0), MATCH($B51, [8]Interface_real!$A$1:$LJ$1, 0))</f>
        <v>555.75700007928776</v>
      </c>
      <c r="J51">
        <f ca="1">INDEX([8]Interface_real!$A$1:$LJ$356, MATCH($A51&amp;RIGHT(J$2, 2), [8]Interface_real!$A$1:$A$356, 0), MATCH($B51, [8]Interface_real!$A$1:$LJ$1, 0))</f>
        <v>550.08056116644821</v>
      </c>
      <c r="K51">
        <f>INDEX([8]Interface_real!$A$1:$LJ$356, MATCH($A51&amp;RIGHT(K$2, 2), [8]Interface_real!$A$1:$A$356, 0), MATCH($B51, [8]Interface_real!$A$1:$LJ$1, 0))</f>
        <v>561.44000000000005</v>
      </c>
      <c r="L51">
        <f>INDEX([8]Interface_real!$A$1:$LJ$356, MATCH($A51&amp;RIGHT(L$2, 2), [8]Interface_real!$A$1:$A$356, 0), MATCH($B51, [8]Interface_real!$A$1:$LJ$1, 0))</f>
        <v>578.11</v>
      </c>
      <c r="M51">
        <f>INDEX([8]Interface_real!$A$1:$LJ$356, MATCH($A51&amp;RIGHT(M$2, 2), [8]Interface_real!$A$1:$A$356, 0), MATCH($B51, [8]Interface_real!$A$1:$LJ$1, 0))</f>
        <v>601.15299999999991</v>
      </c>
      <c r="N51">
        <f>INDEX([8]Interface_real!$A$1:$LJ$356, MATCH($A51&amp;RIGHT(N$2, 2), [8]Interface_real!$A$1:$A$356, 0), MATCH($B51, [8]Interface_real!$A$1:$LJ$1, 0))</f>
        <v>599.90600000000006</v>
      </c>
      <c r="O51">
        <f>INDEX([8]Interface_real!$A$1:$LJ$356, MATCH($A51&amp;RIGHT(O$2, 2), [8]Interface_real!$A$1:$A$356, 0), MATCH($B51, [8]Interface_real!$A$1:$LJ$1, 0))</f>
        <v>556.54999999999995</v>
      </c>
      <c r="P51">
        <f>INDEX([8]Interface_real!$A$1:$LJ$356, MATCH($A51&amp;RIGHT(P$2, 2), [8]Interface_real!$A$1:$A$356, 0), MATCH($B51, [8]Interface_real!$A$1:$LJ$1, 0))</f>
        <v>550.65</v>
      </c>
      <c r="Q51">
        <f>INDEX([8]Interface_real!$A$1:$LJ$356, MATCH($A51&amp;RIGHT(Q$2, 2), [8]Interface_real!$A$1:$A$356, 0), MATCH($B51, [8]Interface_real!$A$1:$LJ$1, 0))</f>
        <v>544.75</v>
      </c>
      <c r="R51">
        <f>INDEX([8]Interface_real!$A$1:$LJ$356, MATCH($A51&amp;RIGHT(R$2, 2), [8]Interface_real!$A$1:$A$356, 0), MATCH($B51, [8]Interface_real!$A$1:$LJ$1, 0))</f>
        <v>539.23</v>
      </c>
      <c r="S51">
        <f>INDEX([8]Interface_real!$A$1:$LJ$356, MATCH($A51&amp;RIGHT(S$2, 2), [8]Interface_real!$A$1:$A$356, 0), MATCH($B51, [8]Interface_real!$A$1:$LJ$1, 0))</f>
        <v>534.06999999999994</v>
      </c>
    </row>
    <row r="52" spans="1:19">
      <c r="A52" t="s">
        <v>26</v>
      </c>
      <c r="B52" t="s">
        <v>84</v>
      </c>
      <c r="C52" t="s">
        <v>83</v>
      </c>
      <c r="D52" t="s">
        <v>6</v>
      </c>
      <c r="E52" t="s">
        <v>169</v>
      </c>
      <c r="F52">
        <f ca="1">INDEX([8]Interface_real!$A$1:$LJ$356, MATCH($A52&amp;RIGHT(F$2, 2), [8]Interface_real!$A$1:$A$356, 0), MATCH($B52, [8]Interface_real!$A$1:$LJ$1, 0))</f>
        <v>562.93001528278705</v>
      </c>
      <c r="G52">
        <f ca="1">INDEX([8]Interface_real!$A$1:$LJ$356, MATCH($A52&amp;RIGHT(G$2, 2), [8]Interface_real!$A$1:$A$356, 0), MATCH($B52, [8]Interface_real!$A$1:$LJ$1, 0))</f>
        <v>563.62569492695911</v>
      </c>
      <c r="H52">
        <f ca="1">INDEX([8]Interface_real!$A$1:$LJ$356, MATCH($A52&amp;RIGHT(H$2, 2), [8]Interface_real!$A$1:$A$356, 0), MATCH($B52, [8]Interface_real!$A$1:$LJ$1, 0))</f>
        <v>570.64445836057553</v>
      </c>
      <c r="I52">
        <f ca="1">INDEX([8]Interface_real!$A$1:$LJ$356, MATCH($A52&amp;RIGHT(I$2, 2), [8]Interface_real!$A$1:$A$356, 0), MATCH($B52, [8]Interface_real!$A$1:$LJ$1, 0))</f>
        <v>573.74497483797268</v>
      </c>
      <c r="J52">
        <f ca="1">INDEX([8]Interface_real!$A$1:$LJ$356, MATCH($A52&amp;RIGHT(J$2, 2), [8]Interface_real!$A$1:$A$356, 0), MATCH($B52, [8]Interface_real!$A$1:$LJ$1, 0))</f>
        <v>569.07853374092895</v>
      </c>
      <c r="K52">
        <f>INDEX([8]Interface_real!$A$1:$LJ$356, MATCH($A52&amp;RIGHT(K$2, 2), [8]Interface_real!$A$1:$A$356, 0), MATCH($B52, [8]Interface_real!$A$1:$LJ$1, 0))</f>
        <v>579.82000000000005</v>
      </c>
      <c r="L52">
        <f>INDEX([8]Interface_real!$A$1:$LJ$356, MATCH($A52&amp;RIGHT(L$2, 2), [8]Interface_real!$A$1:$A$356, 0), MATCH($B52, [8]Interface_real!$A$1:$LJ$1, 0))</f>
        <v>597</v>
      </c>
      <c r="M52">
        <f>INDEX([8]Interface_real!$A$1:$LJ$356, MATCH($A52&amp;RIGHT(M$2, 2), [8]Interface_real!$A$1:$A$356, 0), MATCH($B52, [8]Interface_real!$A$1:$LJ$1, 0))</f>
        <v>621.53699999999992</v>
      </c>
      <c r="N52">
        <f>INDEX([8]Interface_real!$A$1:$LJ$356, MATCH($A52&amp;RIGHT(N$2, 2), [8]Interface_real!$A$1:$A$356, 0), MATCH($B52, [8]Interface_real!$A$1:$LJ$1, 0))</f>
        <v>618.63499999999999</v>
      </c>
      <c r="O52">
        <f>INDEX([8]Interface_real!$A$1:$LJ$356, MATCH($A52&amp;RIGHT(O$2, 2), [8]Interface_real!$A$1:$A$356, 0), MATCH($B52, [8]Interface_real!$A$1:$LJ$1, 0))</f>
        <v>574.79</v>
      </c>
      <c r="P52">
        <f>INDEX([8]Interface_real!$A$1:$LJ$356, MATCH($A52&amp;RIGHT(P$2, 2), [8]Interface_real!$A$1:$A$356, 0), MATCH($B52, [8]Interface_real!$A$1:$LJ$1, 0))</f>
        <v>568.73</v>
      </c>
      <c r="Q52">
        <f>INDEX([8]Interface_real!$A$1:$LJ$356, MATCH($A52&amp;RIGHT(Q$2, 2), [8]Interface_real!$A$1:$A$356, 0), MATCH($B52, [8]Interface_real!$A$1:$LJ$1, 0))</f>
        <v>562.66999999999996</v>
      </c>
      <c r="R52">
        <f>INDEX([8]Interface_real!$A$1:$LJ$356, MATCH($A52&amp;RIGHT(R$2, 2), [8]Interface_real!$A$1:$A$356, 0), MATCH($B52, [8]Interface_real!$A$1:$LJ$1, 0))</f>
        <v>557</v>
      </c>
      <c r="S52">
        <f>INDEX([8]Interface_real!$A$1:$LJ$356, MATCH($A52&amp;RIGHT(S$2, 2), [8]Interface_real!$A$1:$A$356, 0), MATCH($B52, [8]Interface_real!$A$1:$LJ$1, 0))</f>
        <v>551.69999999999993</v>
      </c>
    </row>
    <row r="53" spans="1:19">
      <c r="A53" t="s">
        <v>26</v>
      </c>
      <c r="B53" t="s">
        <v>82</v>
      </c>
      <c r="C53" t="s">
        <v>81</v>
      </c>
      <c r="D53" t="s">
        <v>6</v>
      </c>
      <c r="E53" t="s">
        <v>170</v>
      </c>
      <c r="F53">
        <f ca="1">INDEX([8]Interface_real!$A$1:$LJ$356, MATCH($A53&amp;RIGHT(F$2, 2), [8]Interface_real!$A$1:$A$356, 0), MATCH($B53, [8]Interface_real!$A$1:$LJ$1, 0))</f>
        <v>96.963097757890864</v>
      </c>
      <c r="G53">
        <f ca="1">INDEX([8]Interface_real!$A$1:$LJ$356, MATCH($A53&amp;RIGHT(G$2, 2), [8]Interface_real!$A$1:$A$356, 0), MATCH($B53, [8]Interface_real!$A$1:$LJ$1, 0))</f>
        <v>96.912170271955986</v>
      </c>
      <c r="H53">
        <f ca="1">INDEX([8]Interface_real!$A$1:$LJ$356, MATCH($A53&amp;RIGHT(H$2, 2), [8]Interface_real!$A$1:$A$356, 0), MATCH($B53, [8]Interface_real!$A$1:$LJ$1, 0))</f>
        <v>96.723751254097095</v>
      </c>
      <c r="I53">
        <f ca="1">INDEX([8]Interface_real!$A$1:$LJ$356, MATCH($A53&amp;RIGHT(I$2, 2), [8]Interface_real!$A$1:$A$356, 0), MATCH($B53, [8]Interface_real!$A$1:$LJ$1, 0))</f>
        <v>96.86481354128378</v>
      </c>
      <c r="J53">
        <f ca="1">INDEX([8]Interface_real!$A$1:$LJ$356, MATCH($A53&amp;RIGHT(J$2, 2), [8]Interface_real!$A$1:$A$356, 0), MATCH($B53, [8]Interface_real!$A$1:$LJ$1, 0))</f>
        <v>96.661625514216027</v>
      </c>
      <c r="K53">
        <f>INDEX([8]Interface_real!$A$1:$LJ$356, MATCH($A53&amp;RIGHT(K$2, 2), [8]Interface_real!$A$1:$A$356, 0), MATCH($B53, [8]Interface_real!$A$1:$LJ$1, 0))</f>
        <v>96.830050705391329</v>
      </c>
      <c r="L53">
        <f>INDEX([8]Interface_real!$A$1:$LJ$356, MATCH($A53&amp;RIGHT(L$2, 2), [8]Interface_real!$A$1:$A$356, 0), MATCH($B53, [8]Interface_real!$A$1:$LJ$1, 0))</f>
        <v>96.835845896147404</v>
      </c>
      <c r="M53">
        <f>INDEX([8]Interface_real!$A$1:$LJ$356, MATCH($A53&amp;RIGHT(M$2, 2), [8]Interface_real!$A$1:$A$356, 0), MATCH($B53, [8]Interface_real!$A$1:$LJ$1, 0))</f>
        <v>96.720388327645807</v>
      </c>
      <c r="N53">
        <f>INDEX([8]Interface_real!$A$1:$LJ$356, MATCH($A53&amp;RIGHT(N$2, 2), [8]Interface_real!$A$1:$A$356, 0), MATCH($B53, [8]Interface_real!$A$1:$LJ$1, 0))</f>
        <v>96.972528227468544</v>
      </c>
      <c r="O53">
        <f>INDEX([8]Interface_real!$A$1:$LJ$356, MATCH($A53&amp;RIGHT(O$2, 2), [8]Interface_real!$A$1:$A$356, 0), MATCH($B53, [8]Interface_real!$A$1:$LJ$1, 0))</f>
        <v>96.826667130604221</v>
      </c>
      <c r="P53">
        <f>INDEX([8]Interface_real!$A$1:$LJ$356, MATCH($A53&amp;RIGHT(P$2, 2), [8]Interface_real!$A$1:$A$356, 0), MATCH($B53, [8]Interface_real!$A$1:$LJ$1, 0))</f>
        <v>96.820987111634693</v>
      </c>
      <c r="Q53">
        <f>INDEX([8]Interface_real!$A$1:$LJ$356, MATCH($A53&amp;RIGHT(Q$2, 2), [8]Interface_real!$A$1:$A$356, 0), MATCH($B53, [8]Interface_real!$A$1:$LJ$1, 0))</f>
        <v>96.815184744166217</v>
      </c>
      <c r="R53">
        <f>INDEX([8]Interface_real!$A$1:$LJ$356, MATCH($A53&amp;RIGHT(R$2, 2), [8]Interface_real!$A$1:$A$356, 0), MATCH($B53, [8]Interface_real!$A$1:$LJ$1, 0))</f>
        <v>96.809694793536806</v>
      </c>
      <c r="S53">
        <f>INDEX([8]Interface_real!$A$1:$LJ$356, MATCH($A53&amp;RIGHT(S$2, 2), [8]Interface_real!$A$1:$A$356, 0), MATCH($B53, [8]Interface_real!$A$1:$LJ$1, 0))</f>
        <v>96.804422693492839</v>
      </c>
    </row>
    <row r="54" spans="1:19">
      <c r="A54" t="s">
        <v>26</v>
      </c>
      <c r="B54" t="s">
        <v>80</v>
      </c>
      <c r="C54" t="s">
        <v>79</v>
      </c>
      <c r="D54" t="s">
        <v>60</v>
      </c>
      <c r="E54" t="s">
        <v>171</v>
      </c>
      <c r="F54">
        <f ca="1">INDEX([8]Interface_real!$A$1:$LJ$356, MATCH($A54&amp;RIGHT(F$2, 2), [8]Interface_real!$A$1:$A$356, 0), MATCH($B54, [8]Interface_real!$A$1:$LJ$1, 0))</f>
        <v>4.3932878122873449</v>
      </c>
      <c r="G54">
        <f ca="1">INDEX([8]Interface_real!$A$1:$LJ$356, MATCH($A54&amp;RIGHT(G$2, 2), [8]Interface_real!$A$1:$A$356, 0), MATCH($B54, [8]Interface_real!$A$1:$LJ$1, 0))</f>
        <v>4.4128573452697637</v>
      </c>
      <c r="H54">
        <f ca="1">INDEX([8]Interface_real!$A$1:$LJ$356, MATCH($A54&amp;RIGHT(H$2, 2), [8]Interface_real!$A$1:$A$356, 0), MATCH($B54, [8]Interface_real!$A$1:$LJ$1, 0))</f>
        <v>4.4397274401130904</v>
      </c>
      <c r="I54">
        <f ca="1">INDEX([8]Interface_real!$A$1:$LJ$356, MATCH($A54&amp;RIGHT(I$2, 2), [8]Interface_real!$A$1:$A$356, 0), MATCH($B54, [8]Interface_real!$A$1:$LJ$1, 0))</f>
        <v>4.7755426060379378</v>
      </c>
      <c r="J54">
        <f ca="1">INDEX([8]Interface_real!$A$1:$LJ$356, MATCH($A54&amp;RIGHT(J$2, 2), [8]Interface_real!$A$1:$A$356, 0), MATCH($B54, [8]Interface_real!$A$1:$LJ$1, 0))</f>
        <v>4.8805829879856564</v>
      </c>
      <c r="K54">
        <f>INDEX([8]Interface_real!$A$1:$LJ$356, MATCH($A54&amp;RIGHT(K$2, 2), [8]Interface_real!$A$1:$A$356, 0), MATCH($B54, [8]Interface_real!$A$1:$LJ$1, 0))</f>
        <v>4.9308406057052192</v>
      </c>
      <c r="L54">
        <f>INDEX([8]Interface_real!$A$1:$LJ$356, MATCH($A54&amp;RIGHT(L$2, 2), [8]Interface_real!$A$1:$A$356, 0), MATCH($B54, [8]Interface_real!$A$1:$LJ$1, 0))</f>
        <v>5.0120100502512557</v>
      </c>
      <c r="M54">
        <f>INDEX([8]Interface_real!$A$1:$LJ$356, MATCH($A54&amp;RIGHT(M$2, 2), [8]Interface_real!$A$1:$A$356, 0), MATCH($B54, [8]Interface_real!$A$1:$LJ$1, 0))</f>
        <v>5.0892159276117113</v>
      </c>
      <c r="N54">
        <f>INDEX([8]Interface_real!$A$1:$LJ$356, MATCH($A54&amp;RIGHT(N$2, 2), [8]Interface_real!$A$1:$A$356, 0), MATCH($B54, [8]Interface_real!$A$1:$LJ$1, 0))</f>
        <v>5.1036911910900606</v>
      </c>
      <c r="O54">
        <f>INDEX([8]Interface_real!$A$1:$LJ$356, MATCH($A54&amp;RIGHT(O$2, 2), [8]Interface_real!$A$1:$A$356, 0), MATCH($B54, [8]Interface_real!$A$1:$LJ$1, 0))</f>
        <v>5.2449764261730376</v>
      </c>
      <c r="P54">
        <f>INDEX([8]Interface_real!$A$1:$LJ$356, MATCH($A54&amp;RIGHT(P$2, 2), [8]Interface_real!$A$1:$A$356, 0), MATCH($B54, [8]Interface_real!$A$1:$LJ$1, 0))</f>
        <v>5.2629015525820693</v>
      </c>
      <c r="Q54">
        <f>INDEX([8]Interface_real!$A$1:$LJ$356, MATCH($A54&amp;RIGHT(Q$2, 2), [8]Interface_real!$A$1:$A$356, 0), MATCH($B54, [8]Interface_real!$A$1:$LJ$1, 0))</f>
        <v>5.2633337480228199</v>
      </c>
      <c r="R54">
        <f>INDEX([8]Interface_real!$A$1:$LJ$356, MATCH($A54&amp;RIGHT(R$2, 2), [8]Interface_real!$A$1:$A$356, 0), MATCH($B54, [8]Interface_real!$A$1:$LJ$1, 0))</f>
        <v>5.3150987432675043</v>
      </c>
      <c r="S54">
        <f>INDEX([8]Interface_real!$A$1:$LJ$356, MATCH($A54&amp;RIGHT(S$2, 2), [8]Interface_real!$A$1:$A$356, 0), MATCH($B54, [8]Interface_real!$A$1:$LJ$1, 0))</f>
        <v>5.4517853906108398</v>
      </c>
    </row>
    <row r="55" spans="1:19">
      <c r="A55" t="s">
        <v>26</v>
      </c>
      <c r="B55" t="s">
        <v>78</v>
      </c>
      <c r="C55" t="s">
        <v>77</v>
      </c>
      <c r="D55" t="s">
        <v>60</v>
      </c>
      <c r="E55" t="s">
        <v>172</v>
      </c>
      <c r="F55">
        <f ca="1">INDEX([8]Interface_real!$A$1:$LJ$356, MATCH($A55&amp;RIGHT(F$2, 2), [8]Interface_real!$A$1:$A$356, 0), MATCH($B55, [8]Interface_real!$A$1:$LJ$1, 0))</f>
        <v>1.4427321670784117E-2</v>
      </c>
      <c r="G55">
        <f ca="1">INDEX([8]Interface_real!$A$1:$LJ$356, MATCH($A55&amp;RIGHT(G$2, 2), [8]Interface_real!$A$1:$A$356, 0), MATCH($B55, [8]Interface_real!$A$1:$LJ$1, 0))</f>
        <v>1.4390599771306144E-2</v>
      </c>
      <c r="H55">
        <f ca="1">INDEX([8]Interface_real!$A$1:$LJ$356, MATCH($A55&amp;RIGHT(H$2, 2), [8]Interface_real!$A$1:$A$356, 0), MATCH($B55, [8]Interface_real!$A$1:$LJ$1, 0))</f>
        <v>1.436956182822992E-2</v>
      </c>
      <c r="I55">
        <f ca="1">INDEX([8]Interface_real!$A$1:$LJ$356, MATCH($A55&amp;RIGHT(I$2, 2), [8]Interface_real!$A$1:$A$356, 0), MATCH($B55, [8]Interface_real!$A$1:$LJ$1, 0))</f>
        <v>1.4322892184567334E-2</v>
      </c>
      <c r="J55">
        <f ca="1">INDEX([8]Interface_real!$A$1:$LJ$356, MATCH($A55&amp;RIGHT(J$2, 2), [8]Interface_real!$A$1:$A$356, 0), MATCH($B55, [8]Interface_real!$A$1:$LJ$1, 0))</f>
        <v>1.4350908412502512E-2</v>
      </c>
      <c r="K55">
        <f>INDEX([8]Interface_real!$A$1:$LJ$356, MATCH($A55&amp;RIGHT(K$2, 2), [8]Interface_real!$A$1:$A$356, 0), MATCH($B55, [8]Interface_real!$A$1:$LJ$1, 0))</f>
        <v>1.4524567976628652E-2</v>
      </c>
      <c r="L55">
        <f>INDEX([8]Interface_real!$A$1:$LJ$356, MATCH($A55&amp;RIGHT(L$2, 2), [8]Interface_real!$A$1:$A$356, 0), MATCH($B55, [8]Interface_real!$A$1:$LJ$1, 0))</f>
        <v>1.4513159319831041E-2</v>
      </c>
      <c r="M55">
        <f>INDEX([8]Interface_real!$A$1:$LJ$356, MATCH($A55&amp;RIGHT(M$2, 2), [8]Interface_real!$A$1:$A$356, 0), MATCH($B55, [8]Interface_real!$A$1:$LJ$1, 0))</f>
        <v>1.4622296898454352E-2</v>
      </c>
      <c r="N55">
        <f>INDEX([8]Interface_real!$A$1:$LJ$356, MATCH($A55&amp;RIGHT(N$2, 2), [8]Interface_real!$A$1:$A$356, 0), MATCH($B55, [8]Interface_real!$A$1:$LJ$1, 0))</f>
        <v>1.3441120365770521E-2</v>
      </c>
      <c r="O55">
        <f>INDEX([8]Interface_real!$A$1:$LJ$356, MATCH($A55&amp;RIGHT(O$2, 2), [8]Interface_real!$A$1:$A$356, 0), MATCH($B55, [8]Interface_real!$A$1:$LJ$1, 0))</f>
        <v>1.4502873717569963E-2</v>
      </c>
      <c r="P55">
        <f>INDEX([8]Interface_real!$A$1:$LJ$356, MATCH($A55&amp;RIGHT(P$2, 2), [8]Interface_real!$A$1:$A$356, 0), MATCH($B55, [8]Interface_real!$A$1:$LJ$1, 0))</f>
        <v>1.446480231436837E-2</v>
      </c>
      <c r="Q55">
        <f>INDEX([8]Interface_real!$A$1:$LJ$356, MATCH($A55&amp;RIGHT(Q$2, 2), [8]Interface_real!$A$1:$A$356, 0), MATCH($B55, [8]Interface_real!$A$1:$LJ$1, 0))</f>
        <v>1.4474176146984992E-2</v>
      </c>
      <c r="R55">
        <f>INDEX([8]Interface_real!$A$1:$LJ$356, MATCH($A55&amp;RIGHT(R$2, 2), [8]Interface_real!$A$1:$A$356, 0), MATCH($B55, [8]Interface_real!$A$1:$LJ$1, 0))</f>
        <v>1.4488121870672206E-2</v>
      </c>
      <c r="S55">
        <f>INDEX([8]Interface_real!$A$1:$LJ$356, MATCH($A55&amp;RIGHT(S$2, 2), [8]Interface_real!$A$1:$A$356, 0), MATCH($B55, [8]Interface_real!$A$1:$LJ$1, 0))</f>
        <v>1.4503532911863145E-2</v>
      </c>
    </row>
    <row r="56" spans="1:19">
      <c r="A56" t="s">
        <v>26</v>
      </c>
      <c r="B56" t="s">
        <v>76</v>
      </c>
      <c r="C56" t="s">
        <v>75</v>
      </c>
      <c r="D56" t="s">
        <v>60</v>
      </c>
      <c r="E56" t="s">
        <v>173</v>
      </c>
      <c r="F56">
        <f>INDEX([8]Interface_real!$A$1:$LJ$356, MATCH($A56&amp;RIGHT(F$2, 2), [8]Interface_real!$A$1:$A$356, 0), MATCH($B56, [8]Interface_real!$A$1:$LJ$1, 0))</f>
        <v>1096.2513032299426</v>
      </c>
      <c r="G56">
        <f>INDEX([8]Interface_real!$A$1:$LJ$356, MATCH($A56&amp;RIGHT(G$2, 2), [8]Interface_real!$A$1:$A$356, 0), MATCH($B56, [8]Interface_real!$A$1:$LJ$1, 0))</f>
        <v>1108.7764993245235</v>
      </c>
      <c r="H56">
        <f>INDEX([8]Interface_real!$A$1:$LJ$356, MATCH($A56&amp;RIGHT(H$2, 2), [8]Interface_real!$A$1:$A$356, 0), MATCH($B56, [8]Interface_real!$A$1:$LJ$1, 0))</f>
        <v>1118.0652392020013</v>
      </c>
      <c r="I56">
        <f>INDEX([8]Interface_real!$A$1:$LJ$356, MATCH($A56&amp;RIGHT(I$2, 2), [8]Interface_real!$A$1:$A$356, 0), MATCH($B56, [8]Interface_real!$A$1:$LJ$1, 0))</f>
        <v>1129.8910180185528</v>
      </c>
      <c r="J56">
        <f>INDEX([8]Interface_real!$A$1:$LJ$356, MATCH($A56&amp;RIGHT(J$2, 2), [8]Interface_real!$A$1:$A$356, 0), MATCH($B56, [8]Interface_real!$A$1:$LJ$1, 0))</f>
        <v>1140.3895714495518</v>
      </c>
      <c r="K56">
        <f>INDEX([8]Interface_real!$A$1:$LJ$356, MATCH($A56&amp;RIGHT(K$2, 2), [8]Interface_real!$A$1:$A$356, 0), MATCH($B56, [8]Interface_real!$A$1:$LJ$1, 0))</f>
        <v>1149.968445547129</v>
      </c>
      <c r="L56">
        <f>INDEX([8]Interface_real!$A$1:$LJ$356, MATCH($A56&amp;RIGHT(L$2, 2), [8]Interface_real!$A$1:$A$356, 0), MATCH($B56, [8]Interface_real!$A$1:$LJ$1, 0))</f>
        <v>1153.5263500035787</v>
      </c>
      <c r="M56">
        <f>INDEX([8]Interface_real!$A$1:$LJ$356, MATCH($A56&amp;RIGHT(M$2, 2), [8]Interface_real!$A$1:$A$356, 0), MATCH($B56, [8]Interface_real!$A$1:$LJ$1, 0))</f>
        <v>1152.0308050358324</v>
      </c>
      <c r="N56">
        <f>INDEX([8]Interface_real!$A$1:$LJ$356, MATCH($A56&amp;RIGHT(N$2, 2), [8]Interface_real!$A$1:$A$356, 0), MATCH($B56, [8]Interface_real!$A$1:$LJ$1, 0))</f>
        <v>1149.0025592362183</v>
      </c>
      <c r="O56" t="str">
        <f>INDEX([8]Interface_real!$A$1:$LJ$356, MATCH($A56&amp;RIGHT(O$2, 2), [8]Interface_real!$A$1:$A$356, 0), MATCH($B56, [8]Interface_real!$A$1:$LJ$1, 0))</f>
        <v/>
      </c>
      <c r="P56" t="str">
        <f>INDEX([8]Interface_real!$A$1:$LJ$356, MATCH($A56&amp;RIGHT(P$2, 2), [8]Interface_real!$A$1:$A$356, 0), MATCH($B56, [8]Interface_real!$A$1:$LJ$1, 0))</f>
        <v/>
      </c>
      <c r="Q56" t="str">
        <f>INDEX([8]Interface_real!$A$1:$LJ$356, MATCH($A56&amp;RIGHT(Q$2, 2), [8]Interface_real!$A$1:$A$356, 0), MATCH($B56, [8]Interface_real!$A$1:$LJ$1, 0))</f>
        <v/>
      </c>
      <c r="R56" t="str">
        <f>INDEX([8]Interface_real!$A$1:$LJ$356, MATCH($A56&amp;RIGHT(R$2, 2), [8]Interface_real!$A$1:$A$356, 0), MATCH($B56, [8]Interface_real!$A$1:$LJ$1, 0))</f>
        <v/>
      </c>
      <c r="S56" t="str">
        <f>INDEX([8]Interface_real!$A$1:$LJ$356, MATCH($A56&amp;RIGHT(S$2, 2), [8]Interface_real!$A$1:$A$356, 0), MATCH($B56, [8]Interface_real!$A$1:$LJ$1, 0))</f>
        <v/>
      </c>
    </row>
    <row r="57" spans="1:19">
      <c r="A57" t="s">
        <v>26</v>
      </c>
      <c r="B57" t="s">
        <v>74</v>
      </c>
      <c r="C57" t="s">
        <v>73</v>
      </c>
      <c r="D57" t="s">
        <v>60</v>
      </c>
      <c r="E57" t="s">
        <v>174</v>
      </c>
      <c r="F57">
        <f ca="1">INDEX([8]Interface_real!$A$1:$LJ$356, MATCH($A57&amp;RIGHT(F$2, 2), [8]Interface_real!$A$1:$A$356, 0), MATCH($B57, [8]Interface_real!$A$1:$LJ$1, 0))</f>
        <v>259</v>
      </c>
      <c r="G57">
        <f ca="1">INDEX([8]Interface_real!$A$1:$LJ$356, MATCH($A57&amp;RIGHT(G$2, 2), [8]Interface_real!$A$1:$A$356, 0), MATCH($B57, [8]Interface_real!$A$1:$LJ$1, 0))</f>
        <v>259</v>
      </c>
      <c r="H57">
        <f ca="1">INDEX([8]Interface_real!$A$1:$LJ$356, MATCH($A57&amp;RIGHT(H$2, 2), [8]Interface_real!$A$1:$A$356, 0), MATCH($B57, [8]Interface_real!$A$1:$LJ$1, 0))</f>
        <v>259</v>
      </c>
      <c r="I57">
        <f ca="1">INDEX([8]Interface_real!$A$1:$LJ$356, MATCH($A57&amp;RIGHT(I$2, 2), [8]Interface_real!$A$1:$A$356, 0), MATCH($B57, [8]Interface_real!$A$1:$LJ$1, 0))</f>
        <v>259</v>
      </c>
      <c r="J57">
        <f ca="1">INDEX([8]Interface_real!$A$1:$LJ$356, MATCH($A57&amp;RIGHT(J$2, 2), [8]Interface_real!$A$1:$A$356, 0), MATCH($B57, [8]Interface_real!$A$1:$LJ$1, 0))</f>
        <v>260</v>
      </c>
      <c r="K57">
        <f>INDEX([8]Interface_real!$A$1:$LJ$356, MATCH($A57&amp;RIGHT(K$2, 2), [8]Interface_real!$A$1:$A$356, 0), MATCH($B57, [8]Interface_real!$A$1:$LJ$1, 0))</f>
        <v>264</v>
      </c>
      <c r="L57">
        <f>INDEX([8]Interface_real!$A$1:$LJ$356, MATCH($A57&amp;RIGHT(L$2, 2), [8]Interface_real!$A$1:$A$356, 0), MATCH($B57, [8]Interface_real!$A$1:$LJ$1, 0))</f>
        <v>268</v>
      </c>
      <c r="M57">
        <f>INDEX([8]Interface_real!$A$1:$LJ$356, MATCH($A57&amp;RIGHT(M$2, 2), [8]Interface_real!$A$1:$A$356, 0), MATCH($B57, [8]Interface_real!$A$1:$LJ$1, 0))</f>
        <v>271</v>
      </c>
      <c r="N57">
        <f>INDEX([8]Interface_real!$A$1:$LJ$356, MATCH($A57&amp;RIGHT(N$2, 2), [8]Interface_real!$A$1:$A$356, 0), MATCH($B57, [8]Interface_real!$A$1:$LJ$1, 0))</f>
        <v>250</v>
      </c>
      <c r="O57">
        <f>INDEX([8]Interface_real!$A$1:$LJ$356, MATCH($A57&amp;RIGHT(O$2, 2), [8]Interface_real!$A$1:$A$356, 0), MATCH($B57, [8]Interface_real!$A$1:$LJ$1, 0))</f>
        <v>270</v>
      </c>
      <c r="P57">
        <f>INDEX([8]Interface_real!$A$1:$LJ$356, MATCH($A57&amp;RIGHT(P$2, 2), [8]Interface_real!$A$1:$A$356, 0), MATCH($B57, [8]Interface_real!$A$1:$LJ$1, 0))</f>
        <v>270</v>
      </c>
      <c r="Q57">
        <f>INDEX([8]Interface_real!$A$1:$LJ$356, MATCH($A57&amp;RIGHT(Q$2, 2), [8]Interface_real!$A$1:$A$356, 0), MATCH($B57, [8]Interface_real!$A$1:$LJ$1, 0))</f>
        <v>271</v>
      </c>
      <c r="R57">
        <f>INDEX([8]Interface_real!$A$1:$LJ$356, MATCH($A57&amp;RIGHT(R$2, 2), [8]Interface_real!$A$1:$A$356, 0), MATCH($B57, [8]Interface_real!$A$1:$LJ$1, 0))</f>
        <v>272</v>
      </c>
      <c r="S57">
        <f>INDEX([8]Interface_real!$A$1:$LJ$356, MATCH($A57&amp;RIGHT(S$2, 2), [8]Interface_real!$A$1:$A$356, 0), MATCH($B57, [8]Interface_real!$A$1:$LJ$1, 0))</f>
        <v>273</v>
      </c>
    </row>
    <row r="58" spans="1:19">
      <c r="A58" t="s">
        <v>24</v>
      </c>
      <c r="B58" t="s">
        <v>90</v>
      </c>
      <c r="C58" t="s">
        <v>89</v>
      </c>
      <c r="D58" t="s">
        <v>60</v>
      </c>
      <c r="E58" t="s">
        <v>175</v>
      </c>
      <c r="F58">
        <f>INDEX([8]Interface_real!$A$1:$LJ$356, MATCH($A58&amp;RIGHT(F$2, 2), [8]Interface_real!$A$1:$A$356, 0), MATCH($B58, [8]Interface_real!$A$1:$LJ$1, 0))</f>
        <v>1012124</v>
      </c>
      <c r="G58">
        <f>INDEX([8]Interface_real!$A$1:$LJ$356, MATCH($A58&amp;RIGHT(G$2, 2), [8]Interface_real!$A$1:$A$356, 0), MATCH($B58, [8]Interface_real!$A$1:$LJ$1, 0))</f>
        <v>1073463</v>
      </c>
      <c r="H58">
        <f>INDEX([8]Interface_real!$A$1:$LJ$356, MATCH($A58&amp;RIGHT(H$2, 2), [8]Interface_real!$A$1:$A$356, 0), MATCH($B58, [8]Interface_real!$A$1:$LJ$1, 0))</f>
        <v>1081658.9999999998</v>
      </c>
      <c r="I58">
        <f>INDEX([8]Interface_real!$A$1:$LJ$356, MATCH($A58&amp;RIGHT(I$2, 2), [8]Interface_real!$A$1:$A$356, 0), MATCH($B58, [8]Interface_real!$A$1:$LJ$1, 0))</f>
        <v>1087209</v>
      </c>
      <c r="J58">
        <f>INDEX([8]Interface_real!$A$1:$LJ$356, MATCH($A58&amp;RIGHT(J$2, 2), [8]Interface_real!$A$1:$A$356, 0), MATCH($B58, [8]Interface_real!$A$1:$LJ$1, 0))</f>
        <v>1093904</v>
      </c>
      <c r="K58">
        <f>INDEX([8]Interface_real!$A$1:$LJ$356, MATCH($A58&amp;RIGHT(K$2, 2), [8]Interface_real!$A$1:$A$356, 0), MATCH($B58, [8]Interface_real!$A$1:$LJ$1, 0))</f>
        <v>1104087</v>
      </c>
      <c r="L58">
        <f>INDEX([8]Interface_real!$A$1:$LJ$356, MATCH($A58&amp;RIGHT(L$2, 2), [8]Interface_real!$A$1:$A$356, 0), MATCH($B58, [8]Interface_real!$A$1:$LJ$1, 0))</f>
        <v>1114160</v>
      </c>
      <c r="M58">
        <f>INDEX([8]Interface_real!$A$1:$LJ$356, MATCH($A58&amp;RIGHT(M$2, 2), [8]Interface_real!$A$1:$A$356, 0), MATCH($B58, [8]Interface_real!$A$1:$LJ$1, 0))</f>
        <v>1123417</v>
      </c>
      <c r="N58">
        <f>INDEX([8]Interface_real!$A$1:$LJ$356, MATCH($A58&amp;RIGHT(N$2, 2), [8]Interface_real!$A$1:$A$356, 0), MATCH($B58, [8]Interface_real!$A$1:$LJ$1, 0))</f>
        <v>1130500</v>
      </c>
      <c r="O58">
        <f>INDEX([8]Interface_real!$A$1:$LJ$356, MATCH($A58&amp;RIGHT(O$2, 2), [8]Interface_real!$A$1:$A$356, 0), MATCH($B58, [8]Interface_real!$A$1:$LJ$1, 0))</f>
        <v>1143215.0000000002</v>
      </c>
      <c r="P58">
        <f>INDEX([8]Interface_real!$A$1:$LJ$356, MATCH($A58&amp;RIGHT(P$2, 2), [8]Interface_real!$A$1:$A$356, 0), MATCH($B58, [8]Interface_real!$A$1:$LJ$1, 0))</f>
        <v>1156473</v>
      </c>
      <c r="Q58">
        <f>INDEX([8]Interface_real!$A$1:$LJ$356, MATCH($A58&amp;RIGHT(Q$2, 2), [8]Interface_real!$A$1:$A$356, 0), MATCH($B58, [8]Interface_real!$A$1:$LJ$1, 0))</f>
        <v>1169369.0000000002</v>
      </c>
      <c r="R58">
        <f>INDEX([8]Interface_real!$A$1:$LJ$356, MATCH($A58&amp;RIGHT(R$2, 2), [8]Interface_real!$A$1:$A$356, 0), MATCH($B58, [8]Interface_real!$A$1:$LJ$1, 0))</f>
        <v>1182151</v>
      </c>
      <c r="S58">
        <f>INDEX([8]Interface_real!$A$1:$LJ$356, MATCH($A58&amp;RIGHT(S$2, 2), [8]Interface_real!$A$1:$A$356, 0), MATCH($B58, [8]Interface_real!$A$1:$LJ$1, 0))</f>
        <v>1194283</v>
      </c>
    </row>
    <row r="59" spans="1:19">
      <c r="A59" t="s">
        <v>24</v>
      </c>
      <c r="B59" t="s">
        <v>88</v>
      </c>
      <c r="C59" t="s">
        <v>87</v>
      </c>
      <c r="D59" t="s">
        <v>47</v>
      </c>
      <c r="E59" t="s">
        <v>176</v>
      </c>
      <c r="F59">
        <f>INDEX([8]Interface_real!$A$1:$LJ$356, MATCH($A59&amp;RIGHT(F$2, 2), [8]Interface_real!$A$1:$A$356, 0), MATCH($B59, [8]Interface_real!$A$1:$LJ$1, 0))</f>
        <v>13733.890000000001</v>
      </c>
      <c r="G59">
        <f>INDEX([8]Interface_real!$A$1:$LJ$356, MATCH($A59&amp;RIGHT(G$2, 2), [8]Interface_real!$A$1:$A$356, 0), MATCH($B59, [8]Interface_real!$A$1:$LJ$1, 0))</f>
        <v>13753.67</v>
      </c>
      <c r="H59">
        <f>INDEX([8]Interface_real!$A$1:$LJ$356, MATCH($A59&amp;RIGHT(H$2, 2), [8]Interface_real!$A$1:$A$356, 0), MATCH($B59, [8]Interface_real!$A$1:$LJ$1, 0))</f>
        <v>13771.78</v>
      </c>
      <c r="I59">
        <f>INDEX([8]Interface_real!$A$1:$LJ$356, MATCH($A59&amp;RIGHT(I$2, 2), [8]Interface_real!$A$1:$A$356, 0), MATCH($B59, [8]Interface_real!$A$1:$LJ$1, 0))</f>
        <v>13811.42</v>
      </c>
      <c r="J59">
        <f>INDEX([8]Interface_real!$A$1:$LJ$356, MATCH($A59&amp;RIGHT(J$2, 2), [8]Interface_real!$A$1:$A$356, 0), MATCH($B59, [8]Interface_real!$A$1:$LJ$1, 0))</f>
        <v>13856.02</v>
      </c>
      <c r="K59">
        <f>INDEX([8]Interface_real!$A$1:$LJ$356, MATCH($A59&amp;RIGHT(K$2, 2), [8]Interface_real!$A$1:$A$356, 0), MATCH($B59, [8]Interface_real!$A$1:$LJ$1, 0))</f>
        <v>13888.904500000001</v>
      </c>
      <c r="L59">
        <f>INDEX([8]Interface_real!$A$1:$LJ$356, MATCH($A59&amp;RIGHT(L$2, 2), [8]Interface_real!$A$1:$A$356, 0), MATCH($B59, [8]Interface_real!$A$1:$LJ$1, 0))</f>
        <v>13924</v>
      </c>
      <c r="M59">
        <f>INDEX([8]Interface_real!$A$1:$LJ$356, MATCH($A59&amp;RIGHT(M$2, 2), [8]Interface_real!$A$1:$A$356, 0), MATCH($B59, [8]Interface_real!$A$1:$LJ$1, 0))</f>
        <v>13948.4851</v>
      </c>
      <c r="N59">
        <f>INDEX([8]Interface_real!$A$1:$LJ$356, MATCH($A59&amp;RIGHT(N$2, 2), [8]Interface_real!$A$1:$A$356, 0), MATCH($B59, [8]Interface_real!$A$1:$LJ$1, 0))</f>
        <v>13978.3</v>
      </c>
      <c r="O59">
        <f>INDEX([8]Interface_real!$A$1:$LJ$356, MATCH($A59&amp;RIGHT(O$2, 2), [8]Interface_real!$A$1:$A$356, 0), MATCH($B59, [8]Interface_real!$A$1:$LJ$1, 0))</f>
        <v>14036</v>
      </c>
      <c r="P59">
        <f>INDEX([8]Interface_real!$A$1:$LJ$356, MATCH($A59&amp;RIGHT(P$2, 2), [8]Interface_real!$A$1:$A$356, 0), MATCH($B59, [8]Interface_real!$A$1:$LJ$1, 0))</f>
        <v>14078</v>
      </c>
      <c r="Q59">
        <f>INDEX([8]Interface_real!$A$1:$LJ$356, MATCH($A59&amp;RIGHT(Q$2, 2), [8]Interface_real!$A$1:$A$356, 0), MATCH($B59, [8]Interface_real!$A$1:$LJ$1, 0))</f>
        <v>14120</v>
      </c>
      <c r="R59">
        <f>INDEX([8]Interface_real!$A$1:$LJ$356, MATCH($A59&amp;RIGHT(R$2, 2), [8]Interface_real!$A$1:$A$356, 0), MATCH($B59, [8]Interface_real!$A$1:$LJ$1, 0))</f>
        <v>14162</v>
      </c>
      <c r="S59">
        <f>INDEX([8]Interface_real!$A$1:$LJ$356, MATCH($A59&amp;RIGHT(S$2, 2), [8]Interface_real!$A$1:$A$356, 0), MATCH($B59, [8]Interface_real!$A$1:$LJ$1, 0))</f>
        <v>14204</v>
      </c>
    </row>
    <row r="60" spans="1:19">
      <c r="A60" t="s">
        <v>24</v>
      </c>
      <c r="B60" t="s">
        <v>86</v>
      </c>
      <c r="C60" t="s">
        <v>85</v>
      </c>
      <c r="D60" t="s">
        <v>98</v>
      </c>
      <c r="E60" t="s">
        <v>177</v>
      </c>
      <c r="F60">
        <f>INDEX([8]Interface_real!$A$1:$LJ$356, MATCH($A60&amp;RIGHT(F$2, 2), [8]Interface_real!$A$1:$A$356, 0), MATCH($B60, [8]Interface_real!$A$1:$LJ$1, 0))</f>
        <v>457.54999999999995</v>
      </c>
      <c r="G60">
        <f>INDEX([8]Interface_real!$A$1:$LJ$356, MATCH($A60&amp;RIGHT(G$2, 2), [8]Interface_real!$A$1:$A$356, 0), MATCH($B60, [8]Interface_real!$A$1:$LJ$1, 0))</f>
        <v>444.45000000000005</v>
      </c>
      <c r="H60">
        <f>INDEX([8]Interface_real!$A$1:$LJ$356, MATCH($A60&amp;RIGHT(H$2, 2), [8]Interface_real!$A$1:$A$356, 0), MATCH($B60, [8]Interface_real!$A$1:$LJ$1, 0))</f>
        <v>475.63100000000003</v>
      </c>
      <c r="I60">
        <f>INDEX([8]Interface_real!$A$1:$LJ$356, MATCH($A60&amp;RIGHT(I$2, 2), [8]Interface_real!$A$1:$A$356, 0), MATCH($B60, [8]Interface_real!$A$1:$LJ$1, 0))</f>
        <v>468.64100000000002</v>
      </c>
      <c r="J60">
        <f>INDEX([8]Interface_real!$A$1:$LJ$356, MATCH($A60&amp;RIGHT(J$2, 2), [8]Interface_real!$A$1:$A$356, 0), MATCH($B60, [8]Interface_real!$A$1:$LJ$1, 0))</f>
        <v>464.40899999999999</v>
      </c>
      <c r="K60">
        <f>INDEX([8]Interface_real!$A$1:$LJ$356, MATCH($A60&amp;RIGHT(K$2, 2), [8]Interface_real!$A$1:$A$356, 0), MATCH($B60, [8]Interface_real!$A$1:$LJ$1, 0))</f>
        <v>462.42412999999999</v>
      </c>
      <c r="L60">
        <f>INDEX([8]Interface_real!$A$1:$LJ$356, MATCH($A60&amp;RIGHT(L$2, 2), [8]Interface_real!$A$1:$A$356, 0), MATCH($B60, [8]Interface_real!$A$1:$LJ$1, 0))</f>
        <v>486.57</v>
      </c>
      <c r="M60">
        <f>INDEX([8]Interface_real!$A$1:$LJ$356, MATCH($A60&amp;RIGHT(M$2, 2), [8]Interface_real!$A$1:$A$356, 0), MATCH($B60, [8]Interface_real!$A$1:$LJ$1, 0))</f>
        <v>504.84999999999997</v>
      </c>
      <c r="N60">
        <f>INDEX([8]Interface_real!$A$1:$LJ$356, MATCH($A60&amp;RIGHT(N$2, 2), [8]Interface_real!$A$1:$A$356, 0), MATCH($B60, [8]Interface_real!$A$1:$LJ$1, 0))</f>
        <v>478.24</v>
      </c>
      <c r="O60">
        <f>INDEX([8]Interface_real!$A$1:$LJ$356, MATCH($A60&amp;RIGHT(O$2, 2), [8]Interface_real!$A$1:$A$356, 0), MATCH($B60, [8]Interface_real!$A$1:$LJ$1, 0))</f>
        <v>468.15</v>
      </c>
      <c r="P60">
        <f>INDEX([8]Interface_real!$A$1:$LJ$356, MATCH($A60&amp;RIGHT(P$2, 2), [8]Interface_real!$A$1:$A$356, 0), MATCH($B60, [8]Interface_real!$A$1:$LJ$1, 0))</f>
        <v>463.43999999999994</v>
      </c>
      <c r="Q60">
        <f>INDEX([8]Interface_real!$A$1:$LJ$356, MATCH($A60&amp;RIGHT(Q$2, 2), [8]Interface_real!$A$1:$A$356, 0), MATCH($B60, [8]Interface_real!$A$1:$LJ$1, 0))</f>
        <v>461.93</v>
      </c>
      <c r="R60">
        <f>INDEX([8]Interface_real!$A$1:$LJ$356, MATCH($A60&amp;RIGHT(R$2, 2), [8]Interface_real!$A$1:$A$356, 0), MATCH($B60, [8]Interface_real!$A$1:$LJ$1, 0))</f>
        <v>456.91</v>
      </c>
      <c r="S60">
        <f>INDEX([8]Interface_real!$A$1:$LJ$356, MATCH($A60&amp;RIGHT(S$2, 2), [8]Interface_real!$A$1:$A$356, 0), MATCH($B60, [8]Interface_real!$A$1:$LJ$1, 0))</f>
        <v>468.74</v>
      </c>
    </row>
    <row r="61" spans="1:19">
      <c r="A61" t="s">
        <v>24</v>
      </c>
      <c r="B61" t="s">
        <v>84</v>
      </c>
      <c r="C61" t="s">
        <v>83</v>
      </c>
      <c r="D61" t="s">
        <v>6</v>
      </c>
      <c r="E61" t="s">
        <v>178</v>
      </c>
      <c r="F61">
        <f>INDEX([8]Interface_real!$A$1:$LJ$356, MATCH($A61&amp;RIGHT(F$2, 2), [8]Interface_real!$A$1:$A$356, 0), MATCH($B61, [8]Interface_real!$A$1:$LJ$1, 0))</f>
        <v>551.89</v>
      </c>
      <c r="G61">
        <f>INDEX([8]Interface_real!$A$1:$LJ$356, MATCH($A61&amp;RIGHT(G$2, 2), [8]Interface_real!$A$1:$A$356, 0), MATCH($B61, [8]Interface_real!$A$1:$LJ$1, 0))</f>
        <v>527.9</v>
      </c>
      <c r="H61">
        <f>INDEX([8]Interface_real!$A$1:$LJ$356, MATCH($A61&amp;RIGHT(H$2, 2), [8]Interface_real!$A$1:$A$356, 0), MATCH($B61, [8]Interface_real!$A$1:$LJ$1, 0))</f>
        <v>554.05099999999993</v>
      </c>
      <c r="I61">
        <f>INDEX([8]Interface_real!$A$1:$LJ$356, MATCH($A61&amp;RIGHT(I$2, 2), [8]Interface_real!$A$1:$A$356, 0), MATCH($B61, [8]Interface_real!$A$1:$LJ$1, 0))</f>
        <v>544.95100000000002</v>
      </c>
      <c r="J61">
        <f>INDEX([8]Interface_real!$A$1:$LJ$356, MATCH($A61&amp;RIGHT(J$2, 2), [8]Interface_real!$A$1:$A$356, 0), MATCH($B61, [8]Interface_real!$A$1:$LJ$1, 0))</f>
        <v>543.11900000000003</v>
      </c>
      <c r="K61">
        <f>INDEX([8]Interface_real!$A$1:$LJ$356, MATCH($A61&amp;RIGHT(K$2, 2), [8]Interface_real!$A$1:$A$356, 0), MATCH($B61, [8]Interface_real!$A$1:$LJ$1, 0))</f>
        <v>536.73413000000005</v>
      </c>
      <c r="L61">
        <f>INDEX([8]Interface_real!$A$1:$LJ$356, MATCH($A61&amp;RIGHT(L$2, 2), [8]Interface_real!$A$1:$A$356, 0), MATCH($B61, [8]Interface_real!$A$1:$LJ$1, 0))</f>
        <v>545.61</v>
      </c>
      <c r="M61">
        <f>INDEX([8]Interface_real!$A$1:$LJ$356, MATCH($A61&amp;RIGHT(M$2, 2), [8]Interface_real!$A$1:$A$356, 0), MATCH($B61, [8]Interface_real!$A$1:$LJ$1, 0))</f>
        <v>562.14</v>
      </c>
      <c r="N61">
        <f>INDEX([8]Interface_real!$A$1:$LJ$356, MATCH($A61&amp;RIGHT(N$2, 2), [8]Interface_real!$A$1:$A$356, 0), MATCH($B61, [8]Interface_real!$A$1:$LJ$1, 0))</f>
        <v>563.01</v>
      </c>
      <c r="O61">
        <f>INDEX([8]Interface_real!$A$1:$LJ$356, MATCH($A61&amp;RIGHT(O$2, 2), [8]Interface_real!$A$1:$A$356, 0), MATCH($B61, [8]Interface_real!$A$1:$LJ$1, 0))</f>
        <v>524.96</v>
      </c>
      <c r="P61">
        <f>INDEX([8]Interface_real!$A$1:$LJ$356, MATCH($A61&amp;RIGHT(P$2, 2), [8]Interface_real!$A$1:$A$356, 0), MATCH($B61, [8]Interface_real!$A$1:$LJ$1, 0))</f>
        <v>519.66999999999996</v>
      </c>
      <c r="Q61">
        <f>INDEX([8]Interface_real!$A$1:$LJ$356, MATCH($A61&amp;RIGHT(Q$2, 2), [8]Interface_real!$A$1:$A$356, 0), MATCH($B61, [8]Interface_real!$A$1:$LJ$1, 0))</f>
        <v>515.86</v>
      </c>
      <c r="R61">
        <f>INDEX([8]Interface_real!$A$1:$LJ$356, MATCH($A61&amp;RIGHT(R$2, 2), [8]Interface_real!$A$1:$A$356, 0), MATCH($B61, [8]Interface_real!$A$1:$LJ$1, 0))</f>
        <v>510.25</v>
      </c>
      <c r="S61">
        <f>INDEX([8]Interface_real!$A$1:$LJ$356, MATCH($A61&amp;RIGHT(S$2, 2), [8]Interface_real!$A$1:$A$356, 0), MATCH($B61, [8]Interface_real!$A$1:$LJ$1, 0))</f>
        <v>505.82999999999993</v>
      </c>
    </row>
    <row r="62" spans="1:19">
      <c r="A62" t="s">
        <v>24</v>
      </c>
      <c r="B62" t="s">
        <v>82</v>
      </c>
      <c r="C62" t="s">
        <v>81</v>
      </c>
      <c r="D62" t="s">
        <v>6</v>
      </c>
      <c r="E62" t="s">
        <v>179</v>
      </c>
      <c r="F62">
        <f>INDEX([8]Interface_real!$A$1:$LJ$356, MATCH($A62&amp;RIGHT(F$2, 2), [8]Interface_real!$A$1:$A$356, 0), MATCH($B62, [8]Interface_real!$A$1:$LJ$1, 0))</f>
        <v>82.906013879577444</v>
      </c>
      <c r="G62">
        <f>INDEX([8]Interface_real!$A$1:$LJ$356, MATCH($A62&amp;RIGHT(G$2, 2), [8]Interface_real!$A$1:$A$356, 0), MATCH($B62, [8]Interface_real!$A$1:$LJ$1, 0))</f>
        <v>84.192081833680632</v>
      </c>
      <c r="H62">
        <f>INDEX([8]Interface_real!$A$1:$LJ$356, MATCH($A62&amp;RIGHT(H$2, 2), [8]Interface_real!$A$1:$A$356, 0), MATCH($B62, [8]Interface_real!$A$1:$LJ$1, 0))</f>
        <v>85.846068322230281</v>
      </c>
      <c r="I62">
        <f>INDEX([8]Interface_real!$A$1:$LJ$356, MATCH($A62&amp;RIGHT(I$2, 2), [8]Interface_real!$A$1:$A$356, 0), MATCH($B62, [8]Interface_real!$A$1:$LJ$1, 0))</f>
        <v>85.996906143855128</v>
      </c>
      <c r="J62">
        <f>INDEX([8]Interface_real!$A$1:$LJ$356, MATCH($A62&amp;RIGHT(J$2, 2), [8]Interface_real!$A$1:$A$356, 0), MATCH($B62, [8]Interface_real!$A$1:$LJ$1, 0))</f>
        <v>85.507780062932795</v>
      </c>
      <c r="K62">
        <f>INDEX([8]Interface_real!$A$1:$LJ$356, MATCH($A62&amp;RIGHT(K$2, 2), [8]Interface_real!$A$1:$A$356, 0), MATCH($B62, [8]Interface_real!$A$1:$LJ$1, 0))</f>
        <v>86.155156557679675</v>
      </c>
      <c r="L62">
        <f>INDEX([8]Interface_real!$A$1:$LJ$356, MATCH($A62&amp;RIGHT(L$2, 2), [8]Interface_real!$A$1:$A$356, 0), MATCH($B62, [8]Interface_real!$A$1:$LJ$1, 0))</f>
        <v>89.179083961071086</v>
      </c>
      <c r="M62">
        <f>INDEX([8]Interface_real!$A$1:$LJ$356, MATCH($A62&amp;RIGHT(M$2, 2), [8]Interface_real!$A$1:$A$356, 0), MATCH($B62, [8]Interface_real!$A$1:$LJ$1, 0))</f>
        <v>89.808588607820113</v>
      </c>
      <c r="N62">
        <f>INDEX([8]Interface_real!$A$1:$LJ$356, MATCH($A62&amp;RIGHT(N$2, 2), [8]Interface_real!$A$1:$A$356, 0), MATCH($B62, [8]Interface_real!$A$1:$LJ$1, 0))</f>
        <v>84.943429068755435</v>
      </c>
      <c r="O62">
        <f>INDEX([8]Interface_real!$A$1:$LJ$356, MATCH($A62&amp;RIGHT(O$2, 2), [8]Interface_real!$A$1:$A$356, 0), MATCH($B62, [8]Interface_real!$A$1:$LJ$1, 0))</f>
        <v>89.178223102712579</v>
      </c>
      <c r="P62">
        <f>INDEX([8]Interface_real!$A$1:$LJ$356, MATCH($A62&amp;RIGHT(P$2, 2), [8]Interface_real!$A$1:$A$356, 0), MATCH($B62, [8]Interface_real!$A$1:$LJ$1, 0))</f>
        <v>89.179671714742042</v>
      </c>
      <c r="Q62">
        <f>INDEX([8]Interface_real!$A$1:$LJ$356, MATCH($A62&amp;RIGHT(Q$2, 2), [8]Interface_real!$A$1:$A$356, 0), MATCH($B62, [8]Interface_real!$A$1:$LJ$1, 0))</f>
        <v>89.545613150854891</v>
      </c>
      <c r="R62">
        <f>INDEX([8]Interface_real!$A$1:$LJ$356, MATCH($A62&amp;RIGHT(R$2, 2), [8]Interface_real!$A$1:$A$356, 0), MATCH($B62, [8]Interface_real!$A$1:$LJ$1, 0))</f>
        <v>89.546300832925041</v>
      </c>
      <c r="S62">
        <f>INDEX([8]Interface_real!$A$1:$LJ$356, MATCH($A62&amp;RIGHT(S$2, 2), [8]Interface_real!$A$1:$A$356, 0), MATCH($B62, [8]Interface_real!$A$1:$LJ$1, 0))</f>
        <v>92.667496985153136</v>
      </c>
    </row>
    <row r="63" spans="1:19">
      <c r="A63" t="s">
        <v>24</v>
      </c>
      <c r="B63" t="s">
        <v>80</v>
      </c>
      <c r="C63" t="s">
        <v>79</v>
      </c>
      <c r="D63" t="s">
        <v>60</v>
      </c>
      <c r="E63" t="s">
        <v>180</v>
      </c>
      <c r="F63">
        <f>INDEX([8]Interface_real!$A$1:$LJ$356, MATCH($A63&amp;RIGHT(F$2, 2), [8]Interface_real!$A$1:$A$356, 0), MATCH($B63, [8]Interface_real!$A$1:$LJ$1, 0))</f>
        <v>4.3197195093225105</v>
      </c>
      <c r="G63">
        <f>INDEX([8]Interface_real!$A$1:$LJ$356, MATCH($A63&amp;RIGHT(G$2, 2), [8]Interface_real!$A$1:$A$356, 0), MATCH($B63, [8]Interface_real!$A$1:$LJ$1, 0))</f>
        <v>4.358173896571321</v>
      </c>
      <c r="H63">
        <f>INDEX([8]Interface_real!$A$1:$LJ$356, MATCH($A63&amp;RIGHT(H$2, 2), [8]Interface_real!$A$1:$A$356, 0), MATCH($B63, [8]Interface_real!$A$1:$LJ$1, 0))</f>
        <v>4.4250240501325697</v>
      </c>
      <c r="I63">
        <f>INDEX([8]Interface_real!$A$1:$LJ$356, MATCH($A63&amp;RIGHT(I$2, 2), [8]Interface_real!$A$1:$A$356, 0), MATCH($B63, [8]Interface_real!$A$1:$LJ$1, 0))</f>
        <v>4.4420984638985885</v>
      </c>
      <c r="J63">
        <f>INDEX([8]Interface_real!$A$1:$LJ$356, MATCH($A63&amp;RIGHT(J$2, 2), [8]Interface_real!$A$1:$A$356, 0), MATCH($B63, [8]Interface_real!$A$1:$LJ$1, 0))</f>
        <v>4.4175401707544752</v>
      </c>
      <c r="K63">
        <f>INDEX([8]Interface_real!$A$1:$LJ$356, MATCH($A63&amp;RIGHT(K$2, 2), [8]Interface_real!$A$1:$A$356, 0), MATCH($B63, [8]Interface_real!$A$1:$LJ$1, 0))</f>
        <v>4.4531768829382985</v>
      </c>
      <c r="L63">
        <f>INDEX([8]Interface_real!$A$1:$LJ$356, MATCH($A63&amp;RIGHT(L$2, 2), [8]Interface_real!$A$1:$A$356, 0), MATCH($B63, [8]Interface_real!$A$1:$LJ$1, 0))</f>
        <v>4.8734444016788547</v>
      </c>
      <c r="M63">
        <f>INDEX([8]Interface_real!$A$1:$LJ$356, MATCH($A63&amp;RIGHT(M$2, 2), [8]Interface_real!$A$1:$A$356, 0), MATCH($B63, [8]Interface_real!$A$1:$LJ$1, 0))</f>
        <v>4.8733767388906672</v>
      </c>
      <c r="N63">
        <f>INDEX([8]Interface_real!$A$1:$LJ$356, MATCH($A63&amp;RIGHT(N$2, 2), [8]Interface_real!$A$1:$A$356, 0), MATCH($B63, [8]Interface_real!$A$1:$LJ$1, 0))</f>
        <v>4.9782774728690438</v>
      </c>
      <c r="O63">
        <f>INDEX([8]Interface_real!$A$1:$LJ$356, MATCH($A63&amp;RIGHT(O$2, 2), [8]Interface_real!$A$1:$A$356, 0), MATCH($B63, [8]Interface_real!$A$1:$LJ$1, 0))</f>
        <v>4.8734189271563544</v>
      </c>
      <c r="P63">
        <f>INDEX([8]Interface_real!$A$1:$LJ$356, MATCH($A63&amp;RIGHT(P$2, 2), [8]Interface_real!$A$1:$A$356, 0), MATCH($B63, [8]Interface_real!$A$1:$LJ$1, 0))</f>
        <v>4.8734581561375503</v>
      </c>
      <c r="Q63">
        <f>INDEX([8]Interface_real!$A$1:$LJ$356, MATCH($A63&amp;RIGHT(Q$2, 2), [8]Interface_real!$A$1:$A$356, 0), MATCH($B63, [8]Interface_real!$A$1:$LJ$1, 0))</f>
        <v>4.8992943821967199</v>
      </c>
      <c r="R63">
        <f>INDEX([8]Interface_real!$A$1:$LJ$356, MATCH($A63&amp;RIGHT(R$2, 2), [8]Interface_real!$A$1:$A$356, 0), MATCH($B63, [8]Interface_real!$A$1:$LJ$1, 0))</f>
        <v>4.8993434590886817</v>
      </c>
      <c r="S63">
        <f>INDEX([8]Interface_real!$A$1:$LJ$356, MATCH($A63&amp;RIGHT(S$2, 2), [8]Interface_real!$A$1:$A$356, 0), MATCH($B63, [8]Interface_real!$A$1:$LJ$1, 0))</f>
        <v>4.9729158017515775</v>
      </c>
    </row>
    <row r="64" spans="1:19">
      <c r="A64" t="s">
        <v>24</v>
      </c>
      <c r="B64" t="s">
        <v>78</v>
      </c>
      <c r="C64" t="s">
        <v>77</v>
      </c>
      <c r="D64" t="s">
        <v>60</v>
      </c>
      <c r="E64" t="s">
        <v>181</v>
      </c>
      <c r="F64">
        <f>INDEX([8]Interface_real!$A$1:$LJ$356, MATCH($A64&amp;RIGHT(F$2, 2), [8]Interface_real!$A$1:$A$356, 0), MATCH($B64, [8]Interface_real!$A$1:$LJ$1, 0))</f>
        <v>1.7475019823225611E-2</v>
      </c>
      <c r="G64">
        <f>INDEX([8]Interface_real!$A$1:$LJ$356, MATCH($A64&amp;RIGHT(G$2, 2), [8]Interface_real!$A$1:$A$356, 0), MATCH($B64, [8]Interface_real!$A$1:$LJ$1, 0))</f>
        <v>1.7449887920824043E-2</v>
      </c>
      <c r="H64">
        <f>INDEX([8]Interface_real!$A$1:$LJ$356, MATCH($A64&amp;RIGHT(H$2, 2), [8]Interface_real!$A$1:$A$356, 0), MATCH($B64, [8]Interface_real!$A$1:$LJ$1, 0))</f>
        <v>1.7426941179716781E-2</v>
      </c>
      <c r="I64">
        <f>INDEX([8]Interface_real!$A$1:$LJ$356, MATCH($A64&amp;RIGHT(I$2, 2), [8]Interface_real!$A$1:$A$356, 0), MATCH($B64, [8]Interface_real!$A$1:$LJ$1, 0))</f>
        <v>1.7376924313358078E-2</v>
      </c>
      <c r="J64">
        <f>INDEX([8]Interface_real!$A$1:$LJ$356, MATCH($A64&amp;RIGHT(J$2, 2), [8]Interface_real!$A$1:$A$356, 0), MATCH($B64, [8]Interface_real!$A$1:$LJ$1, 0))</f>
        <v>1.7320991164851089E-2</v>
      </c>
      <c r="K64">
        <f>INDEX([8]Interface_real!$A$1:$LJ$356, MATCH($A64&amp;RIGHT(K$2, 2), [8]Interface_real!$A$1:$A$356, 0), MATCH($B64, [8]Interface_real!$A$1:$LJ$1, 0))</f>
        <v>1.7279980577301832E-2</v>
      </c>
      <c r="L64">
        <f>INDEX([8]Interface_real!$A$1:$LJ$356, MATCH($A64&amp;RIGHT(L$2, 2), [8]Interface_real!$A$1:$A$356, 0), MATCH($B64, [8]Interface_real!$A$1:$LJ$1, 0))</f>
        <v>1.7236426314277506E-2</v>
      </c>
      <c r="M64">
        <f>INDEX([8]Interface_real!$A$1:$LJ$356, MATCH($A64&amp;RIGHT(M$2, 2), [8]Interface_real!$A$1:$A$356, 0), MATCH($B64, [8]Interface_real!$A$1:$LJ$1, 0))</f>
        <v>1.7277861952191498E-2</v>
      </c>
      <c r="N64">
        <f>INDEX([8]Interface_real!$A$1:$LJ$356, MATCH($A64&amp;RIGHT(N$2, 2), [8]Interface_real!$A$1:$A$356, 0), MATCH($B64, [8]Interface_real!$A$1:$LJ$1, 0))</f>
        <v>1.8957956260775632E-2</v>
      </c>
      <c r="O64">
        <f>INDEX([8]Interface_real!$A$1:$LJ$356, MATCH($A64&amp;RIGHT(O$2, 2), [8]Interface_real!$A$1:$A$356, 0), MATCH($B64, [8]Interface_real!$A$1:$LJ$1, 0))</f>
        <v>1.7170133941293814E-2</v>
      </c>
      <c r="P64">
        <f>INDEX([8]Interface_real!$A$1:$LJ$356, MATCH($A64&amp;RIGHT(P$2, 2), [8]Interface_real!$A$1:$A$356, 0), MATCH($B64, [8]Interface_real!$A$1:$LJ$1, 0))</f>
        <v>1.7118908935928399E-2</v>
      </c>
      <c r="Q64">
        <f>INDEX([8]Interface_real!$A$1:$LJ$356, MATCH($A64&amp;RIGHT(Q$2, 2), [8]Interface_real!$A$1:$A$356, 0), MATCH($B64, [8]Interface_real!$A$1:$LJ$1, 0))</f>
        <v>1.6855524079320113E-2</v>
      </c>
      <c r="R64">
        <f>INDEX([8]Interface_real!$A$1:$LJ$356, MATCH($A64&amp;RIGHT(R$2, 2), [8]Interface_real!$A$1:$A$356, 0), MATCH($B64, [8]Interface_real!$A$1:$LJ$1, 0))</f>
        <v>1.6805535941251237E-2</v>
      </c>
      <c r="S64">
        <f>INDEX([8]Interface_real!$A$1:$LJ$356, MATCH($A64&amp;RIGHT(S$2, 2), [8]Interface_real!$A$1:$A$356, 0), MATCH($B64, [8]Interface_real!$A$1:$LJ$1, 0))</f>
        <v>1.6263024500140805E-2</v>
      </c>
    </row>
    <row r="65" spans="1:19">
      <c r="A65" t="s">
        <v>24</v>
      </c>
      <c r="B65" t="s">
        <v>76</v>
      </c>
      <c r="C65" t="s">
        <v>75</v>
      </c>
      <c r="D65" t="s">
        <v>60</v>
      </c>
      <c r="E65" t="s">
        <v>182</v>
      </c>
      <c r="F65">
        <f>INDEX([8]Interface_real!$A$1:$LJ$356, MATCH($A65&amp;RIGHT(F$2, 2), [8]Interface_real!$A$1:$A$356, 0), MATCH($B65, [8]Interface_real!$A$1:$LJ$1, 0))</f>
        <v>1780.6746553201322</v>
      </c>
      <c r="G65">
        <f>INDEX([8]Interface_real!$A$1:$LJ$356, MATCH($A65&amp;RIGHT(G$2, 2), [8]Interface_real!$A$1:$A$356, 0), MATCH($B65, [8]Interface_real!$A$1:$LJ$1, 0))</f>
        <v>1798.5814046778191</v>
      </c>
      <c r="H65">
        <f>INDEX([8]Interface_real!$A$1:$LJ$356, MATCH($A65&amp;RIGHT(H$2, 2), [8]Interface_real!$A$1:$A$356, 0), MATCH($B65, [8]Interface_real!$A$1:$LJ$1, 0))</f>
        <v>1810.7270476047493</v>
      </c>
      <c r="I65">
        <f>INDEX([8]Interface_real!$A$1:$LJ$356, MATCH($A65&amp;RIGHT(I$2, 2), [8]Interface_real!$A$1:$A$356, 0), MATCH($B65, [8]Interface_real!$A$1:$LJ$1, 0))</f>
        <v>1827.5997551728431</v>
      </c>
      <c r="J65">
        <f>INDEX([8]Interface_real!$A$1:$LJ$356, MATCH($A65&amp;RIGHT(J$2, 2), [8]Interface_real!$A$1:$A$356, 0), MATCH($B65, [8]Interface_real!$A$1:$LJ$1, 0))</f>
        <v>1850.1506249981858</v>
      </c>
      <c r="K65">
        <f>INDEX([8]Interface_real!$A$1:$LJ$356, MATCH($A65&amp;RIGHT(K$2, 2), [8]Interface_real!$A$1:$A$356, 0), MATCH($B65, [8]Interface_real!$A$1:$LJ$1, 0))</f>
        <v>1873.6369382913847</v>
      </c>
      <c r="L65">
        <f>INDEX([8]Interface_real!$A$1:$LJ$356, MATCH($A65&amp;RIGHT(L$2, 2), [8]Interface_real!$A$1:$A$356, 0), MATCH($B65, [8]Interface_real!$A$1:$LJ$1, 0))</f>
        <v>1881.1720384723237</v>
      </c>
      <c r="M65">
        <f>INDEX([8]Interface_real!$A$1:$LJ$356, MATCH($A65&amp;RIGHT(M$2, 2), [8]Interface_real!$A$1:$A$356, 0), MATCH($B65, [8]Interface_real!$A$1:$LJ$1, 0))</f>
        <v>1886.618591088798</v>
      </c>
      <c r="N65">
        <f>INDEX([8]Interface_real!$A$1:$LJ$356, MATCH($A65&amp;RIGHT(N$2, 2), [8]Interface_real!$A$1:$A$356, 0), MATCH($B65, [8]Interface_real!$A$1:$LJ$1, 0))</f>
        <v>1886.0396443702934</v>
      </c>
      <c r="O65" t="str">
        <f>INDEX([8]Interface_real!$A$1:$LJ$356, MATCH($A65&amp;RIGHT(O$2, 2), [8]Interface_real!$A$1:$A$356, 0), MATCH($B65, [8]Interface_real!$A$1:$LJ$1, 0))</f>
        <v/>
      </c>
      <c r="P65" t="str">
        <f>INDEX([8]Interface_real!$A$1:$LJ$356, MATCH($A65&amp;RIGHT(P$2, 2), [8]Interface_real!$A$1:$A$356, 0), MATCH($B65, [8]Interface_real!$A$1:$LJ$1, 0))</f>
        <v/>
      </c>
      <c r="Q65" t="str">
        <f>INDEX([8]Interface_real!$A$1:$LJ$356, MATCH($A65&amp;RIGHT(Q$2, 2), [8]Interface_real!$A$1:$A$356, 0), MATCH($B65, [8]Interface_real!$A$1:$LJ$1, 0))</f>
        <v/>
      </c>
      <c r="R65" t="str">
        <f>INDEX([8]Interface_real!$A$1:$LJ$356, MATCH($A65&amp;RIGHT(R$2, 2), [8]Interface_real!$A$1:$A$356, 0), MATCH($B65, [8]Interface_real!$A$1:$LJ$1, 0))</f>
        <v/>
      </c>
      <c r="S65" t="str">
        <f>INDEX([8]Interface_real!$A$1:$LJ$356, MATCH($A65&amp;RIGHT(S$2, 2), [8]Interface_real!$A$1:$A$356, 0), MATCH($B65, [8]Interface_real!$A$1:$LJ$1, 0))</f>
        <v/>
      </c>
    </row>
    <row r="66" spans="1:19">
      <c r="A66" t="s">
        <v>24</v>
      </c>
      <c r="B66" t="s">
        <v>74</v>
      </c>
      <c r="C66" t="s">
        <v>73</v>
      </c>
      <c r="D66" t="s">
        <v>60</v>
      </c>
      <c r="E66" t="s">
        <v>183</v>
      </c>
      <c r="F66">
        <f>INDEX([8]Interface_real!$A$1:$LJ$356, MATCH($A66&amp;RIGHT(F$2, 2), [8]Interface_real!$A$1:$A$356, 0), MATCH($B66, [8]Interface_real!$A$1:$LJ$1, 0))</f>
        <v>240</v>
      </c>
      <c r="G66">
        <f>INDEX([8]Interface_real!$A$1:$LJ$356, MATCH($A66&amp;RIGHT(G$2, 2), [8]Interface_real!$A$1:$A$356, 0), MATCH($B66, [8]Interface_real!$A$1:$LJ$1, 0))</f>
        <v>240</v>
      </c>
      <c r="H66">
        <f>INDEX([8]Interface_real!$A$1:$LJ$356, MATCH($A66&amp;RIGHT(H$2, 2), [8]Interface_real!$A$1:$A$356, 0), MATCH($B66, [8]Interface_real!$A$1:$LJ$1, 0))</f>
        <v>240</v>
      </c>
      <c r="I66">
        <f>INDEX([8]Interface_real!$A$1:$LJ$356, MATCH($A66&amp;RIGHT(I$2, 2), [8]Interface_real!$A$1:$A$356, 0), MATCH($B66, [8]Interface_real!$A$1:$LJ$1, 0))</f>
        <v>240</v>
      </c>
      <c r="J66">
        <f>INDEX([8]Interface_real!$A$1:$LJ$356, MATCH($A66&amp;RIGHT(J$2, 2), [8]Interface_real!$A$1:$A$356, 0), MATCH($B66, [8]Interface_real!$A$1:$LJ$1, 0))</f>
        <v>240</v>
      </c>
      <c r="K66">
        <f>INDEX([8]Interface_real!$A$1:$LJ$356, MATCH($A66&amp;RIGHT(K$2, 2), [8]Interface_real!$A$1:$A$356, 0), MATCH($B66, [8]Interface_real!$A$1:$LJ$1, 0))</f>
        <v>240</v>
      </c>
      <c r="L66">
        <f>INDEX([8]Interface_real!$A$1:$LJ$356, MATCH($A66&amp;RIGHT(L$2, 2), [8]Interface_real!$A$1:$A$356, 0), MATCH($B66, [8]Interface_real!$A$1:$LJ$1, 0))</f>
        <v>240</v>
      </c>
      <c r="M66">
        <f>INDEX([8]Interface_real!$A$1:$LJ$356, MATCH($A66&amp;RIGHT(M$2, 2), [8]Interface_real!$A$1:$A$356, 0), MATCH($B66, [8]Interface_real!$A$1:$LJ$1, 0))</f>
        <v>241</v>
      </c>
      <c r="N66">
        <f>INDEX([8]Interface_real!$A$1:$LJ$356, MATCH($A66&amp;RIGHT(N$2, 2), [8]Interface_real!$A$1:$A$356, 0), MATCH($B66, [8]Interface_real!$A$1:$LJ$1, 0))</f>
        <v>265</v>
      </c>
      <c r="O66">
        <f>INDEX([8]Interface_real!$A$1:$LJ$356, MATCH($A66&amp;RIGHT(O$2, 2), [8]Interface_real!$A$1:$A$356, 0), MATCH($B66, [8]Interface_real!$A$1:$LJ$1, 0))</f>
        <v>241</v>
      </c>
      <c r="P66">
        <f>INDEX([8]Interface_real!$A$1:$LJ$356, MATCH($A66&amp;RIGHT(P$2, 2), [8]Interface_real!$A$1:$A$356, 0), MATCH($B66, [8]Interface_real!$A$1:$LJ$1, 0))</f>
        <v>241</v>
      </c>
      <c r="Q66">
        <f>INDEX([8]Interface_real!$A$1:$LJ$356, MATCH($A66&amp;RIGHT(Q$2, 2), [8]Interface_real!$A$1:$A$356, 0), MATCH($B66, [8]Interface_real!$A$1:$LJ$1, 0))</f>
        <v>238</v>
      </c>
      <c r="R66">
        <f>INDEX([8]Interface_real!$A$1:$LJ$356, MATCH($A66&amp;RIGHT(R$2, 2), [8]Interface_real!$A$1:$A$356, 0), MATCH($B66, [8]Interface_real!$A$1:$LJ$1, 0))</f>
        <v>238</v>
      </c>
      <c r="S66">
        <f>INDEX([8]Interface_real!$A$1:$LJ$356, MATCH($A66&amp;RIGHT(S$2, 2), [8]Interface_real!$A$1:$A$356, 0), MATCH($B66, [8]Interface_real!$A$1:$LJ$1, 0))</f>
        <v>231</v>
      </c>
    </row>
    <row r="67" spans="1:19">
      <c r="A67" t="s">
        <v>27</v>
      </c>
      <c r="B67" t="s">
        <v>90</v>
      </c>
      <c r="C67" t="s">
        <v>89</v>
      </c>
      <c r="D67" t="s">
        <v>60</v>
      </c>
      <c r="E67" t="s">
        <v>184</v>
      </c>
      <c r="F67">
        <f>INDEX([8]Interface_real!$A$1:$LJ$356, MATCH($A67&amp;RIGHT(F$2, 2), [8]Interface_real!$A$1:$A$356, 0), MATCH($B67, [8]Interface_real!$A$1:$LJ$1, 0))</f>
        <v>3656433.9999999995</v>
      </c>
      <c r="G67">
        <f>INDEX([8]Interface_real!$A$1:$LJ$356, MATCH($A67&amp;RIGHT(G$2, 2), [8]Interface_real!$A$1:$A$356, 0), MATCH($B67, [8]Interface_real!$A$1:$LJ$1, 0))</f>
        <v>3677741</v>
      </c>
      <c r="H67">
        <f>INDEX([8]Interface_real!$A$1:$LJ$356, MATCH($A67&amp;RIGHT(H$2, 2), [8]Interface_real!$A$1:$A$356, 0), MATCH($B67, [8]Interface_real!$A$1:$LJ$1, 0))</f>
        <v>3697824</v>
      </c>
      <c r="I67">
        <f>INDEX([8]Interface_real!$A$1:$LJ$356, MATCH($A67&amp;RIGHT(I$2, 2), [8]Interface_real!$A$1:$A$356, 0), MATCH($B67, [8]Interface_real!$A$1:$LJ$1, 0))</f>
        <v>3724459</v>
      </c>
      <c r="J67">
        <f>INDEX([8]Interface_real!$A$1:$LJ$356, MATCH($A67&amp;RIGHT(J$2, 2), [8]Interface_real!$A$1:$A$356, 0), MATCH($B67, [8]Interface_real!$A$1:$LJ$1, 0))</f>
        <v>3758359.9999999995</v>
      </c>
      <c r="K67">
        <f>INDEX([8]Interface_real!$A$1:$LJ$356, MATCH($A67&amp;RIGHT(K$2, 2), [8]Interface_real!$A$1:$A$356, 0), MATCH($B67, [8]Interface_real!$A$1:$LJ$1, 0))</f>
        <v>3789622</v>
      </c>
      <c r="L67">
        <f>INDEX([8]Interface_real!$A$1:$LJ$356, MATCH($A67&amp;RIGHT(L$2, 2), [8]Interface_real!$A$1:$A$356, 0), MATCH($B67, [8]Interface_real!$A$1:$LJ$1, 0))</f>
        <v>3826422</v>
      </c>
      <c r="M67">
        <f>INDEX([8]Interface_real!$A$1:$LJ$356, MATCH($A67&amp;RIGHT(M$2, 2), [8]Interface_real!$A$1:$A$356, 0), MATCH($B67, [8]Interface_real!$A$1:$LJ$1, 0))</f>
        <v>3879994</v>
      </c>
      <c r="N67">
        <f>INDEX([8]Interface_real!$A$1:$LJ$356, MATCH($A67&amp;RIGHT(N$2, 2), [8]Interface_real!$A$1:$A$356, 0), MATCH($B67, [8]Interface_real!$A$1:$LJ$1, 0))</f>
        <v>3919484.9999999995</v>
      </c>
      <c r="O67">
        <f>INDEX([8]Interface_real!$A$1:$LJ$356, MATCH($A67&amp;RIGHT(O$2, 2), [8]Interface_real!$A$1:$A$356, 0), MATCH($B67, [8]Interface_real!$A$1:$LJ$1, 0))</f>
        <v>3937058.0357331201</v>
      </c>
      <c r="P67">
        <f>INDEX([8]Interface_real!$A$1:$LJ$356, MATCH($A67&amp;RIGHT(P$2, 2), [8]Interface_real!$A$1:$A$356, 0), MATCH($B67, [8]Interface_real!$A$1:$LJ$1, 0))</f>
        <v>3982197.2539067599</v>
      </c>
      <c r="Q67">
        <f>INDEX([8]Interface_real!$A$1:$LJ$356, MATCH($A67&amp;RIGHT(Q$2, 2), [8]Interface_real!$A$1:$A$356, 0), MATCH($B67, [8]Interface_real!$A$1:$LJ$1, 0))</f>
        <v>4024153.5665547699</v>
      </c>
      <c r="R67">
        <f>INDEX([8]Interface_real!$A$1:$LJ$356, MATCH($A67&amp;RIGHT(R$2, 2), [8]Interface_real!$A$1:$A$356, 0), MATCH($B67, [8]Interface_real!$A$1:$LJ$1, 0))</f>
        <v>4064921.87563304</v>
      </c>
      <c r="S67">
        <f>INDEX([8]Interface_real!$A$1:$LJ$356, MATCH($A67&amp;RIGHT(S$2, 2), [8]Interface_real!$A$1:$A$356, 0), MATCH($B67, [8]Interface_real!$A$1:$LJ$1, 0))</f>
        <v>4104891.2979499502</v>
      </c>
    </row>
    <row r="68" spans="1:19">
      <c r="A68" t="s">
        <v>27</v>
      </c>
      <c r="B68" t="s">
        <v>88</v>
      </c>
      <c r="C68" t="s">
        <v>87</v>
      </c>
      <c r="D68" t="s">
        <v>47</v>
      </c>
      <c r="E68" t="s">
        <v>185</v>
      </c>
      <c r="F68">
        <f>INDEX([8]Interface_real!$A$1:$LJ$356, MATCH($A68&amp;RIGHT(F$2, 2), [8]Interface_real!$A$1:$A$356, 0), MATCH($B68, [8]Interface_real!$A$1:$LJ$1, 0))</f>
        <v>31167.178949637</v>
      </c>
      <c r="G68">
        <f>INDEX([8]Interface_real!$A$1:$LJ$356, MATCH($A68&amp;RIGHT(G$2, 2), [8]Interface_real!$A$1:$A$356, 0), MATCH($B68, [8]Interface_real!$A$1:$LJ$1, 0))</f>
        <v>31190.7416092522</v>
      </c>
      <c r="H68">
        <f>INDEX([8]Interface_real!$A$1:$LJ$356, MATCH($A68&amp;RIGHT(H$2, 2), [8]Interface_real!$A$1:$A$356, 0), MATCH($B68, [8]Interface_real!$A$1:$LJ$1, 0))</f>
        <v>31118.529238496998</v>
      </c>
      <c r="I68">
        <f>INDEX([8]Interface_real!$A$1:$LJ$356, MATCH($A68&amp;RIGHT(I$2, 2), [8]Interface_real!$A$1:$A$356, 0), MATCH($B68, [8]Interface_real!$A$1:$LJ$1, 0))</f>
        <v>31151.53</v>
      </c>
      <c r="J68">
        <f>INDEX([8]Interface_real!$A$1:$LJ$356, MATCH($A68&amp;RIGHT(J$2, 2), [8]Interface_real!$A$1:$A$356, 0), MATCH($B68, [8]Interface_real!$A$1:$LJ$1, 0))</f>
        <v>31270.3</v>
      </c>
      <c r="K68">
        <f>INDEX([8]Interface_real!$A$1:$LJ$356, MATCH($A68&amp;RIGHT(K$2, 2), [8]Interface_real!$A$1:$A$356, 0), MATCH($B68, [8]Interface_real!$A$1:$LJ$1, 0))</f>
        <v>31377.5</v>
      </c>
      <c r="L68">
        <f>INDEX([8]Interface_real!$A$1:$LJ$356, MATCH($A68&amp;RIGHT(L$2, 2), [8]Interface_real!$A$1:$A$356, 0), MATCH($B68, [8]Interface_real!$A$1:$LJ$1, 0))</f>
        <v>31464.5</v>
      </c>
      <c r="M68">
        <f>INDEX([8]Interface_real!$A$1:$LJ$356, MATCH($A68&amp;RIGHT(M$2, 2), [8]Interface_real!$A$1:$A$356, 0), MATCH($B68, [8]Interface_real!$A$1:$LJ$1, 0))</f>
        <v>31553.896711006</v>
      </c>
      <c r="N68">
        <f>INDEX([8]Interface_real!$A$1:$LJ$356, MATCH($A68&amp;RIGHT(N$2, 2), [8]Interface_real!$A$1:$A$356, 0), MATCH($B68, [8]Interface_real!$A$1:$LJ$1, 0))</f>
        <v>31628.04</v>
      </c>
      <c r="O68">
        <f>INDEX([8]Interface_real!$A$1:$LJ$356, MATCH($A68&amp;RIGHT(O$2, 2), [8]Interface_real!$A$1:$A$356, 0), MATCH($B68, [8]Interface_real!$A$1:$LJ$1, 0))</f>
        <v>31915.879953453699</v>
      </c>
      <c r="P68">
        <f>INDEX([8]Interface_real!$A$1:$LJ$356, MATCH($A68&amp;RIGHT(P$2, 2), [8]Interface_real!$A$1:$A$356, 0), MATCH($B68, [8]Interface_real!$A$1:$LJ$1, 0))</f>
        <v>32051.748949952402</v>
      </c>
      <c r="Q68">
        <f>INDEX([8]Interface_real!$A$1:$LJ$356, MATCH($A68&amp;RIGHT(Q$2, 2), [8]Interface_real!$A$1:$A$356, 0), MATCH($B68, [8]Interface_real!$A$1:$LJ$1, 0))</f>
        <v>32182.069083696999</v>
      </c>
      <c r="R68">
        <f>INDEX([8]Interface_real!$A$1:$LJ$356, MATCH($A68&amp;RIGHT(R$2, 2), [8]Interface_real!$A$1:$A$356, 0), MATCH($B68, [8]Interface_real!$A$1:$LJ$1, 0))</f>
        <v>32304.7813114659</v>
      </c>
      <c r="S68">
        <f>INDEX([8]Interface_real!$A$1:$LJ$356, MATCH($A68&amp;RIGHT(S$2, 2), [8]Interface_real!$A$1:$A$356, 0), MATCH($B68, [8]Interface_real!$A$1:$LJ$1, 0))</f>
        <v>32467.154538499301</v>
      </c>
    </row>
    <row r="69" spans="1:19">
      <c r="A69" t="s">
        <v>27</v>
      </c>
      <c r="B69" t="s">
        <v>86</v>
      </c>
      <c r="C69" t="s">
        <v>85</v>
      </c>
      <c r="D69" t="s">
        <v>98</v>
      </c>
      <c r="E69" t="s">
        <v>186</v>
      </c>
      <c r="F69">
        <f>INDEX([8]Interface_real!$A$1:$LJ$356, MATCH($A69&amp;RIGHT(F$2, 2), [8]Interface_real!$A$1:$A$356, 0), MATCH($B69, [8]Interface_real!$A$1:$LJ$1, 0))</f>
        <v>2329.6</v>
      </c>
      <c r="G69">
        <f>INDEX([8]Interface_real!$A$1:$LJ$356, MATCH($A69&amp;RIGHT(G$2, 2), [8]Interface_real!$A$1:$A$356, 0), MATCH($B69, [8]Interface_real!$A$1:$LJ$1, 0))</f>
        <v>2314.12</v>
      </c>
      <c r="H69">
        <f>INDEX([8]Interface_real!$A$1:$LJ$356, MATCH($A69&amp;RIGHT(H$2, 2), [8]Interface_real!$A$1:$A$356, 0), MATCH($B69, [8]Interface_real!$A$1:$LJ$1, 0))</f>
        <v>2323.2600000000002</v>
      </c>
      <c r="I69">
        <f>INDEX([8]Interface_real!$A$1:$LJ$356, MATCH($A69&amp;RIGHT(I$2, 2), [8]Interface_real!$A$1:$A$356, 0), MATCH($B69, [8]Interface_real!$A$1:$LJ$1, 0))</f>
        <v>2303.4</v>
      </c>
      <c r="J69">
        <f>INDEX([8]Interface_real!$A$1:$LJ$356, MATCH($A69&amp;RIGHT(J$2, 2), [8]Interface_real!$A$1:$A$356, 0), MATCH($B69, [8]Interface_real!$A$1:$LJ$1, 0))</f>
        <v>2414.84</v>
      </c>
      <c r="K69">
        <f>INDEX([8]Interface_real!$A$1:$LJ$356, MATCH($A69&amp;RIGHT(K$2, 2), [8]Interface_real!$A$1:$A$356, 0), MATCH($B69, [8]Interface_real!$A$1:$LJ$1, 0))</f>
        <v>2407.92</v>
      </c>
      <c r="L69">
        <f>INDEX([8]Interface_real!$A$1:$LJ$356, MATCH($A69&amp;RIGHT(L$2, 2), [8]Interface_real!$A$1:$A$356, 0), MATCH($B69, [8]Interface_real!$A$1:$LJ$1, 0))</f>
        <v>2456.08</v>
      </c>
      <c r="M69">
        <f>INDEX([8]Interface_real!$A$1:$LJ$356, MATCH($A69&amp;RIGHT(M$2, 2), [8]Interface_real!$A$1:$A$356, 0), MATCH($B69, [8]Interface_real!$A$1:$LJ$1, 0))</f>
        <v>2512.468769124202</v>
      </c>
      <c r="N69">
        <f>INDEX([8]Interface_real!$A$1:$LJ$356, MATCH($A69&amp;RIGHT(N$2, 2), [8]Interface_real!$A$1:$A$356, 0), MATCH($B69, [8]Interface_real!$A$1:$LJ$1, 0))</f>
        <v>2426.7668932468423</v>
      </c>
      <c r="O69">
        <f>INDEX([8]Interface_real!$A$1:$LJ$356, MATCH($A69&amp;RIGHT(O$2, 2), [8]Interface_real!$A$1:$A$356, 0), MATCH($B69, [8]Interface_real!$A$1:$LJ$1, 0))</f>
        <v>2456.08</v>
      </c>
      <c r="P69">
        <f>INDEX([8]Interface_real!$A$1:$LJ$356, MATCH($A69&amp;RIGHT(P$2, 2), [8]Interface_real!$A$1:$A$356, 0), MATCH($B69, [8]Interface_real!$A$1:$LJ$1, 0))</f>
        <v>2456.08</v>
      </c>
      <c r="Q69">
        <f>INDEX([8]Interface_real!$A$1:$LJ$356, MATCH($A69&amp;RIGHT(Q$2, 2), [8]Interface_real!$A$1:$A$356, 0), MATCH($B69, [8]Interface_real!$A$1:$LJ$1, 0))</f>
        <v>2456.08</v>
      </c>
      <c r="R69">
        <f>INDEX([8]Interface_real!$A$1:$LJ$356, MATCH($A69&amp;RIGHT(R$2, 2), [8]Interface_real!$A$1:$A$356, 0), MATCH($B69, [8]Interface_real!$A$1:$LJ$1, 0))</f>
        <v>2456.08</v>
      </c>
      <c r="S69">
        <f>INDEX([8]Interface_real!$A$1:$LJ$356, MATCH($A69&amp;RIGHT(S$2, 2), [8]Interface_real!$A$1:$A$356, 0), MATCH($B69, [8]Interface_real!$A$1:$LJ$1, 0))</f>
        <v>2456.08</v>
      </c>
    </row>
    <row r="70" spans="1:19">
      <c r="A70" t="s">
        <v>27</v>
      </c>
      <c r="B70" t="s">
        <v>84</v>
      </c>
      <c r="C70" t="s">
        <v>83</v>
      </c>
      <c r="D70" t="s">
        <v>6</v>
      </c>
      <c r="E70" t="s">
        <v>187</v>
      </c>
      <c r="F70">
        <f>INDEX([8]Interface_real!$A$1:$LJ$356, MATCH($A70&amp;RIGHT(F$2, 2), [8]Interface_real!$A$1:$A$356, 0), MATCH($B70, [8]Interface_real!$A$1:$LJ$1, 0))</f>
        <v>2602.56</v>
      </c>
      <c r="G70">
        <f>INDEX([8]Interface_real!$A$1:$LJ$356, MATCH($A70&amp;RIGHT(G$2, 2), [8]Interface_real!$A$1:$A$356, 0), MATCH($B70, [8]Interface_real!$A$1:$LJ$1, 0))</f>
        <v>2583.2399999999998</v>
      </c>
      <c r="H70">
        <f>INDEX([8]Interface_real!$A$1:$LJ$356, MATCH($A70&amp;RIGHT(H$2, 2), [8]Interface_real!$A$1:$A$356, 0), MATCH($B70, [8]Interface_real!$A$1:$LJ$1, 0))</f>
        <v>2597.5500000000002</v>
      </c>
      <c r="I70">
        <f>INDEX([8]Interface_real!$A$1:$LJ$356, MATCH($A70&amp;RIGHT(I$2, 2), [8]Interface_real!$A$1:$A$356, 0), MATCH($B70, [8]Interface_real!$A$1:$LJ$1, 0))</f>
        <v>2572.3299999999995</v>
      </c>
      <c r="J70">
        <f>INDEX([8]Interface_real!$A$1:$LJ$356, MATCH($A70&amp;RIGHT(J$2, 2), [8]Interface_real!$A$1:$A$356, 0), MATCH($B70, [8]Interface_real!$A$1:$LJ$1, 0))</f>
        <v>2698.15</v>
      </c>
      <c r="K70">
        <f>INDEX([8]Interface_real!$A$1:$LJ$356, MATCH($A70&amp;RIGHT(K$2, 2), [8]Interface_real!$A$1:$A$356, 0), MATCH($B70, [8]Interface_real!$A$1:$LJ$1, 0))</f>
        <v>2692.08</v>
      </c>
      <c r="L70">
        <f>INDEX([8]Interface_real!$A$1:$LJ$356, MATCH($A70&amp;RIGHT(L$2, 2), [8]Interface_real!$A$1:$A$356, 0), MATCH($B70, [8]Interface_real!$A$1:$LJ$1, 0))</f>
        <v>2726.6099999999997</v>
      </c>
      <c r="M70">
        <f>INDEX([8]Interface_real!$A$1:$LJ$356, MATCH($A70&amp;RIGHT(M$2, 2), [8]Interface_real!$A$1:$A$356, 0), MATCH($B70, [8]Interface_real!$A$1:$LJ$1, 0))</f>
        <v>2734.072961102208</v>
      </c>
      <c r="N70">
        <f>INDEX([8]Interface_real!$A$1:$LJ$356, MATCH($A70&amp;RIGHT(N$2, 2), [8]Interface_real!$A$1:$A$356, 0), MATCH($B70, [8]Interface_real!$A$1:$LJ$1, 0))</f>
        <v>2647.0757255437879</v>
      </c>
      <c r="O70">
        <f>INDEX([8]Interface_real!$A$1:$LJ$356, MATCH($A70&amp;RIGHT(O$2, 2), [8]Interface_real!$A$1:$A$356, 0), MATCH($B70, [8]Interface_real!$A$1:$LJ$1, 0))</f>
        <v>2726.6099999999997</v>
      </c>
      <c r="P70">
        <f>INDEX([8]Interface_real!$A$1:$LJ$356, MATCH($A70&amp;RIGHT(P$2, 2), [8]Interface_real!$A$1:$A$356, 0), MATCH($B70, [8]Interface_real!$A$1:$LJ$1, 0))</f>
        <v>2726.6099999999997</v>
      </c>
      <c r="Q70">
        <f>INDEX([8]Interface_real!$A$1:$LJ$356, MATCH($A70&amp;RIGHT(Q$2, 2), [8]Interface_real!$A$1:$A$356, 0), MATCH($B70, [8]Interface_real!$A$1:$LJ$1, 0))</f>
        <v>2726.6099999999997</v>
      </c>
      <c r="R70">
        <f>INDEX([8]Interface_real!$A$1:$LJ$356, MATCH($A70&amp;RIGHT(R$2, 2), [8]Interface_real!$A$1:$A$356, 0), MATCH($B70, [8]Interface_real!$A$1:$LJ$1, 0))</f>
        <v>2726.6099999999997</v>
      </c>
      <c r="S70">
        <f>INDEX([8]Interface_real!$A$1:$LJ$356, MATCH($A70&amp;RIGHT(S$2, 2), [8]Interface_real!$A$1:$A$356, 0), MATCH($B70, [8]Interface_real!$A$1:$LJ$1, 0))</f>
        <v>2726.6099999999997</v>
      </c>
    </row>
    <row r="71" spans="1:19">
      <c r="A71" t="s">
        <v>27</v>
      </c>
      <c r="B71" t="s">
        <v>82</v>
      </c>
      <c r="C71" t="s">
        <v>81</v>
      </c>
      <c r="D71" t="s">
        <v>6</v>
      </c>
      <c r="E71" t="s">
        <v>188</v>
      </c>
      <c r="F71">
        <f>INDEX([8]Interface_real!$A$1:$LJ$356, MATCH($A71&amp;RIGHT(F$2, 2), [8]Interface_real!$A$1:$A$356, 0), MATCH($B71, [8]Interface_real!$A$1:$LJ$1, 0))</f>
        <v>89.511865240378711</v>
      </c>
      <c r="G71">
        <f>INDEX([8]Interface_real!$A$1:$LJ$356, MATCH($A71&amp;RIGHT(G$2, 2), [8]Interface_real!$A$1:$A$356, 0), MATCH($B71, [8]Interface_real!$A$1:$LJ$1, 0))</f>
        <v>89.582075223362907</v>
      </c>
      <c r="H71">
        <f>INDEX([8]Interface_real!$A$1:$LJ$356, MATCH($A71&amp;RIGHT(H$2, 2), [8]Interface_real!$A$1:$A$356, 0), MATCH($B71, [8]Interface_real!$A$1:$LJ$1, 0))</f>
        <v>89.44043425535601</v>
      </c>
      <c r="I71">
        <f>INDEX([8]Interface_real!$A$1:$LJ$356, MATCH($A71&amp;RIGHT(I$2, 2), [8]Interface_real!$A$1:$A$356, 0), MATCH($B71, [8]Interface_real!$A$1:$LJ$1, 0))</f>
        <v>89.545276072665658</v>
      </c>
      <c r="J71">
        <f>INDEX([8]Interface_real!$A$1:$LJ$356, MATCH($A71&amp;RIGHT(J$2, 2), [8]Interface_real!$A$1:$A$356, 0), MATCH($B71, [8]Interface_real!$A$1:$LJ$1, 0))</f>
        <v>89.499842484665422</v>
      </c>
      <c r="K71">
        <f>INDEX([8]Interface_real!$A$1:$LJ$356, MATCH($A71&amp;RIGHT(K$2, 2), [8]Interface_real!$A$1:$A$356, 0), MATCH($B71, [8]Interface_real!$A$1:$LJ$1, 0))</f>
        <v>89.444593028438973</v>
      </c>
      <c r="L71">
        <f>INDEX([8]Interface_real!$A$1:$LJ$356, MATCH($A71&amp;RIGHT(L$2, 2), [8]Interface_real!$A$1:$A$356, 0), MATCH($B71, [8]Interface_real!$A$1:$LJ$1, 0))</f>
        <v>90.078155658491681</v>
      </c>
      <c r="M71">
        <f>INDEX([8]Interface_real!$A$1:$LJ$356, MATCH($A71&amp;RIGHT(M$2, 2), [8]Interface_real!$A$1:$A$356, 0), MATCH($B71, [8]Interface_real!$A$1:$LJ$1, 0))</f>
        <v>91.894722813517433</v>
      </c>
      <c r="N71">
        <f>INDEX([8]Interface_real!$A$1:$LJ$356, MATCH($A71&amp;RIGHT(N$2, 2), [8]Interface_real!$A$1:$A$356, 0), MATCH($B71, [8]Interface_real!$A$1:$LJ$1, 0))</f>
        <v>91.677275033312938</v>
      </c>
      <c r="O71">
        <f>INDEX([8]Interface_real!$A$1:$LJ$356, MATCH($A71&amp;RIGHT(O$2, 2), [8]Interface_real!$A$1:$A$356, 0), MATCH($B71, [8]Interface_real!$A$1:$LJ$1, 0))</f>
        <v>90.078155658491681</v>
      </c>
      <c r="P71">
        <f>INDEX([8]Interface_real!$A$1:$LJ$356, MATCH($A71&amp;RIGHT(P$2, 2), [8]Interface_real!$A$1:$A$356, 0), MATCH($B71, [8]Interface_real!$A$1:$LJ$1, 0))</f>
        <v>90.078155658491681</v>
      </c>
      <c r="Q71">
        <f>INDEX([8]Interface_real!$A$1:$LJ$356, MATCH($A71&amp;RIGHT(Q$2, 2), [8]Interface_real!$A$1:$A$356, 0), MATCH($B71, [8]Interface_real!$A$1:$LJ$1, 0))</f>
        <v>90.078155658491681</v>
      </c>
      <c r="R71">
        <f>INDEX([8]Interface_real!$A$1:$LJ$356, MATCH($A71&amp;RIGHT(R$2, 2), [8]Interface_real!$A$1:$A$356, 0), MATCH($B71, [8]Interface_real!$A$1:$LJ$1, 0))</f>
        <v>90.078155658491681</v>
      </c>
      <c r="S71">
        <f>INDEX([8]Interface_real!$A$1:$LJ$356, MATCH($A71&amp;RIGHT(S$2, 2), [8]Interface_real!$A$1:$A$356, 0), MATCH($B71, [8]Interface_real!$A$1:$LJ$1, 0))</f>
        <v>90.078155658491681</v>
      </c>
    </row>
    <row r="72" spans="1:19">
      <c r="A72" t="s">
        <v>27</v>
      </c>
      <c r="B72" t="s">
        <v>80</v>
      </c>
      <c r="C72" t="s">
        <v>79</v>
      </c>
      <c r="D72" t="s">
        <v>60</v>
      </c>
      <c r="E72" t="s">
        <v>189</v>
      </c>
      <c r="F72">
        <f>INDEX([8]Interface_real!$A$1:$LJ$356, MATCH($A72&amp;RIGHT(F$2, 2), [8]Interface_real!$A$1:$A$356, 0), MATCH($B72, [8]Interface_real!$A$1:$LJ$1, 0))</f>
        <v>5.5177709639739332</v>
      </c>
      <c r="G72">
        <f>INDEX([8]Interface_real!$A$1:$LJ$356, MATCH($A72&amp;RIGHT(G$2, 2), [8]Interface_real!$A$1:$A$356, 0), MATCH($B72, [8]Interface_real!$A$1:$LJ$1, 0))</f>
        <v>5.5411847137703054</v>
      </c>
      <c r="H72">
        <f>INDEX([8]Interface_real!$A$1:$LJ$356, MATCH($A72&amp;RIGHT(H$2, 2), [8]Interface_real!$A$1:$A$356, 0), MATCH($B72, [8]Interface_real!$A$1:$LJ$1, 0))</f>
        <v>5.5434505591807666</v>
      </c>
      <c r="I72">
        <f>INDEX([8]Interface_real!$A$1:$LJ$356, MATCH($A72&amp;RIGHT(I$2, 2), [8]Interface_real!$A$1:$A$356, 0), MATCH($B72, [8]Interface_real!$A$1:$LJ$1, 0))</f>
        <v>5.5412058328441542</v>
      </c>
      <c r="J72">
        <f>INDEX([8]Interface_real!$A$1:$LJ$356, MATCH($A72&amp;RIGHT(J$2, 2), [8]Interface_real!$A$1:$A$356, 0), MATCH($B72, [8]Interface_real!$A$1:$LJ$1, 0))</f>
        <v>5.5096492040842806</v>
      </c>
      <c r="K72">
        <f>INDEX([8]Interface_real!$A$1:$LJ$356, MATCH($A72&amp;RIGHT(K$2, 2), [8]Interface_real!$A$1:$A$356, 0), MATCH($B72, [8]Interface_real!$A$1:$LJ$1, 0))</f>
        <v>5.5472905708597064</v>
      </c>
      <c r="L72">
        <f>INDEX([8]Interface_real!$A$1:$LJ$356, MATCH($A72&amp;RIGHT(L$2, 2), [8]Interface_real!$A$1:$A$356, 0), MATCH($B72, [8]Interface_real!$A$1:$LJ$1, 0))</f>
        <v>5.5749997249331598</v>
      </c>
      <c r="M72">
        <f>INDEX([8]Interface_real!$A$1:$LJ$356, MATCH($A72&amp;RIGHT(M$2, 2), [8]Interface_real!$A$1:$A$356, 0), MATCH($B72, [8]Interface_real!$A$1:$LJ$1, 0))</f>
        <v>5.6158411328931317</v>
      </c>
      <c r="N72">
        <f>INDEX([8]Interface_real!$A$1:$LJ$356, MATCH($A72&amp;RIGHT(N$2, 2), [8]Interface_real!$A$1:$A$356, 0), MATCH($B72, [8]Interface_real!$A$1:$LJ$1, 0))</f>
        <v>5.6040354948322921</v>
      </c>
      <c r="O72">
        <f>INDEX([8]Interface_real!$A$1:$LJ$356, MATCH($A72&amp;RIGHT(O$2, 2), [8]Interface_real!$A$1:$A$356, 0), MATCH($B72, [8]Interface_real!$A$1:$LJ$1, 0))</f>
        <v>5.5749997249331598</v>
      </c>
      <c r="P72">
        <f>INDEX([8]Interface_real!$A$1:$LJ$356, MATCH($A72&amp;RIGHT(P$2, 2), [8]Interface_real!$A$1:$A$356, 0), MATCH($B72, [8]Interface_real!$A$1:$LJ$1, 0))</f>
        <v>5.5749997249331598</v>
      </c>
      <c r="Q72">
        <f>INDEX([8]Interface_real!$A$1:$LJ$356, MATCH($A72&amp;RIGHT(Q$2, 2), [8]Interface_real!$A$1:$A$356, 0), MATCH($B72, [8]Interface_real!$A$1:$LJ$1, 0))</f>
        <v>5.5749997249331598</v>
      </c>
      <c r="R72">
        <f>INDEX([8]Interface_real!$A$1:$LJ$356, MATCH($A72&amp;RIGHT(R$2, 2), [8]Interface_real!$A$1:$A$356, 0), MATCH($B72, [8]Interface_real!$A$1:$LJ$1, 0))</f>
        <v>5.5749997249331598</v>
      </c>
      <c r="S72">
        <f>INDEX([8]Interface_real!$A$1:$LJ$356, MATCH($A72&amp;RIGHT(S$2, 2), [8]Interface_real!$A$1:$A$356, 0), MATCH($B72, [8]Interface_real!$A$1:$LJ$1, 0))</f>
        <v>5.5749997249331598</v>
      </c>
    </row>
    <row r="73" spans="1:19">
      <c r="A73" t="s">
        <v>27</v>
      </c>
      <c r="B73" t="s">
        <v>78</v>
      </c>
      <c r="C73" t="s">
        <v>77</v>
      </c>
      <c r="D73" t="s">
        <v>60</v>
      </c>
      <c r="E73" t="s">
        <v>190</v>
      </c>
      <c r="F73">
        <f>INDEX([8]Interface_real!$A$1:$LJ$356, MATCH($A73&amp;RIGHT(F$2, 2), [8]Interface_real!$A$1:$A$356, 0), MATCH($B73, [8]Interface_real!$A$1:$LJ$1, 0))</f>
        <v>9.9784456110880125E-3</v>
      </c>
      <c r="G73">
        <f>INDEX([8]Interface_real!$A$1:$LJ$356, MATCH($A73&amp;RIGHT(G$2, 2), [8]Interface_real!$A$1:$A$356, 0), MATCH($B73, [8]Interface_real!$A$1:$LJ$1, 0))</f>
        <v>9.9709075178817542E-3</v>
      </c>
      <c r="H73">
        <f>INDEX([8]Interface_real!$A$1:$LJ$356, MATCH($A73&amp;RIGHT(H$2, 2), [8]Interface_real!$A$1:$A$356, 0), MATCH($B73, [8]Interface_real!$A$1:$LJ$1, 0))</f>
        <v>9.9940455931078909E-3</v>
      </c>
      <c r="I73">
        <f>INDEX([8]Interface_real!$A$1:$LJ$356, MATCH($A73&amp;RIGHT(I$2, 2), [8]Interface_real!$A$1:$A$356, 0), MATCH($B73, [8]Interface_real!$A$1:$LJ$1, 0))</f>
        <v>9.9834582763671641E-3</v>
      </c>
      <c r="J73">
        <f>INDEX([8]Interface_real!$A$1:$LJ$356, MATCH($A73&amp;RIGHT(J$2, 2), [8]Interface_real!$A$1:$A$356, 0), MATCH($B73, [8]Interface_real!$A$1:$LJ$1, 0))</f>
        <v>9.9455393776202976E-3</v>
      </c>
      <c r="K73">
        <f>INDEX([8]Interface_real!$A$1:$LJ$356, MATCH($A73&amp;RIGHT(K$2, 2), [8]Interface_real!$A$1:$A$356, 0), MATCH($B73, [8]Interface_real!$A$1:$LJ$1, 0))</f>
        <v>9.9115608318062313E-3</v>
      </c>
      <c r="L73">
        <f>INDEX([8]Interface_real!$A$1:$LJ$356, MATCH($A73&amp;RIGHT(L$2, 2), [8]Interface_real!$A$1:$A$356, 0), MATCH($B73, [8]Interface_real!$A$1:$LJ$1, 0))</f>
        <v>1.0011282556531964E-2</v>
      </c>
      <c r="M73">
        <f>INDEX([8]Interface_real!$A$1:$LJ$356, MATCH($A73&amp;RIGHT(M$2, 2), [8]Interface_real!$A$1:$A$356, 0), MATCH($B73, [8]Interface_real!$A$1:$LJ$1, 0))</f>
        <v>9.9512273515960648E-3</v>
      </c>
      <c r="N73">
        <f>INDEX([8]Interface_real!$A$1:$LJ$356, MATCH($A73&amp;RIGHT(N$2, 2), [8]Interface_real!$A$1:$A$356, 0), MATCH($B73, [8]Interface_real!$A$1:$LJ$1, 0))</f>
        <v>9.9595169349728906E-3</v>
      </c>
      <c r="O73">
        <f>INDEX([8]Interface_real!$A$1:$LJ$356, MATCH($A73&amp;RIGHT(O$2, 2), [8]Interface_real!$A$1:$A$356, 0), MATCH($B73, [8]Interface_real!$A$1:$LJ$1, 0))</f>
        <v>9.9010273400218386E-3</v>
      </c>
      <c r="P73">
        <f>INDEX([8]Interface_real!$A$1:$LJ$356, MATCH($A73&amp;RIGHT(P$2, 2), [8]Interface_real!$A$1:$A$356, 0), MATCH($B73, [8]Interface_real!$A$1:$LJ$1, 0))</f>
        <v>9.8590563807741689E-3</v>
      </c>
      <c r="Q73">
        <f>INDEX([8]Interface_real!$A$1:$LJ$356, MATCH($A73&amp;RIGHT(Q$2, 2), [8]Interface_real!$A$1:$A$356, 0), MATCH($B73, [8]Interface_real!$A$1:$LJ$1, 0))</f>
        <v>9.8191324858003404E-3</v>
      </c>
      <c r="R73">
        <f>INDEX([8]Interface_real!$A$1:$LJ$356, MATCH($A73&amp;RIGHT(R$2, 2), [8]Interface_real!$A$1:$A$356, 0), MATCH($B73, [8]Interface_real!$A$1:$LJ$1, 0))</f>
        <v>9.7818337463204709E-3</v>
      </c>
      <c r="S73">
        <f>INDEX([8]Interface_real!$A$1:$LJ$356, MATCH($A73&amp;RIGHT(S$2, 2), [8]Interface_real!$A$1:$A$356, 0), MATCH($B73, [8]Interface_real!$A$1:$LJ$1, 0))</f>
        <v>9.9177154443323597E-3</v>
      </c>
    </row>
    <row r="74" spans="1:19">
      <c r="A74" t="s">
        <v>27</v>
      </c>
      <c r="B74" t="s">
        <v>76</v>
      </c>
      <c r="C74" t="s">
        <v>75</v>
      </c>
      <c r="D74" t="s">
        <v>60</v>
      </c>
      <c r="E74" t="s">
        <v>191</v>
      </c>
      <c r="F74">
        <f>INDEX([8]Interface_real!$A$1:$LJ$356, MATCH($A74&amp;RIGHT(F$2, 2), [8]Interface_real!$A$1:$A$356, 0), MATCH($B74, [8]Interface_real!$A$1:$LJ$1, 0))</f>
        <v>5709.3657066595297</v>
      </c>
      <c r="G74">
        <f>INDEX([8]Interface_real!$A$1:$LJ$356, MATCH($A74&amp;RIGHT(G$2, 2), [8]Interface_real!$A$1:$A$356, 0), MATCH($B74, [8]Interface_real!$A$1:$LJ$1, 0))</f>
        <v>5799.3784863370383</v>
      </c>
      <c r="H74">
        <f>INDEX([8]Interface_real!$A$1:$LJ$356, MATCH($A74&amp;RIGHT(H$2, 2), [8]Interface_real!$A$1:$A$356, 0), MATCH($B74, [8]Interface_real!$A$1:$LJ$1, 0))</f>
        <v>5896.9716778228394</v>
      </c>
      <c r="I74">
        <f>INDEX([8]Interface_real!$A$1:$LJ$356, MATCH($A74&amp;RIGHT(I$2, 2), [8]Interface_real!$A$1:$A$356, 0), MATCH($B74, [8]Interface_real!$A$1:$LJ$1, 0))</f>
        <v>6011.0214775782206</v>
      </c>
      <c r="J74">
        <f>INDEX([8]Interface_real!$A$1:$LJ$356, MATCH($A74&amp;RIGHT(J$2, 2), [8]Interface_real!$A$1:$A$356, 0), MATCH($B74, [8]Interface_real!$A$1:$LJ$1, 0))</f>
        <v>6137.4600405903111</v>
      </c>
      <c r="K74">
        <f>INDEX([8]Interface_real!$A$1:$LJ$356, MATCH($A74&amp;RIGHT(K$2, 2), [8]Interface_real!$A$1:$A$356, 0), MATCH($B74, [8]Interface_real!$A$1:$LJ$1, 0))</f>
        <v>6224.5062038377055</v>
      </c>
      <c r="L74">
        <f>INDEX([8]Interface_real!$A$1:$LJ$356, MATCH($A74&amp;RIGHT(L$2, 2), [8]Interface_real!$A$1:$A$356, 0), MATCH($B74, [8]Interface_real!$A$1:$LJ$1, 0))</f>
        <v>6280.1359531731523</v>
      </c>
      <c r="M74">
        <f>INDEX([8]Interface_real!$A$1:$LJ$356, MATCH($A74&amp;RIGHT(M$2, 2), [8]Interface_real!$A$1:$A$356, 0), MATCH($B74, [8]Interface_real!$A$1:$LJ$1, 0))</f>
        <v>6381.1151255118994</v>
      </c>
      <c r="N74">
        <f>INDEX([8]Interface_real!$A$1:$LJ$356, MATCH($A74&amp;RIGHT(N$2, 2), [8]Interface_real!$A$1:$A$356, 0), MATCH($B74, [8]Interface_real!$A$1:$LJ$1, 0))</f>
        <v>6441.2482186568341</v>
      </c>
      <c r="O74" t="str">
        <f>INDEX([8]Interface_real!$A$1:$LJ$356, MATCH($A74&amp;RIGHT(O$2, 2), [8]Interface_real!$A$1:$A$356, 0), MATCH($B74, [8]Interface_real!$A$1:$LJ$1, 0))</f>
        <v/>
      </c>
      <c r="P74" t="str">
        <f>INDEX([8]Interface_real!$A$1:$LJ$356, MATCH($A74&amp;RIGHT(P$2, 2), [8]Interface_real!$A$1:$A$356, 0), MATCH($B74, [8]Interface_real!$A$1:$LJ$1, 0))</f>
        <v/>
      </c>
      <c r="Q74" t="str">
        <f>INDEX([8]Interface_real!$A$1:$LJ$356, MATCH($A74&amp;RIGHT(Q$2, 2), [8]Interface_real!$A$1:$A$356, 0), MATCH($B74, [8]Interface_real!$A$1:$LJ$1, 0))</f>
        <v/>
      </c>
      <c r="R74" t="str">
        <f>INDEX([8]Interface_real!$A$1:$LJ$356, MATCH($A74&amp;RIGHT(R$2, 2), [8]Interface_real!$A$1:$A$356, 0), MATCH($B74, [8]Interface_real!$A$1:$LJ$1, 0))</f>
        <v/>
      </c>
      <c r="S74" t="str">
        <f>INDEX([8]Interface_real!$A$1:$LJ$356, MATCH($A74&amp;RIGHT(S$2, 2), [8]Interface_real!$A$1:$A$356, 0), MATCH($B74, [8]Interface_real!$A$1:$LJ$1, 0))</f>
        <v/>
      </c>
    </row>
    <row r="75" spans="1:19">
      <c r="A75" t="s">
        <v>27</v>
      </c>
      <c r="B75" t="s">
        <v>74</v>
      </c>
      <c r="C75" t="s">
        <v>73</v>
      </c>
      <c r="D75" t="s">
        <v>60</v>
      </c>
      <c r="E75" t="s">
        <v>192</v>
      </c>
      <c r="F75">
        <f>INDEX([8]Interface_real!$A$1:$LJ$356, MATCH($A75&amp;RIGHT(F$2, 2), [8]Interface_real!$A$1:$A$356, 0), MATCH($B75, [8]Interface_real!$A$1:$LJ$1, 0))</f>
        <v>311</v>
      </c>
      <c r="G75">
        <f>INDEX([8]Interface_real!$A$1:$LJ$356, MATCH($A75&amp;RIGHT(G$2, 2), [8]Interface_real!$A$1:$A$356, 0), MATCH($B75, [8]Interface_real!$A$1:$LJ$1, 0))</f>
        <v>311</v>
      </c>
      <c r="H75">
        <f>INDEX([8]Interface_real!$A$1:$LJ$356, MATCH($A75&amp;RIGHT(H$2, 2), [8]Interface_real!$A$1:$A$356, 0), MATCH($B75, [8]Interface_real!$A$1:$LJ$1, 0))</f>
        <v>311</v>
      </c>
      <c r="I75">
        <f>INDEX([8]Interface_real!$A$1:$LJ$356, MATCH($A75&amp;RIGHT(I$2, 2), [8]Interface_real!$A$1:$A$356, 0), MATCH($B75, [8]Interface_real!$A$1:$LJ$1, 0))</f>
        <v>311</v>
      </c>
      <c r="J75">
        <f>INDEX([8]Interface_real!$A$1:$LJ$356, MATCH($A75&amp;RIGHT(J$2, 2), [8]Interface_real!$A$1:$A$356, 0), MATCH($B75, [8]Interface_real!$A$1:$LJ$1, 0))</f>
        <v>311</v>
      </c>
      <c r="K75">
        <f>INDEX([8]Interface_real!$A$1:$LJ$356, MATCH($A75&amp;RIGHT(K$2, 2), [8]Interface_real!$A$1:$A$356, 0), MATCH($B75, [8]Interface_real!$A$1:$LJ$1, 0))</f>
        <v>311</v>
      </c>
      <c r="L75">
        <f>INDEX([8]Interface_real!$A$1:$LJ$356, MATCH($A75&amp;RIGHT(L$2, 2), [8]Interface_real!$A$1:$A$356, 0), MATCH($B75, [8]Interface_real!$A$1:$LJ$1, 0))</f>
        <v>315</v>
      </c>
      <c r="M75">
        <f>INDEX([8]Interface_real!$A$1:$LJ$356, MATCH($A75&amp;RIGHT(M$2, 2), [8]Interface_real!$A$1:$A$356, 0), MATCH($B75, [8]Interface_real!$A$1:$LJ$1, 0))</f>
        <v>314</v>
      </c>
      <c r="N75">
        <f>INDEX([8]Interface_real!$A$1:$LJ$356, MATCH($A75&amp;RIGHT(N$2, 2), [8]Interface_real!$A$1:$A$356, 0), MATCH($B75, [8]Interface_real!$A$1:$LJ$1, 0))</f>
        <v>315</v>
      </c>
      <c r="O75">
        <f>INDEX([8]Interface_real!$A$1:$LJ$356, MATCH($A75&amp;RIGHT(O$2, 2), [8]Interface_real!$A$1:$A$356, 0), MATCH($B75, [8]Interface_real!$A$1:$LJ$1, 0))</f>
        <v>316</v>
      </c>
      <c r="P75">
        <f>INDEX([8]Interface_real!$A$1:$LJ$356, MATCH($A75&amp;RIGHT(P$2, 2), [8]Interface_real!$A$1:$A$356, 0), MATCH($B75, [8]Interface_real!$A$1:$LJ$1, 0))</f>
        <v>316</v>
      </c>
      <c r="Q75">
        <f>INDEX([8]Interface_real!$A$1:$LJ$356, MATCH($A75&amp;RIGHT(Q$2, 2), [8]Interface_real!$A$1:$A$356, 0), MATCH($B75, [8]Interface_real!$A$1:$LJ$1, 0))</f>
        <v>316</v>
      </c>
      <c r="R75">
        <f>INDEX([8]Interface_real!$A$1:$LJ$356, MATCH($A75&amp;RIGHT(R$2, 2), [8]Interface_real!$A$1:$A$356, 0), MATCH($B75, [8]Interface_real!$A$1:$LJ$1, 0))</f>
        <v>316</v>
      </c>
      <c r="S75">
        <f>INDEX([8]Interface_real!$A$1:$LJ$356, MATCH($A75&amp;RIGHT(S$2, 2), [8]Interface_real!$A$1:$A$356, 0), MATCH($B75, [8]Interface_real!$A$1:$LJ$1, 0))</f>
        <v>322</v>
      </c>
    </row>
    <row r="76" spans="1:19">
      <c r="A76" t="s">
        <v>23</v>
      </c>
      <c r="B76" t="s">
        <v>90</v>
      </c>
      <c r="C76" t="s">
        <v>89</v>
      </c>
      <c r="D76" t="s">
        <v>60</v>
      </c>
      <c r="E76" t="s">
        <v>193</v>
      </c>
      <c r="F76">
        <f>INDEX([8]Interface_real!$A$1:$LJ$356, MATCH($A76&amp;RIGHT(F$2, 2), [8]Interface_real!$A$1:$A$356, 0), MATCH($B76, [8]Interface_real!$A$1:$LJ$1, 0))</f>
        <v>3216351</v>
      </c>
      <c r="G76">
        <f>INDEX([8]Interface_real!$A$1:$LJ$356, MATCH($A76&amp;RIGHT(G$2, 2), [8]Interface_real!$A$1:$A$356, 0), MATCH($B76, [8]Interface_real!$A$1:$LJ$1, 0))</f>
        <v>3224984</v>
      </c>
      <c r="H76">
        <f>INDEX([8]Interface_real!$A$1:$LJ$356, MATCH($A76&amp;RIGHT(H$2, 2), [8]Interface_real!$A$1:$A$356, 0), MATCH($B76, [8]Interface_real!$A$1:$LJ$1, 0))</f>
        <v>3236254</v>
      </c>
      <c r="I76">
        <f>INDEX([8]Interface_real!$A$1:$LJ$356, MATCH($A76&amp;RIGHT(I$2, 2), [8]Interface_real!$A$1:$A$356, 0), MATCH($B76, [8]Interface_real!$A$1:$LJ$1, 0))</f>
        <v>3250509</v>
      </c>
      <c r="J76">
        <f>INDEX([8]Interface_real!$A$1:$LJ$356, MATCH($A76&amp;RIGHT(J$2, 2), [8]Interface_real!$A$1:$A$356, 0), MATCH($B76, [8]Interface_real!$A$1:$LJ$1, 0))</f>
        <v>3275078</v>
      </c>
      <c r="K76">
        <f>INDEX([8]Interface_real!$A$1:$LJ$356, MATCH($A76&amp;RIGHT(K$2, 2), [8]Interface_real!$A$1:$A$356, 0), MATCH($B76, [8]Interface_real!$A$1:$LJ$1, 0))</f>
        <v>3293080</v>
      </c>
      <c r="L76">
        <f>INDEX([8]Interface_real!$A$1:$LJ$356, MATCH($A76&amp;RIGHT(L$2, 2), [8]Interface_real!$A$1:$A$356, 0), MATCH($B76, [8]Interface_real!$A$1:$LJ$1, 0))</f>
        <v>3313187.0000000005</v>
      </c>
      <c r="M76">
        <f>INDEX([8]Interface_real!$A$1:$LJ$356, MATCH($A76&amp;RIGHT(M$2, 2), [8]Interface_real!$A$1:$A$356, 0), MATCH($B76, [8]Interface_real!$A$1:$LJ$1, 0))</f>
        <v>3344229.0000000005</v>
      </c>
      <c r="N76">
        <f>INDEX([8]Interface_real!$A$1:$LJ$356, MATCH($A76&amp;RIGHT(N$2, 2), [8]Interface_real!$A$1:$A$356, 0), MATCH($B76, [8]Interface_real!$A$1:$LJ$1, 0))</f>
        <v>3379001</v>
      </c>
      <c r="O76">
        <f>INDEX([8]Interface_real!$A$1:$LJ$356, MATCH($A76&amp;RIGHT(O$2, 2), [8]Interface_real!$A$1:$A$356, 0), MATCH($B76, [8]Interface_real!$A$1:$LJ$1, 0))</f>
        <v>3375882.7119435598</v>
      </c>
      <c r="P76">
        <f>INDEX([8]Interface_real!$A$1:$LJ$356, MATCH($A76&amp;RIGHT(P$2, 2), [8]Interface_real!$A$1:$A$356, 0), MATCH($B76, [8]Interface_real!$A$1:$LJ$1, 0))</f>
        <v>3399566.0846273806</v>
      </c>
      <c r="Q76">
        <f>INDEX([8]Interface_real!$A$1:$LJ$356, MATCH($A76&amp;RIGHT(Q$2, 2), [8]Interface_real!$A$1:$A$356, 0), MATCH($B76, [8]Interface_real!$A$1:$LJ$1, 0))</f>
        <v>3423795.0089276503</v>
      </c>
      <c r="R76">
        <f>INDEX([8]Interface_real!$A$1:$LJ$356, MATCH($A76&amp;RIGHT(R$2, 2), [8]Interface_real!$A$1:$A$356, 0), MATCH($B76, [8]Interface_real!$A$1:$LJ$1, 0))</f>
        <v>3449110.4073376101</v>
      </c>
      <c r="S76">
        <f>INDEX([8]Interface_real!$A$1:$LJ$356, MATCH($A76&amp;RIGHT(S$2, 2), [8]Interface_real!$A$1:$A$356, 0), MATCH($B76, [8]Interface_real!$A$1:$LJ$1, 0))</f>
        <v>3475502.3599735498</v>
      </c>
    </row>
    <row r="77" spans="1:19">
      <c r="A77" t="s">
        <v>23</v>
      </c>
      <c r="B77" t="s">
        <v>88</v>
      </c>
      <c r="C77" t="s">
        <v>87</v>
      </c>
      <c r="D77" t="s">
        <v>47</v>
      </c>
      <c r="E77" t="s">
        <v>194</v>
      </c>
      <c r="F77">
        <f>INDEX([8]Interface_real!$A$1:$LJ$356, MATCH($A77&amp;RIGHT(F$2, 2), [8]Interface_real!$A$1:$A$356, 0), MATCH($B77, [8]Interface_real!$A$1:$LJ$1, 0))</f>
        <v>41661.434806974001</v>
      </c>
      <c r="G77">
        <f>INDEX([8]Interface_real!$A$1:$LJ$356, MATCH($A77&amp;RIGHT(G$2, 2), [8]Interface_real!$A$1:$A$356, 0), MATCH($B77, [8]Interface_real!$A$1:$LJ$1, 0))</f>
        <v>41661.434806974001</v>
      </c>
      <c r="H77">
        <f>INDEX([8]Interface_real!$A$1:$LJ$356, MATCH($A77&amp;RIGHT(H$2, 2), [8]Interface_real!$A$1:$A$356, 0), MATCH($B77, [8]Interface_real!$A$1:$LJ$1, 0))</f>
        <v>41661.434806974001</v>
      </c>
      <c r="I77">
        <f>INDEX([8]Interface_real!$A$1:$LJ$356, MATCH($A77&amp;RIGHT(I$2, 2), [8]Interface_real!$A$1:$A$356, 0), MATCH($B77, [8]Interface_real!$A$1:$LJ$1, 0))</f>
        <v>41798.972245102006</v>
      </c>
      <c r="J77">
        <f>INDEX([8]Interface_real!$A$1:$LJ$356, MATCH($A77&amp;RIGHT(J$2, 2), [8]Interface_real!$A$1:$A$356, 0), MATCH($B77, [8]Interface_real!$A$1:$LJ$1, 0))</f>
        <v>41964.499636233006</v>
      </c>
      <c r="K77">
        <f>INDEX([8]Interface_real!$A$1:$LJ$356, MATCH($A77&amp;RIGHT(K$2, 2), [8]Interface_real!$A$1:$A$356, 0), MATCH($B77, [8]Interface_real!$A$1:$LJ$1, 0))</f>
        <v>42094</v>
      </c>
      <c r="L77">
        <f>INDEX([8]Interface_real!$A$1:$LJ$356, MATCH($A77&amp;RIGHT(L$2, 2), [8]Interface_real!$A$1:$A$356, 0), MATCH($B77, [8]Interface_real!$A$1:$LJ$1, 0))</f>
        <v>43029.064099506999</v>
      </c>
      <c r="M77">
        <f>INDEX([8]Interface_real!$A$1:$LJ$356, MATCH($A77&amp;RIGHT(M$2, 2), [8]Interface_real!$A$1:$A$356, 0), MATCH($B77, [8]Interface_real!$A$1:$LJ$1, 0))</f>
        <v>43156.099369308002</v>
      </c>
      <c r="N77">
        <f>INDEX([8]Interface_real!$A$1:$LJ$356, MATCH($A77&amp;RIGHT(N$2, 2), [8]Interface_real!$A$1:$A$356, 0), MATCH($B77, [8]Interface_real!$A$1:$LJ$1, 0))</f>
        <v>43356.513179308</v>
      </c>
      <c r="O77">
        <f>INDEX([8]Interface_real!$A$1:$LJ$356, MATCH($A77&amp;RIGHT(O$2, 2), [8]Interface_real!$A$1:$A$356, 0), MATCH($B77, [8]Interface_real!$A$1:$LJ$1, 0))</f>
        <v>43463.198650708</v>
      </c>
      <c r="P77">
        <f>INDEX([8]Interface_real!$A$1:$LJ$356, MATCH($A77&amp;RIGHT(P$2, 2), [8]Interface_real!$A$1:$A$356, 0), MATCH($B77, [8]Interface_real!$A$1:$LJ$1, 0))</f>
        <v>43535.827147266005</v>
      </c>
      <c r="Q77">
        <f>INDEX([8]Interface_real!$A$1:$LJ$356, MATCH($A77&amp;RIGHT(Q$2, 2), [8]Interface_real!$A$1:$A$356, 0), MATCH($B77, [8]Interface_real!$A$1:$LJ$1, 0))</f>
        <v>43633.427147266004</v>
      </c>
      <c r="R77">
        <f>INDEX([8]Interface_real!$A$1:$LJ$356, MATCH($A77&amp;RIGHT(R$2, 2), [8]Interface_real!$A$1:$A$356, 0), MATCH($B77, [8]Interface_real!$A$1:$LJ$1, 0))</f>
        <v>43731.127147266001</v>
      </c>
      <c r="S77">
        <f>INDEX([8]Interface_real!$A$1:$LJ$356, MATCH($A77&amp;RIGHT(S$2, 2), [8]Interface_real!$A$1:$A$356, 0), MATCH($B77, [8]Interface_real!$A$1:$LJ$1, 0))</f>
        <v>43828.827147266005</v>
      </c>
    </row>
    <row r="78" spans="1:19">
      <c r="A78" t="s">
        <v>23</v>
      </c>
      <c r="B78" t="s">
        <v>86</v>
      </c>
      <c r="C78" t="s">
        <v>85</v>
      </c>
      <c r="D78" t="s">
        <v>98</v>
      </c>
      <c r="E78" t="s">
        <v>195</v>
      </c>
      <c r="F78">
        <f>INDEX([8]Interface_real!$A$1:$LJ$356, MATCH($A78&amp;RIGHT(F$2, 2), [8]Interface_real!$A$1:$A$356, 0), MATCH($B78, [8]Interface_real!$A$1:$LJ$1, 0))</f>
        <v>1736.0853017024785</v>
      </c>
      <c r="G78">
        <f>INDEX([8]Interface_real!$A$1:$LJ$356, MATCH($A78&amp;RIGHT(G$2, 2), [8]Interface_real!$A$1:$A$356, 0), MATCH($B78, [8]Interface_real!$A$1:$LJ$1, 0))</f>
        <v>1737.4670600417614</v>
      </c>
      <c r="H78">
        <f>INDEX([8]Interface_real!$A$1:$LJ$356, MATCH($A78&amp;RIGHT(H$2, 2), [8]Interface_real!$A$1:$A$356, 0), MATCH($B78, [8]Interface_real!$A$1:$LJ$1, 0))</f>
        <v>1769.8897969235622</v>
      </c>
      <c r="I78">
        <f>INDEX([8]Interface_real!$A$1:$LJ$356, MATCH($A78&amp;RIGHT(I$2, 2), [8]Interface_real!$A$1:$A$356, 0), MATCH($B78, [8]Interface_real!$A$1:$LJ$1, 0))</f>
        <v>1684.31687463858</v>
      </c>
      <c r="J78">
        <f>INDEX([8]Interface_real!$A$1:$LJ$356, MATCH($A78&amp;RIGHT(J$2, 2), [8]Interface_real!$A$1:$A$356, 0), MATCH($B78, [8]Interface_real!$A$1:$LJ$1, 0))</f>
        <v>1774.5774920464371</v>
      </c>
      <c r="K78">
        <f>INDEX([8]Interface_real!$A$1:$LJ$356, MATCH($A78&amp;RIGHT(K$2, 2), [8]Interface_real!$A$1:$A$356, 0), MATCH($B78, [8]Interface_real!$A$1:$LJ$1, 0))</f>
        <v>2103.5478727327973</v>
      </c>
      <c r="L78">
        <f>INDEX([8]Interface_real!$A$1:$LJ$356, MATCH($A78&amp;RIGHT(L$2, 2), [8]Interface_real!$A$1:$A$356, 0), MATCH($B78, [8]Interface_real!$A$1:$LJ$1, 0))</f>
        <v>2087.1946434615261</v>
      </c>
      <c r="M78">
        <f>INDEX([8]Interface_real!$A$1:$LJ$356, MATCH($A78&amp;RIGHT(M$2, 2), [8]Interface_real!$A$1:$A$356, 0), MATCH($B78, [8]Interface_real!$A$1:$LJ$1, 0))</f>
        <v>2106.1558923299726</v>
      </c>
      <c r="N78">
        <f>INDEX([8]Interface_real!$A$1:$LJ$356, MATCH($A78&amp;RIGHT(N$2, 2), [8]Interface_real!$A$1:$A$356, 0), MATCH($B78, [8]Interface_real!$A$1:$LJ$1, 0))</f>
        <v>1822.03</v>
      </c>
      <c r="O78">
        <f>INDEX([8]Interface_real!$A$1:$LJ$356, MATCH($A78&amp;RIGHT(O$2, 2), [8]Interface_real!$A$1:$A$356, 0), MATCH($B78, [8]Interface_real!$A$1:$LJ$1, 0))</f>
        <v>1949.3432001486335</v>
      </c>
      <c r="P78">
        <f>INDEX([8]Interface_real!$A$1:$LJ$356, MATCH($A78&amp;RIGHT(P$2, 2), [8]Interface_real!$A$1:$A$356, 0), MATCH($B78, [8]Interface_real!$A$1:$LJ$1, 0))</f>
        <v>1985.8646346842418</v>
      </c>
      <c r="Q78">
        <f>INDEX([8]Interface_real!$A$1:$LJ$356, MATCH($A78&amp;RIGHT(Q$2, 2), [8]Interface_real!$A$1:$A$356, 0), MATCH($B78, [8]Interface_real!$A$1:$LJ$1, 0))</f>
        <v>1984.7639655532585</v>
      </c>
      <c r="R78">
        <f>INDEX([8]Interface_real!$A$1:$LJ$356, MATCH($A78&amp;RIGHT(R$2, 2), [8]Interface_real!$A$1:$A$356, 0), MATCH($B78, [8]Interface_real!$A$1:$LJ$1, 0))</f>
        <v>1983.8449337732723</v>
      </c>
      <c r="S78">
        <f>INDEX([8]Interface_real!$A$1:$LJ$356, MATCH($A78&amp;RIGHT(S$2, 2), [8]Interface_real!$A$1:$A$356, 0), MATCH($B78, [8]Interface_real!$A$1:$LJ$1, 0))</f>
        <v>1982.7068565417035</v>
      </c>
    </row>
    <row r="79" spans="1:19">
      <c r="A79" t="s">
        <v>23</v>
      </c>
      <c r="B79" t="s">
        <v>84</v>
      </c>
      <c r="C79" t="s">
        <v>83</v>
      </c>
      <c r="D79" t="s">
        <v>6</v>
      </c>
      <c r="E79" t="s">
        <v>196</v>
      </c>
      <c r="F79">
        <f>INDEX([8]Interface_real!$A$1:$LJ$356, MATCH($A79&amp;RIGHT(F$2, 2), [8]Interface_real!$A$1:$A$356, 0), MATCH($B79, [8]Interface_real!$A$1:$LJ$1, 0))</f>
        <v>2068.0616047328399</v>
      </c>
      <c r="G79">
        <f>INDEX([8]Interface_real!$A$1:$LJ$356, MATCH($A79&amp;RIGHT(G$2, 2), [8]Interface_real!$A$1:$A$356, 0), MATCH($B79, [8]Interface_real!$A$1:$LJ$1, 0))</f>
        <v>2042.8311717185834</v>
      </c>
      <c r="H79">
        <f>INDEX([8]Interface_real!$A$1:$LJ$356, MATCH($A79&amp;RIGHT(H$2, 2), [8]Interface_real!$A$1:$A$356, 0), MATCH($B79, [8]Interface_real!$A$1:$LJ$1, 0))</f>
        <v>2048.7756453721431</v>
      </c>
      <c r="I79">
        <f>INDEX([8]Interface_real!$A$1:$LJ$356, MATCH($A79&amp;RIGHT(I$2, 2), [8]Interface_real!$A$1:$A$356, 0), MATCH($B79, [8]Interface_real!$A$1:$LJ$1, 0))</f>
        <v>1979.9133452079959</v>
      </c>
      <c r="J79">
        <f>INDEX([8]Interface_real!$A$1:$LJ$356, MATCH($A79&amp;RIGHT(J$2, 2), [8]Interface_real!$A$1:$A$356, 0), MATCH($B79, [8]Interface_real!$A$1:$LJ$1, 0))</f>
        <v>2088.2701984509399</v>
      </c>
      <c r="K79">
        <f>INDEX([8]Interface_real!$A$1:$LJ$356, MATCH($A79&amp;RIGHT(K$2, 2), [8]Interface_real!$A$1:$A$356, 0), MATCH($B79, [8]Interface_real!$A$1:$LJ$1, 0))</f>
        <v>2142.1709659149287</v>
      </c>
      <c r="L79">
        <f>INDEX([8]Interface_real!$A$1:$LJ$356, MATCH($A79&amp;RIGHT(L$2, 2), [8]Interface_real!$A$1:$A$356, 0), MATCH($B79, [8]Interface_real!$A$1:$LJ$1, 0))</f>
        <v>2126.9323236136015</v>
      </c>
      <c r="M79">
        <f>INDEX([8]Interface_real!$A$1:$LJ$356, MATCH($A79&amp;RIGHT(M$2, 2), [8]Interface_real!$A$1:$A$356, 0), MATCH($B79, [8]Interface_real!$A$1:$LJ$1, 0))</f>
        <v>2145.7349052926188</v>
      </c>
      <c r="N79">
        <f>INDEX([8]Interface_real!$A$1:$LJ$356, MATCH($A79&amp;RIGHT(N$2, 2), [8]Interface_real!$A$1:$A$356, 0), MATCH($B79, [8]Interface_real!$A$1:$LJ$1, 0))</f>
        <v>2130.8700000000003</v>
      </c>
      <c r="O79">
        <f>INDEX([8]Interface_real!$A$1:$LJ$356, MATCH($A79&amp;RIGHT(O$2, 2), [8]Interface_real!$A$1:$A$356, 0), MATCH($B79, [8]Interface_real!$A$1:$LJ$1, 0))</f>
        <v>1975.619543059345</v>
      </c>
      <c r="P79">
        <f>INDEX([8]Interface_real!$A$1:$LJ$356, MATCH($A79&amp;RIGHT(P$2, 2), [8]Interface_real!$A$1:$A$356, 0), MATCH($B79, [8]Interface_real!$A$1:$LJ$1, 0))</f>
        <v>2012.6332714800812</v>
      </c>
      <c r="Q79">
        <f>INDEX([8]Interface_real!$A$1:$LJ$356, MATCH($A79&amp;RIGHT(Q$2, 2), [8]Interface_real!$A$1:$A$356, 0), MATCH($B79, [8]Interface_real!$A$1:$LJ$1, 0))</f>
        <v>2011.5177657828558</v>
      </c>
      <c r="R79">
        <f>INDEX([8]Interface_real!$A$1:$LJ$356, MATCH($A79&amp;RIGHT(R$2, 2), [8]Interface_real!$A$1:$A$356, 0), MATCH($B79, [8]Interface_real!$A$1:$LJ$1, 0))</f>
        <v>2010.5863458332567</v>
      </c>
      <c r="S79">
        <f>INDEX([8]Interface_real!$A$1:$LJ$356, MATCH($A79&amp;RIGHT(S$2, 2), [8]Interface_real!$A$1:$A$356, 0), MATCH($B79, [8]Interface_real!$A$1:$LJ$1, 0))</f>
        <v>2009.4329277896684</v>
      </c>
    </row>
    <row r="80" spans="1:19">
      <c r="A80" t="s">
        <v>23</v>
      </c>
      <c r="B80" t="s">
        <v>82</v>
      </c>
      <c r="C80" t="s">
        <v>81</v>
      </c>
      <c r="D80" t="s">
        <v>6</v>
      </c>
      <c r="E80" t="s">
        <v>197</v>
      </c>
      <c r="F80">
        <f>INDEX([8]Interface_real!$A$1:$LJ$356, MATCH($A80&amp;RIGHT(F$2, 2), [8]Interface_real!$A$1:$A$356, 0), MATCH($B80, [8]Interface_real!$A$1:$LJ$1, 0))</f>
        <v>83.947465478271027</v>
      </c>
      <c r="G80">
        <f>INDEX([8]Interface_real!$A$1:$LJ$356, MATCH($A80&amp;RIGHT(G$2, 2), [8]Interface_real!$A$1:$A$356, 0), MATCH($B80, [8]Interface_real!$A$1:$LJ$1, 0))</f>
        <v>85.051916384263578</v>
      </c>
      <c r="H80">
        <f>INDEX([8]Interface_real!$A$1:$LJ$356, MATCH($A80&amp;RIGHT(H$2, 2), [8]Interface_real!$A$1:$A$356, 0), MATCH($B80, [8]Interface_real!$A$1:$LJ$1, 0))</f>
        <v>86.387682366366491</v>
      </c>
      <c r="I80">
        <f>INDEX([8]Interface_real!$A$1:$LJ$356, MATCH($A80&amp;RIGHT(I$2, 2), [8]Interface_real!$A$1:$A$356, 0), MATCH($B80, [8]Interface_real!$A$1:$LJ$1, 0))</f>
        <v>85.070231922783336</v>
      </c>
      <c r="J80">
        <f>INDEX([8]Interface_real!$A$1:$LJ$356, MATCH($A80&amp;RIGHT(J$2, 2), [8]Interface_real!$A$1:$A$356, 0), MATCH($B80, [8]Interface_real!$A$1:$LJ$1, 0))</f>
        <v>84.978346832838142</v>
      </c>
      <c r="K80">
        <f>INDEX([8]Interface_real!$A$1:$LJ$356, MATCH($A80&amp;RIGHT(K$2, 2), [8]Interface_real!$A$1:$A$356, 0), MATCH($B80, [8]Interface_real!$A$1:$LJ$1, 0))</f>
        <v>98.197011639281769</v>
      </c>
      <c r="L80">
        <f>INDEX([8]Interface_real!$A$1:$LJ$356, MATCH($A80&amp;RIGHT(L$2, 2), [8]Interface_real!$A$1:$A$356, 0), MATCH($B80, [8]Interface_real!$A$1:$LJ$1, 0))</f>
        <v>98.131690429878731</v>
      </c>
      <c r="M80">
        <f>INDEX([8]Interface_real!$A$1:$LJ$356, MATCH($A80&amp;RIGHT(M$2, 2), [8]Interface_real!$A$1:$A$356, 0), MATCH($B80, [8]Interface_real!$A$1:$LJ$1, 0))</f>
        <v>98.155456535426552</v>
      </c>
      <c r="N80">
        <f>INDEX([8]Interface_real!$A$1:$LJ$356, MATCH($A80&amp;RIGHT(N$2, 2), [8]Interface_real!$A$1:$A$356, 0), MATCH($B80, [8]Interface_real!$A$1:$LJ$1, 0))</f>
        <v>85.506389409020713</v>
      </c>
      <c r="O80">
        <f>INDEX([8]Interface_real!$A$1:$LJ$356, MATCH($A80&amp;RIGHT(O$2, 2), [8]Interface_real!$A$1:$A$356, 0), MATCH($B80, [8]Interface_real!$A$1:$LJ$1, 0))</f>
        <v>98.669969478535251</v>
      </c>
      <c r="P80">
        <f>INDEX([8]Interface_real!$A$1:$LJ$356, MATCH($A80&amp;RIGHT(P$2, 2), [8]Interface_real!$A$1:$A$356, 0), MATCH($B80, [8]Interface_real!$A$1:$LJ$1, 0))</f>
        <v>98.669969478535251</v>
      </c>
      <c r="Q80">
        <f>INDEX([8]Interface_real!$A$1:$LJ$356, MATCH($A80&amp;RIGHT(Q$2, 2), [8]Interface_real!$A$1:$A$356, 0), MATCH($B80, [8]Interface_real!$A$1:$LJ$1, 0))</f>
        <v>98.669969478535265</v>
      </c>
      <c r="R80">
        <f>INDEX([8]Interface_real!$A$1:$LJ$356, MATCH($A80&amp;RIGHT(R$2, 2), [8]Interface_real!$A$1:$A$356, 0), MATCH($B80, [8]Interface_real!$A$1:$LJ$1, 0))</f>
        <v>98.669969478535279</v>
      </c>
      <c r="S80">
        <f>INDEX([8]Interface_real!$A$1:$LJ$356, MATCH($A80&amp;RIGHT(S$2, 2), [8]Interface_real!$A$1:$A$356, 0), MATCH($B80, [8]Interface_real!$A$1:$LJ$1, 0))</f>
        <v>98.669969478535265</v>
      </c>
    </row>
    <row r="81" spans="1:19">
      <c r="A81" t="s">
        <v>23</v>
      </c>
      <c r="B81" t="s">
        <v>80</v>
      </c>
      <c r="C81" t="s">
        <v>79</v>
      </c>
      <c r="D81" t="s">
        <v>60</v>
      </c>
      <c r="E81" t="s">
        <v>198</v>
      </c>
      <c r="F81">
        <f>INDEX([8]Interface_real!$A$1:$LJ$356, MATCH($A81&amp;RIGHT(F$2, 2), [8]Interface_real!$A$1:$A$356, 0), MATCH($B81, [8]Interface_real!$A$1:$LJ$1, 0))</f>
        <v>4.4261447690149218</v>
      </c>
      <c r="G81">
        <f>INDEX([8]Interface_real!$A$1:$LJ$356, MATCH($A81&amp;RIGHT(G$2, 2), [8]Interface_real!$A$1:$A$356, 0), MATCH($B81, [8]Interface_real!$A$1:$LJ$1, 0))</f>
        <v>4.4989080875655203</v>
      </c>
      <c r="H81">
        <f>INDEX([8]Interface_real!$A$1:$LJ$356, MATCH($A81&amp;RIGHT(H$2, 2), [8]Interface_real!$A$1:$A$356, 0), MATCH($B81, [8]Interface_real!$A$1:$LJ$1, 0))</f>
        <v>4.5222175247084415</v>
      </c>
      <c r="I81">
        <f>INDEX([8]Interface_real!$A$1:$LJ$356, MATCH($A81&amp;RIGHT(I$2, 2), [8]Interface_real!$A$1:$A$356, 0), MATCH($B81, [8]Interface_real!$A$1:$LJ$1, 0))</f>
        <v>4.7443353538076991</v>
      </c>
      <c r="J81">
        <f>INDEX([8]Interface_real!$A$1:$LJ$356, MATCH($A81&amp;RIGHT(J$2, 2), [8]Interface_real!$A$1:$A$356, 0), MATCH($B81, [8]Interface_real!$A$1:$LJ$1, 0))</f>
        <v>4.7655092003984123</v>
      </c>
      <c r="K81">
        <f>INDEX([8]Interface_real!$A$1:$LJ$356, MATCH($A81&amp;RIGHT(K$2, 2), [8]Interface_real!$A$1:$A$356, 0), MATCH($B81, [8]Interface_real!$A$1:$LJ$1, 0))</f>
        <v>5.2419961580276482</v>
      </c>
      <c r="L81">
        <f>INDEX([8]Interface_real!$A$1:$LJ$356, MATCH($A81&amp;RIGHT(L$2, 2), [8]Interface_real!$A$1:$A$356, 0), MATCH($B81, [8]Interface_real!$A$1:$LJ$1, 0))</f>
        <v>5.0657937678665457</v>
      </c>
      <c r="M81">
        <f>INDEX([8]Interface_real!$A$1:$LJ$356, MATCH($A81&amp;RIGHT(M$2, 2), [8]Interface_real!$A$1:$A$356, 0), MATCH($B81, [8]Interface_real!$A$1:$LJ$1, 0))</f>
        <v>5.0091916931150884</v>
      </c>
      <c r="N81">
        <f>INDEX([8]Interface_real!$A$1:$LJ$356, MATCH($A81&amp;RIGHT(N$2, 2), [8]Interface_real!$A$1:$A$356, 0), MATCH($B81, [8]Interface_real!$A$1:$LJ$1, 0))</f>
        <v>4.8193742461999083</v>
      </c>
      <c r="O81">
        <f>INDEX([8]Interface_real!$A$1:$LJ$356, MATCH($A81&amp;RIGHT(O$2, 2), [8]Interface_real!$A$1:$A$356, 0), MATCH($B81, [8]Interface_real!$A$1:$LJ$1, 0))</f>
        <v>5.0034745958079627</v>
      </c>
      <c r="P81">
        <f>INDEX([8]Interface_real!$A$1:$LJ$356, MATCH($A81&amp;RIGHT(P$2, 2), [8]Interface_real!$A$1:$A$356, 0), MATCH($B81, [8]Interface_real!$A$1:$LJ$1, 0))</f>
        <v>4.9757497567064419</v>
      </c>
      <c r="Q81">
        <f>INDEX([8]Interface_real!$A$1:$LJ$356, MATCH($A81&amp;RIGHT(Q$2, 2), [8]Interface_real!$A$1:$A$356, 0), MATCH($B81, [8]Interface_real!$A$1:$LJ$1, 0))</f>
        <v>4.9757497567064419</v>
      </c>
      <c r="R81">
        <f>INDEX([8]Interface_real!$A$1:$LJ$356, MATCH($A81&amp;RIGHT(R$2, 2), [8]Interface_real!$A$1:$A$356, 0), MATCH($B81, [8]Interface_real!$A$1:$LJ$1, 0))</f>
        <v>4.9757497567064437</v>
      </c>
      <c r="S81">
        <f>INDEX([8]Interface_real!$A$1:$LJ$356, MATCH($A81&amp;RIGHT(S$2, 2), [8]Interface_real!$A$1:$A$356, 0), MATCH($B81, [8]Interface_real!$A$1:$LJ$1, 0))</f>
        <v>4.975749756706441</v>
      </c>
    </row>
    <row r="82" spans="1:19">
      <c r="A82" t="s">
        <v>23</v>
      </c>
      <c r="B82" t="s">
        <v>78</v>
      </c>
      <c r="C82" t="s">
        <v>77</v>
      </c>
      <c r="D82" t="s">
        <v>60</v>
      </c>
      <c r="E82" t="s">
        <v>199</v>
      </c>
      <c r="F82">
        <f>INDEX([8]Interface_real!$A$1:$LJ$356, MATCH($A82&amp;RIGHT(F$2, 2), [8]Interface_real!$A$1:$A$356, 0), MATCH($B82, [8]Interface_real!$A$1:$LJ$1, 0))</f>
        <v>1.1593455728009331E-2</v>
      </c>
      <c r="G82">
        <f>INDEX([8]Interface_real!$A$1:$LJ$356, MATCH($A82&amp;RIGHT(G$2, 2), [8]Interface_real!$A$1:$A$356, 0), MATCH($B82, [8]Interface_real!$A$1:$LJ$1, 0))</f>
        <v>1.1593455728009331E-2</v>
      </c>
      <c r="H82">
        <f>INDEX([8]Interface_real!$A$1:$LJ$356, MATCH($A82&amp;RIGHT(H$2, 2), [8]Interface_real!$A$1:$A$356, 0), MATCH($B82, [8]Interface_real!$A$1:$LJ$1, 0))</f>
        <v>1.1665464769798208E-2</v>
      </c>
      <c r="I82">
        <f>INDEX([8]Interface_real!$A$1:$LJ$356, MATCH($A82&amp;RIGHT(I$2, 2), [8]Interface_real!$A$1:$A$356, 0), MATCH($B82, [8]Interface_real!$A$1:$LJ$1, 0))</f>
        <v>1.1794548370929614E-2</v>
      </c>
      <c r="J82">
        <f>INDEX([8]Interface_real!$A$1:$LJ$356, MATCH($A82&amp;RIGHT(J$2, 2), [8]Interface_real!$A$1:$A$356, 0), MATCH($B82, [8]Interface_real!$A$1:$LJ$1, 0))</f>
        <v>1.2319937196477655E-2</v>
      </c>
      <c r="K82">
        <f>INDEX([8]Interface_real!$A$1:$LJ$356, MATCH($A82&amp;RIGHT(K$2, 2), [8]Interface_real!$A$1:$A$356, 0), MATCH($B82, [8]Interface_real!$A$1:$LJ$1, 0))</f>
        <v>1.2353304508956145E-2</v>
      </c>
      <c r="L82">
        <f>INDEX([8]Interface_real!$A$1:$LJ$356, MATCH($A82&amp;RIGHT(L$2, 2), [8]Interface_real!$A$1:$A$356, 0), MATCH($B82, [8]Interface_real!$A$1:$LJ$1, 0))</f>
        <v>1.2108095095797571E-2</v>
      </c>
      <c r="M82">
        <f>INDEX([8]Interface_real!$A$1:$LJ$356, MATCH($A82&amp;RIGHT(M$2, 2), [8]Interface_real!$A$1:$A$356, 0), MATCH($B82, [8]Interface_real!$A$1:$LJ$1, 0))</f>
        <v>1.2141968520275057E-2</v>
      </c>
      <c r="N82">
        <f>INDEX([8]Interface_real!$A$1:$LJ$356, MATCH($A82&amp;RIGHT(N$2, 2), [8]Interface_real!$A$1:$A$356, 0), MATCH($B82, [8]Interface_real!$A$1:$LJ$1, 0))</f>
        <v>1.2085842739080786E-2</v>
      </c>
      <c r="O82">
        <f>INDEX([8]Interface_real!$A$1:$LJ$356, MATCH($A82&amp;RIGHT(O$2, 2), [8]Interface_real!$A$1:$A$356, 0), MATCH($B82, [8]Interface_real!$A$1:$LJ$1, 0))</f>
        <v>1.2102192575084016E-2</v>
      </c>
      <c r="P82">
        <f>INDEX([8]Interface_real!$A$1:$LJ$356, MATCH($A82&amp;RIGHT(P$2, 2), [8]Interface_real!$A$1:$A$356, 0), MATCH($B82, [8]Interface_real!$A$1:$LJ$1, 0))</f>
        <v>1.2104972720912113E-2</v>
      </c>
      <c r="Q82">
        <f>INDEX([8]Interface_real!$A$1:$LJ$356, MATCH($A82&amp;RIGHT(Q$2, 2), [8]Interface_real!$A$1:$A$356, 0), MATCH($B82, [8]Interface_real!$A$1:$LJ$1, 0))</f>
        <v>1.2100814318755239E-2</v>
      </c>
      <c r="R82">
        <f>INDEX([8]Interface_real!$A$1:$LJ$356, MATCH($A82&amp;RIGHT(R$2, 2), [8]Interface_real!$A$1:$A$356, 0), MATCH($B82, [8]Interface_real!$A$1:$LJ$1, 0))</f>
        <v>1.2096646816775958E-2</v>
      </c>
      <c r="S82">
        <f>INDEX([8]Interface_real!$A$1:$LJ$356, MATCH($A82&amp;RIGHT(S$2, 2), [8]Interface_real!$A$1:$A$356, 0), MATCH($B82, [8]Interface_real!$A$1:$LJ$1, 0))</f>
        <v>1.2092497894574868E-2</v>
      </c>
    </row>
    <row r="83" spans="1:19">
      <c r="A83" t="s">
        <v>23</v>
      </c>
      <c r="B83" t="s">
        <v>76</v>
      </c>
      <c r="C83" t="s">
        <v>75</v>
      </c>
      <c r="D83" t="s">
        <v>60</v>
      </c>
      <c r="E83" t="s">
        <v>200</v>
      </c>
      <c r="F83">
        <f>INDEX([8]Interface_real!$A$1:$LJ$356, MATCH($A83&amp;RIGHT(F$2, 2), [8]Interface_real!$A$1:$A$356, 0), MATCH($B83, [8]Interface_real!$A$1:$LJ$1, 0))</f>
        <v>1728.2812621603014</v>
      </c>
      <c r="G83">
        <f>INDEX([8]Interface_real!$A$1:$LJ$356, MATCH($A83&amp;RIGHT(G$2, 2), [8]Interface_real!$A$1:$A$356, 0), MATCH($B83, [8]Interface_real!$A$1:$LJ$1, 0))</f>
        <v>1742.3573689152258</v>
      </c>
      <c r="H83">
        <f>INDEX([8]Interface_real!$A$1:$LJ$356, MATCH($A83&amp;RIGHT(H$2, 2), [8]Interface_real!$A$1:$A$356, 0), MATCH($B83, [8]Interface_real!$A$1:$LJ$1, 0))</f>
        <v>1749.2987370500659</v>
      </c>
      <c r="I83">
        <f>INDEX([8]Interface_real!$A$1:$LJ$356, MATCH($A83&amp;RIGHT(I$2, 2), [8]Interface_real!$A$1:$A$356, 0), MATCH($B83, [8]Interface_real!$A$1:$LJ$1, 0))</f>
        <v>1760.0679086147229</v>
      </c>
      <c r="J83">
        <f>INDEX([8]Interface_real!$A$1:$LJ$356, MATCH($A83&amp;RIGHT(J$2, 2), [8]Interface_real!$A$1:$A$356, 0), MATCH($B83, [8]Interface_real!$A$1:$LJ$1, 0))</f>
        <v>1780.2818079789452</v>
      </c>
      <c r="K83">
        <f>INDEX([8]Interface_real!$A$1:$LJ$356, MATCH($A83&amp;RIGHT(K$2, 2), [8]Interface_real!$A$1:$A$356, 0), MATCH($B83, [8]Interface_real!$A$1:$LJ$1, 0))</f>
        <v>1803.0178736102691</v>
      </c>
      <c r="L83">
        <f>INDEX([8]Interface_real!$A$1:$LJ$356, MATCH($A83&amp;RIGHT(L$2, 2), [8]Interface_real!$A$1:$A$356, 0), MATCH($B83, [8]Interface_real!$A$1:$LJ$1, 0))</f>
        <v>1814.623588632352</v>
      </c>
      <c r="M83">
        <f>INDEX([8]Interface_real!$A$1:$LJ$356, MATCH($A83&amp;RIGHT(M$2, 2), [8]Interface_real!$A$1:$A$356, 0), MATCH($B83, [8]Interface_real!$A$1:$LJ$1, 0))</f>
        <v>1822.2523234621203</v>
      </c>
      <c r="N83">
        <f>INDEX([8]Interface_real!$A$1:$LJ$356, MATCH($A83&amp;RIGHT(N$2, 2), [8]Interface_real!$A$1:$A$356, 0), MATCH($B83, [8]Interface_real!$A$1:$LJ$1, 0))</f>
        <v>1832.8486792178014</v>
      </c>
      <c r="O83" t="str">
        <f>INDEX([8]Interface_real!$A$1:$LJ$356, MATCH($A83&amp;RIGHT(O$2, 2), [8]Interface_real!$A$1:$A$356, 0), MATCH($B83, [8]Interface_real!$A$1:$LJ$1, 0))</f>
        <v/>
      </c>
      <c r="P83" t="str">
        <f>INDEX([8]Interface_real!$A$1:$LJ$356, MATCH($A83&amp;RIGHT(P$2, 2), [8]Interface_real!$A$1:$A$356, 0), MATCH($B83, [8]Interface_real!$A$1:$LJ$1, 0))</f>
        <v/>
      </c>
      <c r="Q83" t="str">
        <f>INDEX([8]Interface_real!$A$1:$LJ$356, MATCH($A83&amp;RIGHT(Q$2, 2), [8]Interface_real!$A$1:$A$356, 0), MATCH($B83, [8]Interface_real!$A$1:$LJ$1, 0))</f>
        <v/>
      </c>
      <c r="R83" t="str">
        <f>INDEX([8]Interface_real!$A$1:$LJ$356, MATCH($A83&amp;RIGHT(R$2, 2), [8]Interface_real!$A$1:$A$356, 0), MATCH($B83, [8]Interface_real!$A$1:$LJ$1, 0))</f>
        <v/>
      </c>
      <c r="S83" t="str">
        <f>INDEX([8]Interface_real!$A$1:$LJ$356, MATCH($A83&amp;RIGHT(S$2, 2), [8]Interface_real!$A$1:$A$356, 0), MATCH($B83, [8]Interface_real!$A$1:$LJ$1, 0))</f>
        <v/>
      </c>
    </row>
    <row r="84" spans="1:19">
      <c r="A84" t="s">
        <v>23</v>
      </c>
      <c r="B84" t="s">
        <v>74</v>
      </c>
      <c r="C84" t="s">
        <v>73</v>
      </c>
      <c r="D84" t="s">
        <v>60</v>
      </c>
      <c r="E84" t="s">
        <v>201</v>
      </c>
      <c r="F84">
        <f>INDEX([8]Interface_real!$A$1:$LJ$356, MATCH($A84&amp;RIGHT(F$2, 2), [8]Interface_real!$A$1:$A$356, 0), MATCH($B84, [8]Interface_real!$A$1:$LJ$1, 0))</f>
        <v>483</v>
      </c>
      <c r="G84">
        <f>INDEX([8]Interface_real!$A$1:$LJ$356, MATCH($A84&amp;RIGHT(G$2, 2), [8]Interface_real!$A$1:$A$356, 0), MATCH($B84, [8]Interface_real!$A$1:$LJ$1, 0))</f>
        <v>483</v>
      </c>
      <c r="H84">
        <f>INDEX([8]Interface_real!$A$1:$LJ$356, MATCH($A84&amp;RIGHT(H$2, 2), [8]Interface_real!$A$1:$A$356, 0), MATCH($B84, [8]Interface_real!$A$1:$LJ$1, 0))</f>
        <v>486.00000000000006</v>
      </c>
      <c r="I84">
        <f>INDEX([8]Interface_real!$A$1:$LJ$356, MATCH($A84&amp;RIGHT(I$2, 2), [8]Interface_real!$A$1:$A$356, 0), MATCH($B84, [8]Interface_real!$A$1:$LJ$1, 0))</f>
        <v>493</v>
      </c>
      <c r="J84">
        <f>INDEX([8]Interface_real!$A$1:$LJ$356, MATCH($A84&amp;RIGHT(J$2, 2), [8]Interface_real!$A$1:$A$356, 0), MATCH($B84, [8]Interface_real!$A$1:$LJ$1, 0))</f>
        <v>517</v>
      </c>
      <c r="K84">
        <f>INDEX([8]Interface_real!$A$1:$LJ$356, MATCH($A84&amp;RIGHT(K$2, 2), [8]Interface_real!$A$1:$A$356, 0), MATCH($B84, [8]Interface_real!$A$1:$LJ$1, 0))</f>
        <v>520</v>
      </c>
      <c r="L84">
        <f>INDEX([8]Interface_real!$A$1:$LJ$356, MATCH($A84&amp;RIGHT(L$2, 2), [8]Interface_real!$A$1:$A$356, 0), MATCH($B84, [8]Interface_real!$A$1:$LJ$1, 0))</f>
        <v>521</v>
      </c>
      <c r="M84">
        <f>INDEX([8]Interface_real!$A$1:$LJ$356, MATCH($A84&amp;RIGHT(M$2, 2), [8]Interface_real!$A$1:$A$356, 0), MATCH($B84, [8]Interface_real!$A$1:$LJ$1, 0))</f>
        <v>524</v>
      </c>
      <c r="N84">
        <f>INDEX([8]Interface_real!$A$1:$LJ$356, MATCH($A84&amp;RIGHT(N$2, 2), [8]Interface_real!$A$1:$A$356, 0), MATCH($B84, [8]Interface_real!$A$1:$LJ$1, 0))</f>
        <v>524</v>
      </c>
      <c r="O84">
        <f>INDEX([8]Interface_real!$A$1:$LJ$356, MATCH($A84&amp;RIGHT(O$2, 2), [8]Interface_real!$A$1:$A$356, 0), MATCH($B84, [8]Interface_real!$A$1:$LJ$1, 0))</f>
        <v>526</v>
      </c>
      <c r="P84">
        <f>INDEX([8]Interface_real!$A$1:$LJ$356, MATCH($A84&amp;RIGHT(P$2, 2), [8]Interface_real!$A$1:$A$356, 0), MATCH($B84, [8]Interface_real!$A$1:$LJ$1, 0))</f>
        <v>527</v>
      </c>
      <c r="Q84">
        <f>INDEX([8]Interface_real!$A$1:$LJ$356, MATCH($A84&amp;RIGHT(Q$2, 2), [8]Interface_real!$A$1:$A$356, 0), MATCH($B84, [8]Interface_real!$A$1:$LJ$1, 0))</f>
        <v>528</v>
      </c>
      <c r="R84">
        <f>INDEX([8]Interface_real!$A$1:$LJ$356, MATCH($A84&amp;RIGHT(R$2, 2), [8]Interface_real!$A$1:$A$356, 0), MATCH($B84, [8]Interface_real!$A$1:$LJ$1, 0))</f>
        <v>529</v>
      </c>
      <c r="S84">
        <f>INDEX([8]Interface_real!$A$1:$LJ$356, MATCH($A84&amp;RIGHT(S$2, 2), [8]Interface_real!$A$1:$A$356, 0), MATCH($B84, [8]Interface_real!$A$1:$LJ$1, 0))</f>
        <v>530</v>
      </c>
    </row>
    <row r="85" spans="1:19">
      <c r="A85" t="s">
        <v>29</v>
      </c>
      <c r="B85" t="s">
        <v>90</v>
      </c>
      <c r="C85" t="s">
        <v>89</v>
      </c>
      <c r="D85" t="s">
        <v>60</v>
      </c>
      <c r="E85" t="s">
        <v>202</v>
      </c>
      <c r="F85">
        <f>INDEX([8]Interface_real!$A$1:$LJ$356, MATCH($A85&amp;RIGHT(F$2, 2), [8]Interface_real!$A$1:$A$356, 0), MATCH($B85, [8]Interface_real!$A$1:$LJ$1, 0))</f>
        <v>588527</v>
      </c>
      <c r="G85">
        <f>INDEX([8]Interface_real!$A$1:$LJ$356, MATCH($A85&amp;RIGHT(G$2, 2), [8]Interface_real!$A$1:$A$356, 0), MATCH($B85, [8]Interface_real!$A$1:$LJ$1, 0))</f>
        <v>593139</v>
      </c>
      <c r="H85">
        <f>INDEX([8]Interface_real!$A$1:$LJ$356, MATCH($A85&amp;RIGHT(H$2, 2), [8]Interface_real!$A$1:$A$356, 0), MATCH($B85, [8]Interface_real!$A$1:$LJ$1, 0))</f>
        <v>597492.00000000012</v>
      </c>
      <c r="I85">
        <f>INDEX([8]Interface_real!$A$1:$LJ$356, MATCH($A85&amp;RIGHT(I$2, 2), [8]Interface_real!$A$1:$A$356, 0), MATCH($B85, [8]Interface_real!$A$1:$LJ$1, 0))</f>
        <v>602257</v>
      </c>
      <c r="J85">
        <f>INDEX([8]Interface_real!$A$1:$LJ$356, MATCH($A85&amp;RIGHT(J$2, 2), [8]Interface_real!$A$1:$A$356, 0), MATCH($B85, [8]Interface_real!$A$1:$LJ$1, 0))</f>
        <v>607306</v>
      </c>
      <c r="K85">
        <f>INDEX([8]Interface_real!$A$1:$LJ$356, MATCH($A85&amp;RIGHT(K$2, 2), [8]Interface_real!$A$1:$A$356, 0), MATCH($B85, [8]Interface_real!$A$1:$LJ$1, 0))</f>
        <v>612122.99999999988</v>
      </c>
      <c r="L85">
        <f>INDEX([8]Interface_real!$A$1:$LJ$356, MATCH($A85&amp;RIGHT(L$2, 2), [8]Interface_real!$A$1:$A$356, 0), MATCH($B85, [8]Interface_real!$A$1:$LJ$1, 0))</f>
        <v>615408</v>
      </c>
      <c r="M85">
        <f>INDEX([8]Interface_real!$A$1:$LJ$356, MATCH($A85&amp;RIGHT(M$2, 2), [8]Interface_real!$A$1:$A$356, 0), MATCH($B85, [8]Interface_real!$A$1:$LJ$1, 0))</f>
        <v>621106</v>
      </c>
      <c r="N85">
        <f>INDEX([8]Interface_real!$A$1:$LJ$356, MATCH($A85&amp;RIGHT(N$2, 2), [8]Interface_real!$A$1:$A$356, 0), MATCH($B85, [8]Interface_real!$A$1:$LJ$1, 0))</f>
        <v>625512.99999999988</v>
      </c>
      <c r="O85">
        <f>INDEX([8]Interface_real!$A$1:$LJ$356, MATCH($A85&amp;RIGHT(O$2, 2), [8]Interface_real!$A$1:$A$356, 0), MATCH($B85, [8]Interface_real!$A$1:$LJ$1, 0))</f>
        <v>636075</v>
      </c>
      <c r="P85">
        <f>INDEX([8]Interface_real!$A$1:$LJ$356, MATCH($A85&amp;RIGHT(P$2, 2), [8]Interface_real!$A$1:$A$356, 0), MATCH($B85, [8]Interface_real!$A$1:$LJ$1, 0))</f>
        <v>642428</v>
      </c>
      <c r="Q85">
        <f>INDEX([8]Interface_real!$A$1:$LJ$356, MATCH($A85&amp;RIGHT(Q$2, 2), [8]Interface_real!$A$1:$A$356, 0), MATCH($B85, [8]Interface_real!$A$1:$LJ$1, 0))</f>
        <v>648560.00000000012</v>
      </c>
      <c r="R85">
        <f>INDEX([8]Interface_real!$A$1:$LJ$356, MATCH($A85&amp;RIGHT(R$2, 2), [8]Interface_real!$A$1:$A$356, 0), MATCH($B85, [8]Interface_real!$A$1:$LJ$1, 0))</f>
        <v>654467</v>
      </c>
      <c r="S85">
        <f>INDEX([8]Interface_real!$A$1:$LJ$356, MATCH($A85&amp;RIGHT(S$2, 2), [8]Interface_real!$A$1:$A$356, 0), MATCH($B85, [8]Interface_real!$A$1:$LJ$1, 0))</f>
        <v>660203</v>
      </c>
    </row>
    <row r="86" spans="1:19">
      <c r="A86" t="s">
        <v>29</v>
      </c>
      <c r="B86" t="s">
        <v>88</v>
      </c>
      <c r="C86" t="s">
        <v>87</v>
      </c>
      <c r="D86" t="s">
        <v>47</v>
      </c>
      <c r="E86" t="s">
        <v>203</v>
      </c>
      <c r="F86">
        <f>INDEX([8]Interface_real!$A$1:$LJ$356, MATCH($A86&amp;RIGHT(F$2, 2), [8]Interface_real!$A$1:$A$356, 0), MATCH($B86, [8]Interface_real!$A$1:$LJ$1, 0))</f>
        <v>11559.2</v>
      </c>
      <c r="G86">
        <f>INDEX([8]Interface_real!$A$1:$LJ$356, MATCH($A86&amp;RIGHT(G$2, 2), [8]Interface_real!$A$1:$A$356, 0), MATCH($B86, [8]Interface_real!$A$1:$LJ$1, 0))</f>
        <v>11610.2</v>
      </c>
      <c r="H86">
        <f>INDEX([8]Interface_real!$A$1:$LJ$356, MATCH($A86&amp;RIGHT(H$2, 2), [8]Interface_real!$A$1:$A$356, 0), MATCH($B86, [8]Interface_real!$A$1:$LJ$1, 0))</f>
        <v>11645.4</v>
      </c>
      <c r="I86">
        <f>INDEX([8]Interface_real!$A$1:$LJ$356, MATCH($A86&amp;RIGHT(I$2, 2), [8]Interface_real!$A$1:$A$356, 0), MATCH($B86, [8]Interface_real!$A$1:$LJ$1, 0))</f>
        <v>11687.9</v>
      </c>
      <c r="J86">
        <f>INDEX([8]Interface_real!$A$1:$LJ$356, MATCH($A86&amp;RIGHT(J$2, 2), [8]Interface_real!$A$1:$A$356, 0), MATCH($B86, [8]Interface_real!$A$1:$LJ$1, 0))</f>
        <v>11762</v>
      </c>
      <c r="K86">
        <f>INDEX([8]Interface_real!$A$1:$LJ$356, MATCH($A86&amp;RIGHT(K$2, 2), [8]Interface_real!$A$1:$A$356, 0), MATCH($B86, [8]Interface_real!$A$1:$LJ$1, 0))</f>
        <v>11894.6</v>
      </c>
      <c r="L86">
        <f>INDEX([8]Interface_real!$A$1:$LJ$356, MATCH($A86&amp;RIGHT(L$2, 2), [8]Interface_real!$A$1:$A$356, 0), MATCH($B86, [8]Interface_real!$A$1:$LJ$1, 0))</f>
        <v>11935.02</v>
      </c>
      <c r="M86">
        <f>INDEX([8]Interface_real!$A$1:$LJ$356, MATCH($A86&amp;RIGHT(M$2, 2), [8]Interface_real!$A$1:$A$356, 0), MATCH($B86, [8]Interface_real!$A$1:$LJ$1, 0))</f>
        <v>11976.629000000001</v>
      </c>
      <c r="N86">
        <f>INDEX([8]Interface_real!$A$1:$LJ$356, MATCH($A86&amp;RIGHT(N$2, 2), [8]Interface_real!$A$1:$A$356, 0), MATCH($B86, [8]Interface_real!$A$1:$LJ$1, 0))</f>
        <v>12028.183999999999</v>
      </c>
      <c r="O86">
        <f>INDEX([8]Interface_real!$A$1:$LJ$356, MATCH($A86&amp;RIGHT(O$2, 2), [8]Interface_real!$A$1:$A$356, 0), MATCH($B86, [8]Interface_real!$A$1:$LJ$1, 0))</f>
        <v>12070.016100000001</v>
      </c>
      <c r="P86">
        <f>INDEX([8]Interface_real!$A$1:$LJ$356, MATCH($A86&amp;RIGHT(P$2, 2), [8]Interface_real!$A$1:$A$356, 0), MATCH($B86, [8]Interface_real!$A$1:$LJ$1, 0))</f>
        <v>12115.016100000001</v>
      </c>
      <c r="Q86">
        <f>INDEX([8]Interface_real!$A$1:$LJ$356, MATCH($A86&amp;RIGHT(Q$2, 2), [8]Interface_real!$A$1:$A$356, 0), MATCH($B86, [8]Interface_real!$A$1:$LJ$1, 0))</f>
        <v>12160.016100000001</v>
      </c>
      <c r="R86">
        <f>INDEX([8]Interface_real!$A$1:$LJ$356, MATCH($A86&amp;RIGHT(R$2, 2), [8]Interface_real!$A$1:$A$356, 0), MATCH($B86, [8]Interface_real!$A$1:$LJ$1, 0))</f>
        <v>12205.016100000001</v>
      </c>
      <c r="S86">
        <f>INDEX([8]Interface_real!$A$1:$LJ$356, MATCH($A86&amp;RIGHT(S$2, 2), [8]Interface_real!$A$1:$A$356, 0), MATCH($B86, [8]Interface_real!$A$1:$LJ$1, 0))</f>
        <v>12250.016100000001</v>
      </c>
    </row>
    <row r="87" spans="1:19">
      <c r="A87" t="s">
        <v>29</v>
      </c>
      <c r="B87" t="s">
        <v>86</v>
      </c>
      <c r="C87" t="s">
        <v>85</v>
      </c>
      <c r="D87" t="s">
        <v>98</v>
      </c>
      <c r="E87" t="s">
        <v>204</v>
      </c>
      <c r="F87">
        <f>INDEX([8]Interface_real!$A$1:$LJ$356, MATCH($A87&amp;RIGHT(F$2, 2), [8]Interface_real!$A$1:$A$356, 0), MATCH($B87, [8]Interface_real!$A$1:$LJ$1, 0))</f>
        <v>151.85694645335911</v>
      </c>
      <c r="G87">
        <f>INDEX([8]Interface_real!$A$1:$LJ$356, MATCH($A87&amp;RIGHT(G$2, 2), [8]Interface_real!$A$1:$A$356, 0), MATCH($B87, [8]Interface_real!$A$1:$LJ$1, 0))</f>
        <v>148.28222537606177</v>
      </c>
      <c r="H87">
        <f>INDEX([8]Interface_real!$A$1:$LJ$356, MATCH($A87&amp;RIGHT(H$2, 2), [8]Interface_real!$A$1:$A$356, 0), MATCH($B87, [8]Interface_real!$A$1:$LJ$1, 0))</f>
        <v>154.62776145944412</v>
      </c>
      <c r="I87">
        <f>INDEX([8]Interface_real!$A$1:$LJ$356, MATCH($A87&amp;RIGHT(I$2, 2), [8]Interface_real!$A$1:$A$356, 0), MATCH($B87, [8]Interface_real!$A$1:$LJ$1, 0))</f>
        <v>155.71853249532234</v>
      </c>
      <c r="J87">
        <f>INDEX([8]Interface_real!$A$1:$LJ$356, MATCH($A87&amp;RIGHT(J$2, 2), [8]Interface_real!$A$1:$A$356, 0), MATCH($B87, [8]Interface_real!$A$1:$LJ$1, 0))</f>
        <v>159.17979772873161</v>
      </c>
      <c r="K87">
        <f>INDEX([8]Interface_real!$A$1:$LJ$356, MATCH($A87&amp;RIGHT(K$2, 2), [8]Interface_real!$A$1:$A$356, 0), MATCH($B87, [8]Interface_real!$A$1:$LJ$1, 0))</f>
        <v>165.31299253747736</v>
      </c>
      <c r="L87">
        <f>INDEX([8]Interface_real!$A$1:$LJ$356, MATCH($A87&amp;RIGHT(L$2, 2), [8]Interface_real!$A$1:$A$356, 0), MATCH($B87, [8]Interface_real!$A$1:$LJ$1, 0))</f>
        <v>163.71</v>
      </c>
      <c r="M87">
        <f>INDEX([8]Interface_real!$A$1:$LJ$356, MATCH($A87&amp;RIGHT(M$2, 2), [8]Interface_real!$A$1:$A$356, 0), MATCH($B87, [8]Interface_real!$A$1:$LJ$1, 0))</f>
        <v>175.29779574558367</v>
      </c>
      <c r="N87">
        <f>INDEX([8]Interface_real!$A$1:$LJ$356, MATCH($A87&amp;RIGHT(N$2, 2), [8]Interface_real!$A$1:$A$356, 0), MATCH($B87, [8]Interface_real!$A$1:$LJ$1, 0))</f>
        <v>166.25</v>
      </c>
      <c r="O87">
        <f>INDEX([8]Interface_real!$A$1:$LJ$356, MATCH($A87&amp;RIGHT(O$2, 2), [8]Interface_real!$A$1:$A$356, 0), MATCH($B87, [8]Interface_real!$A$1:$LJ$1, 0))</f>
        <v>160.91255475406587</v>
      </c>
      <c r="P87">
        <f>INDEX([8]Interface_real!$A$1:$LJ$356, MATCH($A87&amp;RIGHT(P$2, 2), [8]Interface_real!$A$1:$A$356, 0), MATCH($B87, [8]Interface_real!$A$1:$LJ$1, 0))</f>
        <v>160.8131247666995</v>
      </c>
      <c r="Q87">
        <f>INDEX([8]Interface_real!$A$1:$LJ$356, MATCH($A87&amp;RIGHT(Q$2, 2), [8]Interface_real!$A$1:$A$356, 0), MATCH($B87, [8]Interface_real!$A$1:$LJ$1, 0))</f>
        <v>160.74911375977592</v>
      </c>
      <c r="R87">
        <f>INDEX([8]Interface_real!$A$1:$LJ$356, MATCH($A87&amp;RIGHT(R$2, 2), [8]Interface_real!$A$1:$A$356, 0), MATCH($B87, [8]Interface_real!$A$1:$LJ$1, 0))</f>
        <v>160.65640752913399</v>
      </c>
      <c r="S87">
        <f>INDEX([8]Interface_real!$A$1:$LJ$356, MATCH($A87&amp;RIGHT(S$2, 2), [8]Interface_real!$A$1:$A$356, 0), MATCH($B87, [8]Interface_real!$A$1:$LJ$1, 0))</f>
        <v>160.58745473048452</v>
      </c>
    </row>
    <row r="88" spans="1:19">
      <c r="A88" t="s">
        <v>29</v>
      </c>
      <c r="B88" t="s">
        <v>84</v>
      </c>
      <c r="C88" t="s">
        <v>83</v>
      </c>
      <c r="D88" t="s">
        <v>6</v>
      </c>
      <c r="E88" t="s">
        <v>205</v>
      </c>
      <c r="F88">
        <f>INDEX([8]Interface_real!$A$1:$LJ$356, MATCH($A88&amp;RIGHT(F$2, 2), [8]Interface_real!$A$1:$A$356, 0), MATCH($B88, [8]Interface_real!$A$1:$LJ$1, 0))</f>
        <v>334.149</v>
      </c>
      <c r="G88">
        <f>INDEX([8]Interface_real!$A$1:$LJ$356, MATCH($A88&amp;RIGHT(G$2, 2), [8]Interface_real!$A$1:$A$356, 0), MATCH($B88, [8]Interface_real!$A$1:$LJ$1, 0))</f>
        <v>323.39687090319376</v>
      </c>
      <c r="H88">
        <f>INDEX([8]Interface_real!$A$1:$LJ$356, MATCH($A88&amp;RIGHT(H$2, 2), [8]Interface_real!$A$1:$A$356, 0), MATCH($B88, [8]Interface_real!$A$1:$LJ$1, 0))</f>
        <v>330.40005646887909</v>
      </c>
      <c r="I88">
        <f>INDEX([8]Interface_real!$A$1:$LJ$356, MATCH($A88&amp;RIGHT(I$2, 2), [8]Interface_real!$A$1:$A$356, 0), MATCH($B88, [8]Interface_real!$A$1:$LJ$1, 0))</f>
        <v>330.44000000000011</v>
      </c>
      <c r="J88">
        <f>INDEX([8]Interface_real!$A$1:$LJ$356, MATCH($A88&amp;RIGHT(J$2, 2), [8]Interface_real!$A$1:$A$356, 0), MATCH($B88, [8]Interface_real!$A$1:$LJ$1, 0))</f>
        <v>332.65199999999999</v>
      </c>
      <c r="K88">
        <f>INDEX([8]Interface_real!$A$1:$LJ$356, MATCH($A88&amp;RIGHT(K$2, 2), [8]Interface_real!$A$1:$A$356, 0), MATCH($B88, [8]Interface_real!$A$1:$LJ$1, 0))</f>
        <v>337.03055544345864</v>
      </c>
      <c r="L88">
        <f>INDEX([8]Interface_real!$A$1:$LJ$356, MATCH($A88&amp;RIGHT(L$2, 2), [8]Interface_real!$A$1:$A$356, 0), MATCH($B88, [8]Interface_real!$A$1:$LJ$1, 0))</f>
        <v>340.81</v>
      </c>
      <c r="M88">
        <f>INDEX([8]Interface_real!$A$1:$LJ$356, MATCH($A88&amp;RIGHT(M$2, 2), [8]Interface_real!$A$1:$A$356, 0), MATCH($B88, [8]Interface_real!$A$1:$LJ$1, 0))</f>
        <v>348.52400000000011</v>
      </c>
      <c r="N88">
        <f>INDEX([8]Interface_real!$A$1:$LJ$356, MATCH($A88&amp;RIGHT(N$2, 2), [8]Interface_real!$A$1:$A$356, 0), MATCH($B88, [8]Interface_real!$A$1:$LJ$1, 0))</f>
        <v>337.77</v>
      </c>
      <c r="O88">
        <f>INDEX([8]Interface_real!$A$1:$LJ$356, MATCH($A88&amp;RIGHT(O$2, 2), [8]Interface_real!$A$1:$A$356, 0), MATCH($B88, [8]Interface_real!$A$1:$LJ$1, 0))</f>
        <v>334.9793361264928</v>
      </c>
      <c r="P88">
        <f>INDEX([8]Interface_real!$A$1:$LJ$356, MATCH($A88&amp;RIGHT(P$2, 2), [8]Interface_real!$A$1:$A$356, 0), MATCH($B88, [8]Interface_real!$A$1:$LJ$1, 0))</f>
        <v>334.7723479818452</v>
      </c>
      <c r="Q88">
        <f>INDEX([8]Interface_real!$A$1:$LJ$356, MATCH($A88&amp;RIGHT(Q$2, 2), [8]Interface_real!$A$1:$A$356, 0), MATCH($B88, [8]Interface_real!$A$1:$LJ$1, 0))</f>
        <v>334.63909321725072</v>
      </c>
      <c r="R88">
        <f>INDEX([8]Interface_real!$A$1:$LJ$356, MATCH($A88&amp;RIGHT(R$2, 2), [8]Interface_real!$A$1:$A$356, 0), MATCH($B88, [8]Interface_real!$A$1:$LJ$1, 0))</f>
        <v>334.44610223750578</v>
      </c>
      <c r="S88">
        <f>INDEX([8]Interface_real!$A$1:$LJ$356, MATCH($A88&amp;RIGHT(S$2, 2), [8]Interface_real!$A$1:$A$356, 0), MATCH($B88, [8]Interface_real!$A$1:$LJ$1, 0))</f>
        <v>334.30255990949462</v>
      </c>
    </row>
    <row r="89" spans="1:19">
      <c r="A89" t="s">
        <v>29</v>
      </c>
      <c r="B89" t="s">
        <v>82</v>
      </c>
      <c r="C89" t="s">
        <v>81</v>
      </c>
      <c r="D89" t="s">
        <v>6</v>
      </c>
      <c r="E89" t="s">
        <v>206</v>
      </c>
      <c r="F89">
        <f>INDEX([8]Interface_real!$A$1:$LJ$356, MATCH($A89&amp;RIGHT(F$2, 2), [8]Interface_real!$A$1:$A$356, 0), MATCH($B89, [8]Interface_real!$A$1:$LJ$1, 0))</f>
        <v>45.445877872852861</v>
      </c>
      <c r="G89">
        <f>INDEX([8]Interface_real!$A$1:$LJ$356, MATCH($A89&amp;RIGHT(G$2, 2), [8]Interface_real!$A$1:$A$356, 0), MATCH($B89, [8]Interface_real!$A$1:$LJ$1, 0))</f>
        <v>45.851471896414502</v>
      </c>
      <c r="H89">
        <f>INDEX([8]Interface_real!$A$1:$LJ$356, MATCH($A89&amp;RIGHT(H$2, 2), [8]Interface_real!$A$1:$A$356, 0), MATCH($B89, [8]Interface_real!$A$1:$LJ$1, 0))</f>
        <v>46.800161934599657</v>
      </c>
      <c r="I89">
        <f>INDEX([8]Interface_real!$A$1:$LJ$356, MATCH($A89&amp;RIGHT(I$2, 2), [8]Interface_real!$A$1:$A$356, 0), MATCH($B89, [8]Interface_real!$A$1:$LJ$1, 0))</f>
        <v>47.124601287774567</v>
      </c>
      <c r="J89">
        <f>INDEX([8]Interface_real!$A$1:$LJ$356, MATCH($A89&amp;RIGHT(J$2, 2), [8]Interface_real!$A$1:$A$356, 0), MATCH($B89, [8]Interface_real!$A$1:$LJ$1, 0))</f>
        <v>47.851748292128597</v>
      </c>
      <c r="K89">
        <f>INDEX([8]Interface_real!$A$1:$LJ$356, MATCH($A89&amp;RIGHT(K$2, 2), [8]Interface_real!$A$1:$A$356, 0), MATCH($B89, [8]Interface_real!$A$1:$LJ$1, 0))</f>
        <v>49.049853156477617</v>
      </c>
      <c r="L89">
        <f>INDEX([8]Interface_real!$A$1:$LJ$356, MATCH($A89&amp;RIGHT(L$2, 2), [8]Interface_real!$A$1:$A$356, 0), MATCH($B89, [8]Interface_real!$A$1:$LJ$1, 0))</f>
        <v>48.035562336785894</v>
      </c>
      <c r="M89">
        <f>INDEX([8]Interface_real!$A$1:$LJ$356, MATCH($A89&amp;RIGHT(M$2, 2), [8]Interface_real!$A$1:$A$356, 0), MATCH($B89, [8]Interface_real!$A$1:$LJ$1, 0))</f>
        <v>50.29719495517773</v>
      </c>
      <c r="N89">
        <f>INDEX([8]Interface_real!$A$1:$LJ$356, MATCH($A89&amp;RIGHT(N$2, 2), [8]Interface_real!$A$1:$A$356, 0), MATCH($B89, [8]Interface_real!$A$1:$LJ$1, 0))</f>
        <v>49.219883352577199</v>
      </c>
      <c r="O89">
        <f>INDEX([8]Interface_real!$A$1:$LJ$356, MATCH($A89&amp;RIGHT(O$2, 2), [8]Interface_real!$A$1:$A$356, 0), MATCH($B89, [8]Interface_real!$A$1:$LJ$1, 0))</f>
        <v>48.036561483094907</v>
      </c>
      <c r="P89">
        <f>INDEX([8]Interface_real!$A$1:$LJ$356, MATCH($A89&amp;RIGHT(P$2, 2), [8]Interface_real!$A$1:$A$356, 0), MATCH($B89, [8]Interface_real!$A$1:$LJ$1, 0))</f>
        <v>48.036561483094907</v>
      </c>
      <c r="Q89">
        <f>INDEX([8]Interface_real!$A$1:$LJ$356, MATCH($A89&amp;RIGHT(Q$2, 2), [8]Interface_real!$A$1:$A$356, 0), MATCH($B89, [8]Interface_real!$A$1:$LJ$1, 0))</f>
        <v>48.036561483094907</v>
      </c>
      <c r="R89">
        <f>INDEX([8]Interface_real!$A$1:$LJ$356, MATCH($A89&amp;RIGHT(R$2, 2), [8]Interface_real!$A$1:$A$356, 0), MATCH($B89, [8]Interface_real!$A$1:$LJ$1, 0))</f>
        <v>48.036561483094928</v>
      </c>
      <c r="S89">
        <f>INDEX([8]Interface_real!$A$1:$LJ$356, MATCH($A89&amp;RIGHT(S$2, 2), [8]Interface_real!$A$1:$A$356, 0), MATCH($B89, [8]Interface_real!$A$1:$LJ$1, 0))</f>
        <v>48.036561483094893</v>
      </c>
    </row>
    <row r="90" spans="1:19">
      <c r="A90" t="s">
        <v>29</v>
      </c>
      <c r="B90" t="s">
        <v>80</v>
      </c>
      <c r="C90" t="s">
        <v>79</v>
      </c>
      <c r="D90" t="s">
        <v>60</v>
      </c>
      <c r="E90" t="s">
        <v>207</v>
      </c>
      <c r="F90">
        <f>INDEX([8]Interface_real!$A$1:$LJ$356, MATCH($A90&amp;RIGHT(F$2, 2), [8]Interface_real!$A$1:$A$356, 0), MATCH($B90, [8]Interface_real!$A$1:$LJ$1, 0))</f>
        <v>3.6039631312634746</v>
      </c>
      <c r="G90">
        <f>INDEX([8]Interface_real!$A$1:$LJ$356, MATCH($A90&amp;RIGHT(G$2, 2), [8]Interface_real!$A$1:$A$356, 0), MATCH($B90, [8]Interface_real!$A$1:$LJ$1, 0))</f>
        <v>3.5890843877883825</v>
      </c>
      <c r="H90">
        <f>INDEX([8]Interface_real!$A$1:$LJ$356, MATCH($A90&amp;RIGHT(H$2, 2), [8]Interface_real!$A$1:$A$356, 0), MATCH($B90, [8]Interface_real!$A$1:$LJ$1, 0))</f>
        <v>3.6427599333299332</v>
      </c>
      <c r="I90">
        <f>INDEX([8]Interface_real!$A$1:$LJ$356, MATCH($A90&amp;RIGHT(I$2, 2), [8]Interface_real!$A$1:$A$356, 0), MATCH($B90, [8]Interface_real!$A$1:$LJ$1, 0))</f>
        <v>3.6519975734785035</v>
      </c>
      <c r="J90">
        <f>INDEX([8]Interface_real!$A$1:$LJ$356, MATCH($A90&amp;RIGHT(J$2, 2), [8]Interface_real!$A$1:$A$356, 0), MATCH($B90, [8]Interface_real!$A$1:$LJ$1, 0))</f>
        <v>3.7293888999529559</v>
      </c>
      <c r="K90">
        <f>INDEX([8]Interface_real!$A$1:$LJ$356, MATCH($A90&amp;RIGHT(K$2, 2), [8]Interface_real!$A$1:$A$356, 0), MATCH($B90, [8]Interface_real!$A$1:$LJ$1, 0))</f>
        <v>3.7624441038927481</v>
      </c>
      <c r="L90">
        <f>INDEX([8]Interface_real!$A$1:$LJ$356, MATCH($A90&amp;RIGHT(L$2, 2), [8]Interface_real!$A$1:$A$356, 0), MATCH($B90, [8]Interface_real!$A$1:$LJ$1, 0))</f>
        <v>3.3964085560869695</v>
      </c>
      <c r="M90">
        <f>INDEX([8]Interface_real!$A$1:$LJ$356, MATCH($A90&amp;RIGHT(M$2, 2), [8]Interface_real!$A$1:$A$356, 0), MATCH($B90, [8]Interface_real!$A$1:$LJ$1, 0))</f>
        <v>3.5039810218662657</v>
      </c>
      <c r="N90">
        <f>INDEX([8]Interface_real!$A$1:$LJ$356, MATCH($A90&amp;RIGHT(N$2, 2), [8]Interface_real!$A$1:$A$356, 0), MATCH($B90, [8]Interface_real!$A$1:$LJ$1, 0))</f>
        <v>3.4615566805814608</v>
      </c>
      <c r="O90">
        <f>INDEX([8]Interface_real!$A$1:$LJ$356, MATCH($A90&amp;RIGHT(O$2, 2), [8]Interface_real!$A$1:$A$356, 0), MATCH($B90, [8]Interface_real!$A$1:$LJ$1, 0))</f>
        <v>3.3964311263320375</v>
      </c>
      <c r="P90">
        <f>INDEX([8]Interface_real!$A$1:$LJ$356, MATCH($A90&amp;RIGHT(P$2, 2), [8]Interface_real!$A$1:$A$356, 0), MATCH($B90, [8]Interface_real!$A$1:$LJ$1, 0))</f>
        <v>3.396431126332037</v>
      </c>
      <c r="Q90">
        <f>INDEX([8]Interface_real!$A$1:$LJ$356, MATCH($A90&amp;RIGHT(Q$2, 2), [8]Interface_real!$A$1:$A$356, 0), MATCH($B90, [8]Interface_real!$A$1:$LJ$1, 0))</f>
        <v>3.3964311263320361</v>
      </c>
      <c r="R90">
        <f>INDEX([8]Interface_real!$A$1:$LJ$356, MATCH($A90&amp;RIGHT(R$2, 2), [8]Interface_real!$A$1:$A$356, 0), MATCH($B90, [8]Interface_real!$A$1:$LJ$1, 0))</f>
        <v>3.3964311263320375</v>
      </c>
      <c r="S90">
        <f>INDEX([8]Interface_real!$A$1:$LJ$356, MATCH($A90&amp;RIGHT(S$2, 2), [8]Interface_real!$A$1:$A$356, 0), MATCH($B90, [8]Interface_real!$A$1:$LJ$1, 0))</f>
        <v>3.3964311263320361</v>
      </c>
    </row>
    <row r="91" spans="1:19">
      <c r="A91" t="s">
        <v>29</v>
      </c>
      <c r="B91" t="s">
        <v>78</v>
      </c>
      <c r="C91" t="s">
        <v>77</v>
      </c>
      <c r="D91" t="s">
        <v>60</v>
      </c>
      <c r="E91" t="s">
        <v>208</v>
      </c>
      <c r="F91">
        <f>INDEX([8]Interface_real!$A$1:$LJ$356, MATCH($A91&amp;RIGHT(F$2, 2), [8]Interface_real!$A$1:$A$356, 0), MATCH($B91, [8]Interface_real!$A$1:$LJ$1, 0))</f>
        <v>2.4396151982836182E-2</v>
      </c>
      <c r="G91">
        <f>INDEX([8]Interface_real!$A$1:$LJ$356, MATCH($A91&amp;RIGHT(G$2, 2), [8]Interface_real!$A$1:$A$356, 0), MATCH($B91, [8]Interface_real!$A$1:$LJ$1, 0))</f>
        <v>2.4288987269814471E-2</v>
      </c>
      <c r="H91">
        <f>INDEX([8]Interface_real!$A$1:$LJ$356, MATCH($A91&amp;RIGHT(H$2, 2), [8]Interface_real!$A$1:$A$356, 0), MATCH($B91, [8]Interface_real!$A$1:$LJ$1, 0))</f>
        <v>2.4387311728236043E-2</v>
      </c>
      <c r="I91">
        <f>INDEX([8]Interface_real!$A$1:$LJ$356, MATCH($A91&amp;RIGHT(I$2, 2), [8]Interface_real!$A$1:$A$356, 0), MATCH($B91, [8]Interface_real!$A$1:$LJ$1, 0))</f>
        <v>2.4213075060532687E-2</v>
      </c>
      <c r="J91">
        <f>INDEX([8]Interface_real!$A$1:$LJ$356, MATCH($A91&amp;RIGHT(J$2, 2), [8]Interface_real!$A$1:$A$356, 0), MATCH($B91, [8]Interface_real!$A$1:$LJ$1, 0))</f>
        <v>2.4315592586294846E-2</v>
      </c>
      <c r="K91">
        <f>INDEX([8]Interface_real!$A$1:$LJ$356, MATCH($A91&amp;RIGHT(K$2, 2), [8]Interface_real!$A$1:$A$356, 0), MATCH($B91, [8]Interface_real!$A$1:$LJ$1, 0))</f>
        <v>2.4212667933347906E-2</v>
      </c>
      <c r="L91">
        <f>INDEX([8]Interface_real!$A$1:$LJ$356, MATCH($A91&amp;RIGHT(L$2, 2), [8]Interface_real!$A$1:$A$356, 0), MATCH($B91, [8]Interface_real!$A$1:$LJ$1, 0))</f>
        <v>2.429824164517529E-2</v>
      </c>
      <c r="M91">
        <f>INDEX([8]Interface_real!$A$1:$LJ$356, MATCH($A91&amp;RIGHT(M$2, 2), [8]Interface_real!$A$1:$A$356, 0), MATCH($B91, [8]Interface_real!$A$1:$LJ$1, 0))</f>
        <v>2.4297321057536306E-2</v>
      </c>
      <c r="N91">
        <f>INDEX([8]Interface_real!$A$1:$LJ$356, MATCH($A91&amp;RIGHT(N$2, 2), [8]Interface_real!$A$1:$A$356, 0), MATCH($B91, [8]Interface_real!$A$1:$LJ$1, 0))</f>
        <v>2.4359454428033361E-2</v>
      </c>
      <c r="O91">
        <f>INDEX([8]Interface_real!$A$1:$LJ$356, MATCH($A91&amp;RIGHT(O$2, 2), [8]Interface_real!$A$1:$A$356, 0), MATCH($B91, [8]Interface_real!$A$1:$LJ$1, 0))</f>
        <v>2.427502975741681E-2</v>
      </c>
      <c r="P91">
        <f>INDEX([8]Interface_real!$A$1:$LJ$356, MATCH($A91&amp;RIGHT(P$2, 2), [8]Interface_real!$A$1:$A$356, 0), MATCH($B91, [8]Interface_real!$A$1:$LJ$1, 0))</f>
        <v>2.4267404811785596E-2</v>
      </c>
      <c r="Q91">
        <f>INDEX([8]Interface_real!$A$1:$LJ$356, MATCH($A91&amp;RIGHT(Q$2, 2), [8]Interface_real!$A$1:$A$356, 0), MATCH($B91, [8]Interface_real!$A$1:$LJ$1, 0))</f>
        <v>2.4259836300710158E-2</v>
      </c>
      <c r="R91">
        <f>INDEX([8]Interface_real!$A$1:$LJ$356, MATCH($A91&amp;RIGHT(R$2, 2), [8]Interface_real!$A$1:$A$356, 0), MATCH($B91, [8]Interface_real!$A$1:$LJ$1, 0))</f>
        <v>2.4252323599966409E-2</v>
      </c>
      <c r="S91">
        <f>INDEX([8]Interface_real!$A$1:$LJ$356, MATCH($A91&amp;RIGHT(S$2, 2), [8]Interface_real!$A$1:$A$356, 0), MATCH($B91, [8]Interface_real!$A$1:$LJ$1, 0))</f>
        <v>2.4244866094502521E-2</v>
      </c>
    </row>
    <row r="92" spans="1:19">
      <c r="A92" t="s">
        <v>29</v>
      </c>
      <c r="B92" t="s">
        <v>76</v>
      </c>
      <c r="C92" t="s">
        <v>75</v>
      </c>
      <c r="D92" t="s">
        <v>60</v>
      </c>
      <c r="E92" t="s">
        <v>209</v>
      </c>
      <c r="F92">
        <f>INDEX([8]Interface_real!$A$1:$LJ$356, MATCH($A92&amp;RIGHT(F$2, 2), [8]Interface_real!$A$1:$A$356, 0), MATCH($B92, [8]Interface_real!$A$1:$LJ$1, 0))</f>
        <v>254.53857227503843</v>
      </c>
      <c r="G92">
        <f>INDEX([8]Interface_real!$A$1:$LJ$356, MATCH($A92&amp;RIGHT(G$2, 2), [8]Interface_real!$A$1:$A$356, 0), MATCH($B92, [8]Interface_real!$A$1:$LJ$1, 0))</f>
        <v>255.18952584367554</v>
      </c>
      <c r="H92">
        <f>INDEX([8]Interface_real!$A$1:$LJ$356, MATCH($A92&amp;RIGHT(H$2, 2), [8]Interface_real!$A$1:$A$356, 0), MATCH($B92, [8]Interface_real!$A$1:$LJ$1, 0))</f>
        <v>256.24023595843568</v>
      </c>
      <c r="I92">
        <f>INDEX([8]Interface_real!$A$1:$LJ$356, MATCH($A92&amp;RIGHT(I$2, 2), [8]Interface_real!$A$1:$A$356, 0), MATCH($B92, [8]Interface_real!$A$1:$LJ$1, 0))</f>
        <v>257.01599835198613</v>
      </c>
      <c r="J92">
        <f>INDEX([8]Interface_real!$A$1:$LJ$356, MATCH($A92&amp;RIGHT(J$2, 2), [8]Interface_real!$A$1:$A$356, 0), MATCH($B92, [8]Interface_real!$A$1:$LJ$1, 0))</f>
        <v>258.7177683262845</v>
      </c>
      <c r="K92">
        <f>INDEX([8]Interface_real!$A$1:$LJ$356, MATCH($A92&amp;RIGHT(K$2, 2), [8]Interface_real!$A$1:$A$356, 0), MATCH($B92, [8]Interface_real!$A$1:$LJ$1, 0))</f>
        <v>260.59915954788465</v>
      </c>
      <c r="L92">
        <f>INDEX([8]Interface_real!$A$1:$LJ$356, MATCH($A92&amp;RIGHT(L$2, 2), [8]Interface_real!$A$1:$A$356, 0), MATCH($B92, [8]Interface_real!$A$1:$LJ$1, 0))</f>
        <v>262.08934082303182</v>
      </c>
      <c r="M92">
        <f>INDEX([8]Interface_real!$A$1:$LJ$356, MATCH($A92&amp;RIGHT(M$2, 2), [8]Interface_real!$A$1:$A$356, 0), MATCH($B92, [8]Interface_real!$A$1:$LJ$1, 0))</f>
        <v>263.9381756253631</v>
      </c>
      <c r="N92">
        <f>INDEX([8]Interface_real!$A$1:$LJ$356, MATCH($A92&amp;RIGHT(N$2, 2), [8]Interface_real!$A$1:$A$356, 0), MATCH($B92, [8]Interface_real!$A$1:$LJ$1, 0))</f>
        <v>265.15671250318508</v>
      </c>
      <c r="O92" t="str">
        <f>INDEX([8]Interface_real!$A$1:$LJ$356, MATCH($A92&amp;RIGHT(O$2, 2), [8]Interface_real!$A$1:$A$356, 0), MATCH($B92, [8]Interface_real!$A$1:$LJ$1, 0))</f>
        <v/>
      </c>
      <c r="P92" t="str">
        <f>INDEX([8]Interface_real!$A$1:$LJ$356, MATCH($A92&amp;RIGHT(P$2, 2), [8]Interface_real!$A$1:$A$356, 0), MATCH($B92, [8]Interface_real!$A$1:$LJ$1, 0))</f>
        <v/>
      </c>
      <c r="Q92" t="str">
        <f>INDEX([8]Interface_real!$A$1:$LJ$356, MATCH($A92&amp;RIGHT(Q$2, 2), [8]Interface_real!$A$1:$A$356, 0), MATCH($B92, [8]Interface_real!$A$1:$LJ$1, 0))</f>
        <v/>
      </c>
      <c r="R92" t="str">
        <f>INDEX([8]Interface_real!$A$1:$LJ$356, MATCH($A92&amp;RIGHT(R$2, 2), [8]Interface_real!$A$1:$A$356, 0), MATCH($B92, [8]Interface_real!$A$1:$LJ$1, 0))</f>
        <v/>
      </c>
      <c r="S92" t="str">
        <f>INDEX([8]Interface_real!$A$1:$LJ$356, MATCH($A92&amp;RIGHT(S$2, 2), [8]Interface_real!$A$1:$A$356, 0), MATCH($B92, [8]Interface_real!$A$1:$LJ$1, 0))</f>
        <v/>
      </c>
    </row>
    <row r="93" spans="1:19">
      <c r="A93" t="s">
        <v>29</v>
      </c>
      <c r="B93" t="s">
        <v>74</v>
      </c>
      <c r="C93" t="s">
        <v>73</v>
      </c>
      <c r="D93" t="s">
        <v>60</v>
      </c>
      <c r="E93" t="s">
        <v>210</v>
      </c>
      <c r="F93">
        <f>INDEX([8]Interface_real!$A$1:$LJ$356, MATCH($A93&amp;RIGHT(F$2, 2), [8]Interface_real!$A$1:$A$356, 0), MATCH($B93, [8]Interface_real!$A$1:$LJ$1, 0))</f>
        <v>282</v>
      </c>
      <c r="G93">
        <f>INDEX([8]Interface_real!$A$1:$LJ$356, MATCH($A93&amp;RIGHT(G$2, 2), [8]Interface_real!$A$1:$A$356, 0), MATCH($B93, [8]Interface_real!$A$1:$LJ$1, 0))</f>
        <v>282</v>
      </c>
      <c r="H93">
        <f>INDEX([8]Interface_real!$A$1:$LJ$356, MATCH($A93&amp;RIGHT(H$2, 2), [8]Interface_real!$A$1:$A$356, 0), MATCH($B93, [8]Interface_real!$A$1:$LJ$1, 0))</f>
        <v>284</v>
      </c>
      <c r="I93">
        <f>INDEX([8]Interface_real!$A$1:$LJ$356, MATCH($A93&amp;RIGHT(I$2, 2), [8]Interface_real!$A$1:$A$356, 0), MATCH($B93, [8]Interface_real!$A$1:$LJ$1, 0))</f>
        <v>283</v>
      </c>
      <c r="J93">
        <f>INDEX([8]Interface_real!$A$1:$LJ$356, MATCH($A93&amp;RIGHT(J$2, 2), [8]Interface_real!$A$1:$A$356, 0), MATCH($B93, [8]Interface_real!$A$1:$LJ$1, 0))</f>
        <v>286</v>
      </c>
      <c r="K93">
        <f>INDEX([8]Interface_real!$A$1:$LJ$356, MATCH($A93&amp;RIGHT(K$2, 2), [8]Interface_real!$A$1:$A$356, 0), MATCH($B93, [8]Interface_real!$A$1:$LJ$1, 0))</f>
        <v>288</v>
      </c>
      <c r="L93">
        <f>INDEX([8]Interface_real!$A$1:$LJ$356, MATCH($A93&amp;RIGHT(L$2, 2), [8]Interface_real!$A$1:$A$356, 0), MATCH($B93, [8]Interface_real!$A$1:$LJ$1, 0))</f>
        <v>290</v>
      </c>
      <c r="M93">
        <f>INDEX([8]Interface_real!$A$1:$LJ$356, MATCH($A93&amp;RIGHT(M$2, 2), [8]Interface_real!$A$1:$A$356, 0), MATCH($B93, [8]Interface_real!$A$1:$LJ$1, 0))</f>
        <v>291</v>
      </c>
      <c r="N93">
        <f>INDEX([8]Interface_real!$A$1:$LJ$356, MATCH($A93&amp;RIGHT(N$2, 2), [8]Interface_real!$A$1:$A$356, 0), MATCH($B93, [8]Interface_real!$A$1:$LJ$1, 0))</f>
        <v>293</v>
      </c>
      <c r="O93">
        <f>INDEX([8]Interface_real!$A$1:$LJ$356, MATCH($A93&amp;RIGHT(O$2, 2), [8]Interface_real!$A$1:$A$356, 0), MATCH($B93, [8]Interface_real!$A$1:$LJ$1, 0))</f>
        <v>293</v>
      </c>
      <c r="P93">
        <f>INDEX([8]Interface_real!$A$1:$LJ$356, MATCH($A93&amp;RIGHT(P$2, 2), [8]Interface_real!$A$1:$A$356, 0), MATCH($B93, [8]Interface_real!$A$1:$LJ$1, 0))</f>
        <v>294</v>
      </c>
      <c r="Q93">
        <f>INDEX([8]Interface_real!$A$1:$LJ$356, MATCH($A93&amp;RIGHT(Q$2, 2), [8]Interface_real!$A$1:$A$356, 0), MATCH($B93, [8]Interface_real!$A$1:$LJ$1, 0))</f>
        <v>295</v>
      </c>
      <c r="R93">
        <f>INDEX([8]Interface_real!$A$1:$LJ$356, MATCH($A93&amp;RIGHT(R$2, 2), [8]Interface_real!$A$1:$A$356, 0), MATCH($B93, [8]Interface_real!$A$1:$LJ$1, 0))</f>
        <v>296</v>
      </c>
      <c r="S93">
        <f>INDEX([8]Interface_real!$A$1:$LJ$356, MATCH($A93&amp;RIGHT(S$2, 2), [8]Interface_real!$A$1:$A$356, 0), MATCH($B93, [8]Interface_real!$A$1:$LJ$1, 0))</f>
        <v>297</v>
      </c>
    </row>
    <row r="94" spans="1:19">
      <c r="A94" t="s">
        <v>30</v>
      </c>
      <c r="B94" t="s">
        <v>90</v>
      </c>
      <c r="C94" t="s">
        <v>89</v>
      </c>
      <c r="D94" t="s">
        <v>60</v>
      </c>
      <c r="E94" t="s">
        <v>211</v>
      </c>
      <c r="F94">
        <f>INDEX([8]Interface_real!$A$1:$LJ$356, MATCH($A94&amp;RIGHT(F$2, 2), [8]Interface_real!$A$1:$A$356, 0), MATCH($B94, [8]Interface_real!$A$1:$LJ$1, 0))</f>
        <v>2238209</v>
      </c>
      <c r="G94">
        <f>INDEX([8]Interface_real!$A$1:$LJ$356, MATCH($A94&amp;RIGHT(G$2, 2), [8]Interface_real!$A$1:$A$356, 0), MATCH($B94, [8]Interface_real!$A$1:$LJ$1, 0))</f>
        <v>2244274</v>
      </c>
      <c r="H94">
        <f>INDEX([8]Interface_real!$A$1:$LJ$356, MATCH($A94&amp;RIGHT(H$2, 2), [8]Interface_real!$A$1:$A$356, 0), MATCH($B94, [8]Interface_real!$A$1:$LJ$1, 0))</f>
        <v>2252602.0000000005</v>
      </c>
      <c r="I94">
        <f>INDEX([8]Interface_real!$A$1:$LJ$356, MATCH($A94&amp;RIGHT(I$2, 2), [8]Interface_real!$A$1:$A$356, 0), MATCH($B94, [8]Interface_real!$A$1:$LJ$1, 0))</f>
        <v>2264990</v>
      </c>
      <c r="J94">
        <f>INDEX([8]Interface_real!$A$1:$LJ$356, MATCH($A94&amp;RIGHT(J$2, 2), [8]Interface_real!$A$1:$A$356, 0), MATCH($B94, [8]Interface_real!$A$1:$LJ$1, 0))</f>
        <v>2276930.0000000005</v>
      </c>
      <c r="K94">
        <f>INDEX([8]Interface_real!$A$1:$LJ$356, MATCH($A94&amp;RIGHT(K$2, 2), [8]Interface_real!$A$1:$A$356, 0), MATCH($B94, [8]Interface_real!$A$1:$LJ$1, 0))</f>
        <v>2289752.9999999995</v>
      </c>
      <c r="L94">
        <f>INDEX([8]Interface_real!$A$1:$LJ$356, MATCH($A94&amp;RIGHT(L$2, 2), [8]Interface_real!$A$1:$A$356, 0), MATCH($B94, [8]Interface_real!$A$1:$LJ$1, 0))</f>
        <v>2305317.9999999995</v>
      </c>
      <c r="M94">
        <f>INDEX([8]Interface_real!$A$1:$LJ$356, MATCH($A94&amp;RIGHT(M$2, 2), [8]Interface_real!$A$1:$A$356, 0), MATCH($B94, [8]Interface_real!$A$1:$LJ$1, 0))</f>
        <v>2319165</v>
      </c>
      <c r="N94">
        <f>INDEX([8]Interface_real!$A$1:$LJ$356, MATCH($A94&amp;RIGHT(N$2, 2), [8]Interface_real!$A$1:$A$356, 0), MATCH($B94, [8]Interface_real!$A$1:$LJ$1, 0))</f>
        <v>2337407</v>
      </c>
      <c r="O94">
        <f>INDEX([8]Interface_real!$A$1:$LJ$356, MATCH($A94&amp;RIGHT(O$2, 2), [8]Interface_real!$A$1:$A$356, 0), MATCH($B94, [8]Interface_real!$A$1:$LJ$1, 0))</f>
        <v>2347407.7730576792</v>
      </c>
      <c r="P94">
        <f>INDEX([8]Interface_real!$A$1:$LJ$356, MATCH($A94&amp;RIGHT(P$2, 2), [8]Interface_real!$A$1:$A$356, 0), MATCH($B94, [8]Interface_real!$A$1:$LJ$1, 0))</f>
        <v>2367792.5834623487</v>
      </c>
      <c r="Q94">
        <f>INDEX([8]Interface_real!$A$1:$LJ$356, MATCH($A94&amp;RIGHT(Q$2, 2), [8]Interface_real!$A$1:$A$356, 0), MATCH($B94, [8]Interface_real!$A$1:$LJ$1, 0))</f>
        <v>2388277.9908108977</v>
      </c>
      <c r="R94">
        <f>INDEX([8]Interface_real!$A$1:$LJ$356, MATCH($A94&amp;RIGHT(R$2, 2), [8]Interface_real!$A$1:$A$356, 0), MATCH($B94, [8]Interface_real!$A$1:$LJ$1, 0))</f>
        <v>2408727.3765470381</v>
      </c>
      <c r="S94">
        <f>INDEX([8]Interface_real!$A$1:$LJ$356, MATCH($A94&amp;RIGHT(S$2, 2), [8]Interface_real!$A$1:$A$356, 0), MATCH($B94, [8]Interface_real!$A$1:$LJ$1, 0))</f>
        <v>2429219.4492580979</v>
      </c>
    </row>
    <row r="95" spans="1:19">
      <c r="A95" t="s">
        <v>30</v>
      </c>
      <c r="B95" t="s">
        <v>88</v>
      </c>
      <c r="C95" t="s">
        <v>87</v>
      </c>
      <c r="D95" t="s">
        <v>47</v>
      </c>
      <c r="E95" t="s">
        <v>212</v>
      </c>
      <c r="F95">
        <f>INDEX([8]Interface_real!$A$1:$LJ$356, MATCH($A95&amp;RIGHT(F$2, 2), [8]Interface_real!$A$1:$A$356, 0), MATCH($B95, [8]Interface_real!$A$1:$LJ$1, 0))</f>
        <v>31270.3</v>
      </c>
      <c r="G95">
        <f>INDEX([8]Interface_real!$A$1:$LJ$356, MATCH($A95&amp;RIGHT(G$2, 2), [8]Interface_real!$A$1:$A$356, 0), MATCH($B95, [8]Interface_real!$A$1:$LJ$1, 0))</f>
        <v>31274.080000000002</v>
      </c>
      <c r="H95">
        <f>INDEX([8]Interface_real!$A$1:$LJ$356, MATCH($A95&amp;RIGHT(H$2, 2), [8]Interface_real!$A$1:$A$356, 0), MATCH($B95, [8]Interface_real!$A$1:$LJ$1, 0))</f>
        <v>31363.38</v>
      </c>
      <c r="I95">
        <f>INDEX([8]Interface_real!$A$1:$LJ$356, MATCH($A95&amp;RIGHT(I$2, 2), [8]Interface_real!$A$1:$A$356, 0), MATCH($B95, [8]Interface_real!$A$1:$LJ$1, 0))</f>
        <v>31404.9</v>
      </c>
      <c r="J95">
        <f>INDEX([8]Interface_real!$A$1:$LJ$356, MATCH($A95&amp;RIGHT(J$2, 2), [8]Interface_real!$A$1:$A$356, 0), MATCH($B95, [8]Interface_real!$A$1:$LJ$1, 0))</f>
        <v>31531.96</v>
      </c>
      <c r="K95">
        <f>INDEX([8]Interface_real!$A$1:$LJ$356, MATCH($A95&amp;RIGHT(K$2, 2), [8]Interface_real!$A$1:$A$356, 0), MATCH($B95, [8]Interface_real!$A$1:$LJ$1, 0))</f>
        <v>31604.71</v>
      </c>
      <c r="L95">
        <f>INDEX([8]Interface_real!$A$1:$LJ$356, MATCH($A95&amp;RIGHT(L$2, 2), [8]Interface_real!$A$1:$A$356, 0), MATCH($B95, [8]Interface_real!$A$1:$LJ$1, 0))</f>
        <v>31693</v>
      </c>
      <c r="M95">
        <f>INDEX([8]Interface_real!$A$1:$LJ$356, MATCH($A95&amp;RIGHT(M$2, 2), [8]Interface_real!$A$1:$A$356, 0), MATCH($B95, [8]Interface_real!$A$1:$LJ$1, 0))</f>
        <v>31790.1</v>
      </c>
      <c r="N95">
        <f>INDEX([8]Interface_real!$A$1:$LJ$356, MATCH($A95&amp;RIGHT(N$2, 2), [8]Interface_real!$A$1:$A$356, 0), MATCH($B95, [8]Interface_real!$A$1:$LJ$1, 0))</f>
        <v>31890.9</v>
      </c>
      <c r="O95">
        <f>INDEX([8]Interface_real!$A$1:$LJ$356, MATCH($A95&amp;RIGHT(O$2, 2), [8]Interface_real!$A$1:$A$356, 0), MATCH($B95, [8]Interface_real!$A$1:$LJ$1, 0))</f>
        <v>32002</v>
      </c>
      <c r="P95">
        <f>INDEX([8]Interface_real!$A$1:$LJ$356, MATCH($A95&amp;RIGHT(P$2, 2), [8]Interface_real!$A$1:$A$356, 0), MATCH($B95, [8]Interface_real!$A$1:$LJ$1, 0))</f>
        <v>32111</v>
      </c>
      <c r="Q95">
        <f>INDEX([8]Interface_real!$A$1:$LJ$356, MATCH($A95&amp;RIGHT(Q$2, 2), [8]Interface_real!$A$1:$A$356, 0), MATCH($B95, [8]Interface_real!$A$1:$LJ$1, 0))</f>
        <v>32219</v>
      </c>
      <c r="R95">
        <f>INDEX([8]Interface_real!$A$1:$LJ$356, MATCH($A95&amp;RIGHT(R$2, 2), [8]Interface_real!$A$1:$A$356, 0), MATCH($B95, [8]Interface_real!$A$1:$LJ$1, 0))</f>
        <v>32328</v>
      </c>
      <c r="S95">
        <f>INDEX([8]Interface_real!$A$1:$LJ$356, MATCH($A95&amp;RIGHT(S$2, 2), [8]Interface_real!$A$1:$A$356, 0), MATCH($B95, [8]Interface_real!$A$1:$LJ$1, 0))</f>
        <v>32436</v>
      </c>
    </row>
    <row r="96" spans="1:19">
      <c r="A96" t="s">
        <v>30</v>
      </c>
      <c r="B96" t="s">
        <v>86</v>
      </c>
      <c r="C96" t="s">
        <v>85</v>
      </c>
      <c r="D96" t="s">
        <v>98</v>
      </c>
      <c r="E96" t="s">
        <v>213</v>
      </c>
      <c r="F96">
        <f>INDEX([8]Interface_real!$A$1:$LJ$356, MATCH($A96&amp;RIGHT(F$2, 2), [8]Interface_real!$A$1:$A$356, 0), MATCH($B96, [8]Interface_real!$A$1:$LJ$1, 0))</f>
        <v>1172.21</v>
      </c>
      <c r="G96">
        <f>INDEX([8]Interface_real!$A$1:$LJ$356, MATCH($A96&amp;RIGHT(G$2, 2), [8]Interface_real!$A$1:$A$356, 0), MATCH($B96, [8]Interface_real!$A$1:$LJ$1, 0))</f>
        <v>1137.54</v>
      </c>
      <c r="H96">
        <f>INDEX([8]Interface_real!$A$1:$LJ$356, MATCH($A96&amp;RIGHT(H$2, 2), [8]Interface_real!$A$1:$A$356, 0), MATCH($B96, [8]Interface_real!$A$1:$LJ$1, 0))</f>
        <v>1177.75</v>
      </c>
      <c r="I96">
        <f>INDEX([8]Interface_real!$A$1:$LJ$356, MATCH($A96&amp;RIGHT(I$2, 2), [8]Interface_real!$A$1:$A$356, 0), MATCH($B96, [8]Interface_real!$A$1:$LJ$1, 0))</f>
        <v>1174.1199999999999</v>
      </c>
      <c r="J96">
        <f>INDEX([8]Interface_real!$A$1:$LJ$356, MATCH($A96&amp;RIGHT(J$2, 2), [8]Interface_real!$A$1:$A$356, 0), MATCH($B96, [8]Interface_real!$A$1:$LJ$1, 0))</f>
        <v>1178.21</v>
      </c>
      <c r="K96">
        <f>INDEX([8]Interface_real!$A$1:$LJ$356, MATCH($A96&amp;RIGHT(K$2, 2), [8]Interface_real!$A$1:$A$356, 0), MATCH($B96, [8]Interface_real!$A$1:$LJ$1, 0))</f>
        <v>1200.6400000000001</v>
      </c>
      <c r="L96">
        <f>INDEX([8]Interface_real!$A$1:$LJ$356, MATCH($A96&amp;RIGHT(L$2, 2), [8]Interface_real!$A$1:$A$356, 0), MATCH($B96, [8]Interface_real!$A$1:$LJ$1, 0))</f>
        <v>1231.54</v>
      </c>
      <c r="M96">
        <f>INDEX([8]Interface_real!$A$1:$LJ$356, MATCH($A96&amp;RIGHT(M$2, 2), [8]Interface_real!$A$1:$A$356, 0), MATCH($B96, [8]Interface_real!$A$1:$LJ$1, 0))</f>
        <v>1232.2599999999998</v>
      </c>
      <c r="N96">
        <f>INDEX([8]Interface_real!$A$1:$LJ$356, MATCH($A96&amp;RIGHT(N$2, 2), [8]Interface_real!$A$1:$A$356, 0), MATCH($B96, [8]Interface_real!$A$1:$LJ$1, 0))</f>
        <v>1196.94</v>
      </c>
      <c r="O96">
        <f>INDEX([8]Interface_real!$A$1:$LJ$356, MATCH($A96&amp;RIGHT(O$2, 2), [8]Interface_real!$A$1:$A$356, 0), MATCH($B96, [8]Interface_real!$A$1:$LJ$1, 0))</f>
        <v>1194.8399999999999</v>
      </c>
      <c r="P96">
        <f>INDEX([8]Interface_real!$A$1:$LJ$356, MATCH($A96&amp;RIGHT(P$2, 2), [8]Interface_real!$A$1:$A$356, 0), MATCH($B96, [8]Interface_real!$A$1:$LJ$1, 0))</f>
        <v>1182.96</v>
      </c>
      <c r="Q96">
        <f>INDEX([8]Interface_real!$A$1:$LJ$356, MATCH($A96&amp;RIGHT(Q$2, 2), [8]Interface_real!$A$1:$A$356, 0), MATCH($B96, [8]Interface_real!$A$1:$LJ$1, 0))</f>
        <v>1171.06</v>
      </c>
      <c r="R96">
        <f>INDEX([8]Interface_real!$A$1:$LJ$356, MATCH($A96&amp;RIGHT(R$2, 2), [8]Interface_real!$A$1:$A$356, 0), MATCH($B96, [8]Interface_real!$A$1:$LJ$1, 0))</f>
        <v>1159.17</v>
      </c>
      <c r="S96">
        <f>INDEX([8]Interface_real!$A$1:$LJ$356, MATCH($A96&amp;RIGHT(S$2, 2), [8]Interface_real!$A$1:$A$356, 0), MATCH($B96, [8]Interface_real!$A$1:$LJ$1, 0))</f>
        <v>1147.26</v>
      </c>
    </row>
    <row r="97" spans="1:19">
      <c r="A97" t="s">
        <v>30</v>
      </c>
      <c r="B97" t="s">
        <v>84</v>
      </c>
      <c r="C97" t="s">
        <v>83</v>
      </c>
      <c r="D97" t="s">
        <v>6</v>
      </c>
      <c r="E97" t="s">
        <v>214</v>
      </c>
      <c r="F97">
        <f>INDEX([8]Interface_real!$A$1:$LJ$356, MATCH($A97&amp;RIGHT(F$2, 2), [8]Interface_real!$A$1:$A$356, 0), MATCH($B97, [8]Interface_real!$A$1:$LJ$1, 0))</f>
        <v>1250.3499999999997</v>
      </c>
      <c r="G97">
        <f>INDEX([8]Interface_real!$A$1:$LJ$356, MATCH($A97&amp;RIGHT(G$2, 2), [8]Interface_real!$A$1:$A$356, 0), MATCH($B97, [8]Interface_real!$A$1:$LJ$1, 0))</f>
        <v>1211.7900000000002</v>
      </c>
      <c r="H97">
        <f>INDEX([8]Interface_real!$A$1:$LJ$356, MATCH($A97&amp;RIGHT(H$2, 2), [8]Interface_real!$A$1:$A$356, 0), MATCH($B97, [8]Interface_real!$A$1:$LJ$1, 0))</f>
        <v>1251.3920000000001</v>
      </c>
      <c r="I97">
        <f>INDEX([8]Interface_real!$A$1:$LJ$356, MATCH($A97&amp;RIGHT(I$2, 2), [8]Interface_real!$A$1:$A$356, 0), MATCH($B97, [8]Interface_real!$A$1:$LJ$1, 0))</f>
        <v>1246.1640000000002</v>
      </c>
      <c r="J97">
        <f>INDEX([8]Interface_real!$A$1:$LJ$356, MATCH($A97&amp;RIGHT(J$2, 2), [8]Interface_real!$A$1:$A$356, 0), MATCH($B97, [8]Interface_real!$A$1:$LJ$1, 0))</f>
        <v>1250.32</v>
      </c>
      <c r="K97">
        <f>INDEX([8]Interface_real!$A$1:$LJ$356, MATCH($A97&amp;RIGHT(K$2, 2), [8]Interface_real!$A$1:$A$356, 0), MATCH($B97, [8]Interface_real!$A$1:$LJ$1, 0))</f>
        <v>1274.0500000000002</v>
      </c>
      <c r="L97">
        <f>INDEX([8]Interface_real!$A$1:$LJ$356, MATCH($A97&amp;RIGHT(L$2, 2), [8]Interface_real!$A$1:$A$356, 0), MATCH($B97, [8]Interface_real!$A$1:$LJ$1, 0))</f>
        <v>1285.4300000000003</v>
      </c>
      <c r="M97">
        <f>INDEX([8]Interface_real!$A$1:$LJ$356, MATCH($A97&amp;RIGHT(M$2, 2), [8]Interface_real!$A$1:$A$356, 0), MATCH($B97, [8]Interface_real!$A$1:$LJ$1, 0))</f>
        <v>1295.0399999999997</v>
      </c>
      <c r="N97">
        <f>INDEX([8]Interface_real!$A$1:$LJ$356, MATCH($A97&amp;RIGHT(N$2, 2), [8]Interface_real!$A$1:$A$356, 0), MATCH($B97, [8]Interface_real!$A$1:$LJ$1, 0))</f>
        <v>1257.73</v>
      </c>
      <c r="O97">
        <f>INDEX([8]Interface_real!$A$1:$LJ$356, MATCH($A97&amp;RIGHT(O$2, 2), [8]Interface_real!$A$1:$A$356, 0), MATCH($B97, [8]Interface_real!$A$1:$LJ$1, 0))</f>
        <v>1246.02</v>
      </c>
      <c r="P97">
        <f>INDEX([8]Interface_real!$A$1:$LJ$356, MATCH($A97&amp;RIGHT(P$2, 2), [8]Interface_real!$A$1:$A$356, 0), MATCH($B97, [8]Interface_real!$A$1:$LJ$1, 0))</f>
        <v>1233.26</v>
      </c>
      <c r="Q97">
        <f>INDEX([8]Interface_real!$A$1:$LJ$356, MATCH($A97&amp;RIGHT(Q$2, 2), [8]Interface_real!$A$1:$A$356, 0), MATCH($B97, [8]Interface_real!$A$1:$LJ$1, 0))</f>
        <v>1220.49</v>
      </c>
      <c r="R97">
        <f>INDEX([8]Interface_real!$A$1:$LJ$356, MATCH($A97&amp;RIGHT(R$2, 2), [8]Interface_real!$A$1:$A$356, 0), MATCH($B97, [8]Interface_real!$A$1:$LJ$1, 0))</f>
        <v>1207.7199999999998</v>
      </c>
      <c r="S97">
        <f>INDEX([8]Interface_real!$A$1:$LJ$356, MATCH($A97&amp;RIGHT(S$2, 2), [8]Interface_real!$A$1:$A$356, 0), MATCH($B97, [8]Interface_real!$A$1:$LJ$1, 0))</f>
        <v>1194.9299999999998</v>
      </c>
    </row>
    <row r="98" spans="1:19">
      <c r="A98" t="s">
        <v>30</v>
      </c>
      <c r="B98" t="s">
        <v>82</v>
      </c>
      <c r="C98" t="s">
        <v>81</v>
      </c>
      <c r="D98" t="s">
        <v>6</v>
      </c>
      <c r="E98" t="s">
        <v>215</v>
      </c>
      <c r="F98">
        <f>INDEX([8]Interface_real!$A$1:$LJ$356, MATCH($A98&amp;RIGHT(F$2, 2), [8]Interface_real!$A$1:$A$356, 0), MATCH($B98, [8]Interface_real!$A$1:$LJ$1, 0))</f>
        <v>93.750549846043128</v>
      </c>
      <c r="G98">
        <f>INDEX([8]Interface_real!$A$1:$LJ$356, MATCH($A98&amp;RIGHT(G$2, 2), [8]Interface_real!$A$1:$A$356, 0), MATCH($B98, [8]Interface_real!$A$1:$LJ$1, 0))</f>
        <v>93.872700715470486</v>
      </c>
      <c r="H98">
        <f>INDEX([8]Interface_real!$A$1:$LJ$356, MATCH($A98&amp;RIGHT(H$2, 2), [8]Interface_real!$A$1:$A$356, 0), MATCH($B98, [8]Interface_real!$A$1:$LJ$1, 0))</f>
        <v>94.115193320718049</v>
      </c>
      <c r="I98">
        <f>INDEX([8]Interface_real!$A$1:$LJ$356, MATCH($A98&amp;RIGHT(I$2, 2), [8]Interface_real!$A$1:$A$356, 0), MATCH($B98, [8]Interface_real!$A$1:$LJ$1, 0))</f>
        <v>94.218738464600136</v>
      </c>
      <c r="J98">
        <f>INDEX([8]Interface_real!$A$1:$LJ$356, MATCH($A98&amp;RIGHT(J$2, 2), [8]Interface_real!$A$1:$A$356, 0), MATCH($B98, [8]Interface_real!$A$1:$LJ$1, 0))</f>
        <v>94.232676434832683</v>
      </c>
      <c r="K98">
        <f>INDEX([8]Interface_real!$A$1:$LJ$356, MATCH($A98&amp;RIGHT(K$2, 2), [8]Interface_real!$A$1:$A$356, 0), MATCH($B98, [8]Interface_real!$A$1:$LJ$1, 0))</f>
        <v>94.238059730779781</v>
      </c>
      <c r="L98">
        <f>INDEX([8]Interface_real!$A$1:$LJ$356, MATCH($A98&amp;RIGHT(L$2, 2), [8]Interface_real!$A$1:$A$356, 0), MATCH($B98, [8]Interface_real!$A$1:$LJ$1, 0))</f>
        <v>95.807628575651705</v>
      </c>
      <c r="M98">
        <f>INDEX([8]Interface_real!$A$1:$LJ$356, MATCH($A98&amp;RIGHT(M$2, 2), [8]Interface_real!$A$1:$A$356, 0), MATCH($B98, [8]Interface_real!$A$1:$LJ$1, 0))</f>
        <v>95.152273288855952</v>
      </c>
      <c r="N98">
        <f>INDEX([8]Interface_real!$A$1:$LJ$356, MATCH($A98&amp;RIGHT(N$2, 2), [8]Interface_real!$A$1:$A$356, 0), MATCH($B98, [8]Interface_real!$A$1:$LJ$1, 0))</f>
        <v>95.166689194024158</v>
      </c>
      <c r="O98">
        <f>INDEX([8]Interface_real!$A$1:$LJ$356, MATCH($A98&amp;RIGHT(O$2, 2), [8]Interface_real!$A$1:$A$356, 0), MATCH($B98, [8]Interface_real!$A$1:$LJ$1, 0))</f>
        <v>95.892521789377369</v>
      </c>
      <c r="P98">
        <f>INDEX([8]Interface_real!$A$1:$LJ$356, MATCH($A98&amp;RIGHT(P$2, 2), [8]Interface_real!$A$1:$A$356, 0), MATCH($B98, [8]Interface_real!$A$1:$LJ$1, 0))</f>
        <v>95.921379109028109</v>
      </c>
      <c r="Q98">
        <f>INDEX([8]Interface_real!$A$1:$LJ$356, MATCH($A98&amp;RIGHT(Q$2, 2), [8]Interface_real!$A$1:$A$356, 0), MATCH($B98, [8]Interface_real!$A$1:$LJ$1, 0))</f>
        <v>95.949987300182698</v>
      </c>
      <c r="R98">
        <f>INDEX([8]Interface_real!$A$1:$LJ$356, MATCH($A98&amp;RIGHT(R$2, 2), [8]Interface_real!$A$1:$A$356, 0), MATCH($B98, [8]Interface_real!$A$1:$LJ$1, 0))</f>
        <v>95.980028483423325</v>
      </c>
      <c r="S98">
        <f>INDEX([8]Interface_real!$A$1:$LJ$356, MATCH($A98&amp;RIGHT(S$2, 2), [8]Interface_real!$A$1:$A$356, 0), MATCH($B98, [8]Interface_real!$A$1:$LJ$1, 0))</f>
        <v>96.01064497501946</v>
      </c>
    </row>
    <row r="99" spans="1:19">
      <c r="A99" t="s">
        <v>30</v>
      </c>
      <c r="B99" t="s">
        <v>80</v>
      </c>
      <c r="C99" t="s">
        <v>79</v>
      </c>
      <c r="D99" t="s">
        <v>60</v>
      </c>
      <c r="E99" t="s">
        <v>216</v>
      </c>
      <c r="F99">
        <f>INDEX([8]Interface_real!$A$1:$LJ$356, MATCH($A99&amp;RIGHT(F$2, 2), [8]Interface_real!$A$1:$A$356, 0), MATCH($B99, [8]Interface_real!$A$1:$LJ$1, 0))</f>
        <v>4.7473827328348071</v>
      </c>
      <c r="G99">
        <f>INDEX([8]Interface_real!$A$1:$LJ$356, MATCH($A99&amp;RIGHT(G$2, 2), [8]Interface_real!$A$1:$A$356, 0), MATCH($B99, [8]Interface_real!$A$1:$LJ$1, 0))</f>
        <v>4.6847308527055009</v>
      </c>
      <c r="H99">
        <f>INDEX([8]Interface_real!$A$1:$LJ$356, MATCH($A99&amp;RIGHT(H$2, 2), [8]Interface_real!$A$1:$A$356, 0), MATCH($B99, [8]Interface_real!$A$1:$LJ$1, 0))</f>
        <v>4.6899980182069241</v>
      </c>
      <c r="I99">
        <f>INDEX([8]Interface_real!$A$1:$LJ$356, MATCH($A99&amp;RIGHT(I$2, 2), [8]Interface_real!$A$1:$A$356, 0), MATCH($B99, [8]Interface_real!$A$1:$LJ$1, 0))</f>
        <v>4.7031602582003647</v>
      </c>
      <c r="J99">
        <f>INDEX([8]Interface_real!$A$1:$LJ$356, MATCH($A99&amp;RIGHT(J$2, 2), [8]Interface_real!$A$1:$A$356, 0), MATCH($B99, [8]Interface_real!$A$1:$LJ$1, 0))</f>
        <v>4.6999808049139418</v>
      </c>
      <c r="K99">
        <f>INDEX([8]Interface_real!$A$1:$LJ$356, MATCH($A99&amp;RIGHT(K$2, 2), [8]Interface_real!$A$1:$A$356, 0), MATCH($B99, [8]Interface_real!$A$1:$LJ$1, 0))</f>
        <v>4.702806012322907</v>
      </c>
      <c r="L99">
        <f>INDEX([8]Interface_real!$A$1:$LJ$356, MATCH($A99&amp;RIGHT(L$2, 2), [8]Interface_real!$A$1:$A$356, 0), MATCH($B99, [8]Interface_real!$A$1:$LJ$1, 0))</f>
        <v>4.892526236356705</v>
      </c>
      <c r="M99">
        <f>INDEX([8]Interface_real!$A$1:$LJ$356, MATCH($A99&amp;RIGHT(M$2, 2), [8]Interface_real!$A$1:$A$356, 0), MATCH($B99, [8]Interface_real!$A$1:$LJ$1, 0))</f>
        <v>4.9278169014084519</v>
      </c>
      <c r="N99">
        <f>INDEX([8]Interface_real!$A$1:$LJ$356, MATCH($A99&amp;RIGHT(N$2, 2), [8]Interface_real!$A$1:$A$356, 0), MATCH($B99, [8]Interface_real!$A$1:$LJ$1, 0))</f>
        <v>4.9180825773417194</v>
      </c>
      <c r="O99">
        <f>INDEX([8]Interface_real!$A$1:$LJ$356, MATCH($A99&amp;RIGHT(O$2, 2), [8]Interface_real!$A$1:$A$356, 0), MATCH($B99, [8]Interface_real!$A$1:$LJ$1, 0))</f>
        <v>4.9457552848268893</v>
      </c>
      <c r="P99">
        <f>INDEX([8]Interface_real!$A$1:$LJ$356, MATCH($A99&amp;RIGHT(P$2, 2), [8]Interface_real!$A$1:$A$356, 0), MATCH($B99, [8]Interface_real!$A$1:$LJ$1, 0))</f>
        <v>4.9500348669380339</v>
      </c>
      <c r="Q99">
        <f>INDEX([8]Interface_real!$A$1:$LJ$356, MATCH($A99&amp;RIGHT(Q$2, 2), [8]Interface_real!$A$1:$A$356, 0), MATCH($B99, [8]Interface_real!$A$1:$LJ$1, 0))</f>
        <v>4.9763209858335582</v>
      </c>
      <c r="R99">
        <f>INDEX([8]Interface_real!$A$1:$LJ$356, MATCH($A99&amp;RIGHT(R$2, 2), [8]Interface_real!$A$1:$A$356, 0), MATCH($B99, [8]Interface_real!$A$1:$LJ$1, 0))</f>
        <v>5.211812340608752</v>
      </c>
      <c r="S99">
        <f>INDEX([8]Interface_real!$A$1:$LJ$356, MATCH($A99&amp;RIGHT(S$2, 2), [8]Interface_real!$A$1:$A$356, 0), MATCH($B99, [8]Interface_real!$A$1:$LJ$1, 0))</f>
        <v>5.2178202907283273</v>
      </c>
    </row>
    <row r="100" spans="1:19">
      <c r="A100" t="s">
        <v>30</v>
      </c>
      <c r="B100" t="s">
        <v>78</v>
      </c>
      <c r="C100" t="s">
        <v>77</v>
      </c>
      <c r="D100" t="s">
        <v>60</v>
      </c>
      <c r="E100" t="s">
        <v>217</v>
      </c>
      <c r="F100">
        <f>INDEX([8]Interface_real!$A$1:$LJ$356, MATCH($A100&amp;RIGHT(F$2, 2), [8]Interface_real!$A$1:$A$356, 0), MATCH($B100, [8]Interface_real!$A$1:$LJ$1, 0))</f>
        <v>1.7204823746494277E-2</v>
      </c>
      <c r="G100">
        <f>INDEX([8]Interface_real!$A$1:$LJ$356, MATCH($A100&amp;RIGHT(G$2, 2), [8]Interface_real!$A$1:$A$356, 0), MATCH($B100, [8]Interface_real!$A$1:$LJ$1, 0))</f>
        <v>1.7138793531256555E-2</v>
      </c>
      <c r="H100">
        <f>INDEX([8]Interface_real!$A$1:$LJ$356, MATCH($A100&amp;RIGHT(H$2, 2), [8]Interface_real!$A$1:$A$356, 0), MATCH($B100, [8]Interface_real!$A$1:$LJ$1, 0))</f>
        <v>1.7121879083185548E-2</v>
      </c>
      <c r="I100">
        <f>INDEX([8]Interface_real!$A$1:$LJ$356, MATCH($A100&amp;RIGHT(I$2, 2), [8]Interface_real!$A$1:$A$356, 0), MATCH($B100, [8]Interface_real!$A$1:$LJ$1, 0))</f>
        <v>1.6844505156838583E-2</v>
      </c>
      <c r="J100">
        <f>INDEX([8]Interface_real!$A$1:$LJ$356, MATCH($A100&amp;RIGHT(J$2, 2), [8]Interface_real!$A$1:$A$356, 0), MATCH($B100, [8]Interface_real!$A$1:$LJ$1, 0))</f>
        <v>1.6808343027201609E-2</v>
      </c>
      <c r="K100">
        <f>INDEX([8]Interface_real!$A$1:$LJ$356, MATCH($A100&amp;RIGHT(K$2, 2), [8]Interface_real!$A$1:$A$356, 0), MATCH($B100, [8]Interface_real!$A$1:$LJ$1, 0))</f>
        <v>1.6864574932027535E-2</v>
      </c>
      <c r="L100">
        <f>INDEX([8]Interface_real!$A$1:$LJ$356, MATCH($A100&amp;RIGHT(L$2, 2), [8]Interface_real!$A$1:$A$356, 0), MATCH($B100, [8]Interface_real!$A$1:$LJ$1, 0))</f>
        <v>1.6722935664026755E-2</v>
      </c>
      <c r="M100">
        <f>INDEX([8]Interface_real!$A$1:$LJ$356, MATCH($A100&amp;RIGHT(M$2, 2), [8]Interface_real!$A$1:$A$356, 0), MATCH($B100, [8]Interface_real!$A$1:$LJ$1, 0))</f>
        <v>1.6703313295648645E-2</v>
      </c>
      <c r="N100">
        <f>INDEX([8]Interface_real!$A$1:$LJ$356, MATCH($A100&amp;RIGHT(N$2, 2), [8]Interface_real!$A$1:$A$356, 0), MATCH($B100, [8]Interface_real!$A$1:$LJ$1, 0))</f>
        <v>1.6650517859326641E-2</v>
      </c>
      <c r="O100">
        <f>INDEX([8]Interface_real!$A$1:$LJ$356, MATCH($A100&amp;RIGHT(O$2, 2), [8]Interface_real!$A$1:$A$356, 0), MATCH($B100, [8]Interface_real!$A$1:$LJ$1, 0))</f>
        <v>1.6623961002437349E-2</v>
      </c>
      <c r="P100">
        <f>INDEX([8]Interface_real!$A$1:$LJ$356, MATCH($A100&amp;RIGHT(P$2, 2), [8]Interface_real!$A$1:$A$356, 0), MATCH($B100, [8]Interface_real!$A$1:$LJ$1, 0))</f>
        <v>1.6567531375541091E-2</v>
      </c>
      <c r="Q100">
        <f>INDEX([8]Interface_real!$A$1:$LJ$356, MATCH($A100&amp;RIGHT(Q$2, 2), [8]Interface_real!$A$1:$A$356, 0), MATCH($B100, [8]Interface_real!$A$1:$LJ$1, 0))</f>
        <v>1.6511996027188926E-2</v>
      </c>
      <c r="R100">
        <f>INDEX([8]Interface_real!$A$1:$LJ$356, MATCH($A100&amp;RIGHT(R$2, 2), [8]Interface_real!$A$1:$A$356, 0), MATCH($B100, [8]Interface_real!$A$1:$LJ$1, 0))</f>
        <v>1.645632269240287E-2</v>
      </c>
      <c r="S100">
        <f>INDEX([8]Interface_real!$A$1:$LJ$356, MATCH($A100&amp;RIGHT(S$2, 2), [8]Interface_real!$A$1:$A$356, 0), MATCH($B100, [8]Interface_real!$A$1:$LJ$1, 0))</f>
        <v>1.6401529165125169E-2</v>
      </c>
    </row>
    <row r="101" spans="1:19">
      <c r="A101" t="s">
        <v>30</v>
      </c>
      <c r="B101" t="s">
        <v>76</v>
      </c>
      <c r="C101" t="s">
        <v>75</v>
      </c>
      <c r="D101" t="s">
        <v>60</v>
      </c>
      <c r="E101" t="s">
        <v>218</v>
      </c>
      <c r="F101">
        <f>INDEX([8]Interface_real!$A$1:$LJ$356, MATCH($A101&amp;RIGHT(F$2, 2), [8]Interface_real!$A$1:$A$356, 0), MATCH($B101, [8]Interface_real!$A$1:$LJ$1, 0))</f>
        <v>1035.0290512867796</v>
      </c>
      <c r="G101">
        <f>INDEX([8]Interface_real!$A$1:$LJ$356, MATCH($A101&amp;RIGHT(G$2, 2), [8]Interface_real!$A$1:$A$356, 0), MATCH($B101, [8]Interface_real!$A$1:$LJ$1, 0))</f>
        <v>1041.4918714464934</v>
      </c>
      <c r="H101">
        <f>INDEX([8]Interface_real!$A$1:$LJ$356, MATCH($A101&amp;RIGHT(H$2, 2), [8]Interface_real!$A$1:$A$356, 0), MATCH($B101, [8]Interface_real!$A$1:$LJ$1, 0))</f>
        <v>1045.6016958445166</v>
      </c>
      <c r="I101">
        <f>INDEX([8]Interface_real!$A$1:$LJ$356, MATCH($A101&amp;RIGHT(I$2, 2), [8]Interface_real!$A$1:$A$356, 0), MATCH($B101, [8]Interface_real!$A$1:$LJ$1, 0))</f>
        <v>1050.2320848671875</v>
      </c>
      <c r="J101">
        <f>INDEX([8]Interface_real!$A$1:$LJ$356, MATCH($A101&amp;RIGHT(J$2, 2), [8]Interface_real!$A$1:$A$356, 0), MATCH($B101, [8]Interface_real!$A$1:$LJ$1, 0))</f>
        <v>1058.5860604408522</v>
      </c>
      <c r="K101">
        <f>INDEX([8]Interface_real!$A$1:$LJ$356, MATCH($A101&amp;RIGHT(K$2, 2), [8]Interface_real!$A$1:$A$356, 0), MATCH($B101, [8]Interface_real!$A$1:$LJ$1, 0))</f>
        <v>1066.5215847367169</v>
      </c>
      <c r="L101">
        <f>INDEX([8]Interface_real!$A$1:$LJ$356, MATCH($A101&amp;RIGHT(L$2, 2), [8]Interface_real!$A$1:$A$356, 0), MATCH($B101, [8]Interface_real!$A$1:$LJ$1, 0))</f>
        <v>1072.0017098195524</v>
      </c>
      <c r="M101">
        <f>INDEX([8]Interface_real!$A$1:$LJ$356, MATCH($A101&amp;RIGHT(M$2, 2), [8]Interface_real!$A$1:$A$356, 0), MATCH($B101, [8]Interface_real!$A$1:$LJ$1, 0))</f>
        <v>1076.931661138949</v>
      </c>
      <c r="N101">
        <f>INDEX([8]Interface_real!$A$1:$LJ$356, MATCH($A101&amp;RIGHT(N$2, 2), [8]Interface_real!$A$1:$A$356, 0), MATCH($B101, [8]Interface_real!$A$1:$LJ$1, 0))</f>
        <v>1079.174516074298</v>
      </c>
      <c r="O101" t="str">
        <f>INDEX([8]Interface_real!$A$1:$LJ$356, MATCH($A101&amp;RIGHT(O$2, 2), [8]Interface_real!$A$1:$A$356, 0), MATCH($B101, [8]Interface_real!$A$1:$LJ$1, 0))</f>
        <v/>
      </c>
      <c r="P101" t="str">
        <f>INDEX([8]Interface_real!$A$1:$LJ$356, MATCH($A101&amp;RIGHT(P$2, 2), [8]Interface_real!$A$1:$A$356, 0), MATCH($B101, [8]Interface_real!$A$1:$LJ$1, 0))</f>
        <v/>
      </c>
      <c r="Q101" t="str">
        <f>INDEX([8]Interface_real!$A$1:$LJ$356, MATCH($A101&amp;RIGHT(Q$2, 2), [8]Interface_real!$A$1:$A$356, 0), MATCH($B101, [8]Interface_real!$A$1:$LJ$1, 0))</f>
        <v/>
      </c>
      <c r="R101" t="str">
        <f>INDEX([8]Interface_real!$A$1:$LJ$356, MATCH($A101&amp;RIGHT(R$2, 2), [8]Interface_real!$A$1:$A$356, 0), MATCH($B101, [8]Interface_real!$A$1:$LJ$1, 0))</f>
        <v/>
      </c>
      <c r="S101" t="str">
        <f>INDEX([8]Interface_real!$A$1:$LJ$356, MATCH($A101&amp;RIGHT(S$2, 2), [8]Interface_real!$A$1:$A$356, 0), MATCH($B101, [8]Interface_real!$A$1:$LJ$1, 0))</f>
        <v/>
      </c>
    </row>
    <row r="102" spans="1:19">
      <c r="A102" t="s">
        <v>30</v>
      </c>
      <c r="B102" t="s">
        <v>74</v>
      </c>
      <c r="C102" t="s">
        <v>73</v>
      </c>
      <c r="D102" t="s">
        <v>60</v>
      </c>
      <c r="E102" t="s">
        <v>219</v>
      </c>
      <c r="F102">
        <f>INDEX([8]Interface_real!$A$1:$LJ$356, MATCH($A102&amp;RIGHT(F$2, 2), [8]Interface_real!$A$1:$A$356, 0), MATCH($B102, [8]Interface_real!$A$1:$LJ$1, 0))</f>
        <v>538</v>
      </c>
      <c r="G102">
        <f>INDEX([8]Interface_real!$A$1:$LJ$356, MATCH($A102&amp;RIGHT(G$2, 2), [8]Interface_real!$A$1:$A$356, 0), MATCH($B102, [8]Interface_real!$A$1:$LJ$1, 0))</f>
        <v>536</v>
      </c>
      <c r="H102">
        <f>INDEX([8]Interface_real!$A$1:$LJ$356, MATCH($A102&amp;RIGHT(H$2, 2), [8]Interface_real!$A$1:$A$356, 0), MATCH($B102, [8]Interface_real!$A$1:$LJ$1, 0))</f>
        <v>537</v>
      </c>
      <c r="I102">
        <f>INDEX([8]Interface_real!$A$1:$LJ$356, MATCH($A102&amp;RIGHT(I$2, 2), [8]Interface_real!$A$1:$A$356, 0), MATCH($B102, [8]Interface_real!$A$1:$LJ$1, 0))</f>
        <v>529</v>
      </c>
      <c r="J102">
        <f>INDEX([8]Interface_real!$A$1:$LJ$356, MATCH($A102&amp;RIGHT(J$2, 2), [8]Interface_real!$A$1:$A$356, 0), MATCH($B102, [8]Interface_real!$A$1:$LJ$1, 0))</f>
        <v>530</v>
      </c>
      <c r="K102">
        <f>INDEX([8]Interface_real!$A$1:$LJ$356, MATCH($A102&amp;RIGHT(K$2, 2), [8]Interface_real!$A$1:$A$356, 0), MATCH($B102, [8]Interface_real!$A$1:$LJ$1, 0))</f>
        <v>533</v>
      </c>
      <c r="L102">
        <f>INDEX([8]Interface_real!$A$1:$LJ$356, MATCH($A102&amp;RIGHT(L$2, 2), [8]Interface_real!$A$1:$A$356, 0), MATCH($B102, [8]Interface_real!$A$1:$LJ$1, 0))</f>
        <v>530</v>
      </c>
      <c r="M102">
        <f>INDEX([8]Interface_real!$A$1:$LJ$356, MATCH($A102&amp;RIGHT(M$2, 2), [8]Interface_real!$A$1:$A$356, 0), MATCH($B102, [8]Interface_real!$A$1:$LJ$1, 0))</f>
        <v>531</v>
      </c>
      <c r="N102">
        <f>INDEX([8]Interface_real!$A$1:$LJ$356, MATCH($A102&amp;RIGHT(N$2, 2), [8]Interface_real!$A$1:$A$356, 0), MATCH($B102, [8]Interface_real!$A$1:$LJ$1, 0))</f>
        <v>531</v>
      </c>
      <c r="O102">
        <f>INDEX([8]Interface_real!$A$1:$LJ$356, MATCH($A102&amp;RIGHT(O$2, 2), [8]Interface_real!$A$1:$A$356, 0), MATCH($B102, [8]Interface_real!$A$1:$LJ$1, 0))</f>
        <v>532</v>
      </c>
      <c r="P102">
        <f>INDEX([8]Interface_real!$A$1:$LJ$356, MATCH($A102&amp;RIGHT(P$2, 2), [8]Interface_real!$A$1:$A$356, 0), MATCH($B102, [8]Interface_real!$A$1:$LJ$1, 0))</f>
        <v>532</v>
      </c>
      <c r="Q102">
        <f>INDEX([8]Interface_real!$A$1:$LJ$356, MATCH($A102&amp;RIGHT(Q$2, 2), [8]Interface_real!$A$1:$A$356, 0), MATCH($B102, [8]Interface_real!$A$1:$LJ$1, 0))</f>
        <v>532</v>
      </c>
      <c r="R102">
        <f>INDEX([8]Interface_real!$A$1:$LJ$356, MATCH($A102&amp;RIGHT(R$2, 2), [8]Interface_real!$A$1:$A$356, 0), MATCH($B102, [8]Interface_real!$A$1:$LJ$1, 0))</f>
        <v>532</v>
      </c>
      <c r="S102">
        <f>INDEX([8]Interface_real!$A$1:$LJ$356, MATCH($A102&amp;RIGHT(S$2, 2), [8]Interface_real!$A$1:$A$356, 0), MATCH($B102, [8]Interface_real!$A$1:$LJ$1, 0))</f>
        <v>532</v>
      </c>
    </row>
    <row r="103" spans="1:19">
      <c r="A103" t="s">
        <v>31</v>
      </c>
      <c r="B103" t="s">
        <v>90</v>
      </c>
      <c r="C103" t="s">
        <v>89</v>
      </c>
      <c r="D103" t="s">
        <v>60</v>
      </c>
      <c r="E103" t="s">
        <v>220</v>
      </c>
      <c r="F103">
        <f>INDEX([8]Interface_real!$A$1:$LJ$356, MATCH($A103&amp;RIGHT(F$2, 2), [8]Interface_real!$A$1:$A$356, 0), MATCH($B103, [8]Interface_real!$A$1:$LJ$1, 0))</f>
        <v>1441789</v>
      </c>
      <c r="G103">
        <f>INDEX([8]Interface_real!$A$1:$LJ$356, MATCH($A103&amp;RIGHT(G$2, 2), [8]Interface_real!$A$1:$A$356, 0), MATCH($B103, [8]Interface_real!$A$1:$LJ$1, 0))</f>
        <v>1450365.7500000002</v>
      </c>
      <c r="H103">
        <f>INDEX([8]Interface_real!$A$1:$LJ$356, MATCH($A103&amp;RIGHT(H$2, 2), [8]Interface_real!$A$1:$A$356, 0), MATCH($B103, [8]Interface_real!$A$1:$LJ$1, 0))</f>
        <v>1458376</v>
      </c>
      <c r="I103">
        <f>INDEX([8]Interface_real!$A$1:$LJ$356, MATCH($A103&amp;RIGHT(I$2, 2), [8]Interface_real!$A$1:$A$356, 0), MATCH($B103, [8]Interface_real!$A$1:$LJ$1, 0))</f>
        <v>1465366</v>
      </c>
      <c r="J103">
        <f>INDEX([8]Interface_real!$A$1:$LJ$356, MATCH($A103&amp;RIGHT(J$2, 2), [8]Interface_real!$A$1:$A$356, 0), MATCH($B103, [8]Interface_real!$A$1:$LJ$1, 0))</f>
        <v>1474943</v>
      </c>
      <c r="K103">
        <f>INDEX([8]Interface_real!$A$1:$LJ$356, MATCH($A103&amp;RIGHT(K$2, 2), [8]Interface_real!$A$1:$A$356, 0), MATCH($B103, [8]Interface_real!$A$1:$LJ$1, 0))</f>
        <v>1490860</v>
      </c>
      <c r="L103">
        <f>INDEX([8]Interface_real!$A$1:$LJ$356, MATCH($A103&amp;RIGHT(L$2, 2), [8]Interface_real!$A$1:$A$356, 0), MATCH($B103, [8]Interface_real!$A$1:$LJ$1, 0))</f>
        <v>1500196.0000000002</v>
      </c>
      <c r="M103">
        <f>INDEX([8]Interface_real!$A$1:$LJ$356, MATCH($A103&amp;RIGHT(M$2, 2), [8]Interface_real!$A$1:$A$356, 0), MATCH($B103, [8]Interface_real!$A$1:$LJ$1, 0))</f>
        <v>1513274.9999999998</v>
      </c>
      <c r="N103">
        <f>INDEX([8]Interface_real!$A$1:$LJ$356, MATCH($A103&amp;RIGHT(N$2, 2), [8]Interface_real!$A$1:$A$356, 0), MATCH($B103, [8]Interface_real!$A$1:$LJ$1, 0))</f>
        <v>1525344.9999999998</v>
      </c>
      <c r="O103">
        <f>INDEX([8]Interface_real!$A$1:$LJ$356, MATCH($A103&amp;RIGHT(O$2, 2), [8]Interface_real!$A$1:$A$356, 0), MATCH($B103, [8]Interface_real!$A$1:$LJ$1, 0))</f>
        <v>1546735.9999999998</v>
      </c>
      <c r="P103">
        <f>INDEX([8]Interface_real!$A$1:$LJ$356, MATCH($A103&amp;RIGHT(P$2, 2), [8]Interface_real!$A$1:$A$356, 0), MATCH($B103, [8]Interface_real!$A$1:$LJ$1, 0))</f>
        <v>1563167.0000000002</v>
      </c>
      <c r="Q103">
        <f>INDEX([8]Interface_real!$A$1:$LJ$356, MATCH($A103&amp;RIGHT(Q$2, 2), [8]Interface_real!$A$1:$A$356, 0), MATCH($B103, [8]Interface_real!$A$1:$LJ$1, 0))</f>
        <v>1579609</v>
      </c>
      <c r="R103">
        <f>INDEX([8]Interface_real!$A$1:$LJ$356, MATCH($A103&amp;RIGHT(R$2, 2), [8]Interface_real!$A$1:$A$356, 0), MATCH($B103, [8]Interface_real!$A$1:$LJ$1, 0))</f>
        <v>1596059</v>
      </c>
      <c r="S103">
        <f>INDEX([8]Interface_real!$A$1:$LJ$356, MATCH($A103&amp;RIGHT(S$2, 2), [8]Interface_real!$A$1:$A$356, 0), MATCH($B103, [8]Interface_real!$A$1:$LJ$1, 0))</f>
        <v>1612517</v>
      </c>
    </row>
    <row r="104" spans="1:19">
      <c r="A104" t="s">
        <v>31</v>
      </c>
      <c r="B104" t="s">
        <v>88</v>
      </c>
      <c r="C104" t="s">
        <v>87</v>
      </c>
      <c r="D104" t="s">
        <v>47</v>
      </c>
      <c r="E104" t="s">
        <v>221</v>
      </c>
      <c r="F104">
        <f>INDEX([8]Interface_real!$A$1:$LJ$356, MATCH($A104&amp;RIGHT(F$2, 2), [8]Interface_real!$A$1:$A$356, 0), MATCH($B104, [8]Interface_real!$A$1:$LJ$1, 0))</f>
        <v>16544.777990000002</v>
      </c>
      <c r="G104">
        <f>INDEX([8]Interface_real!$A$1:$LJ$356, MATCH($A104&amp;RIGHT(G$2, 2), [8]Interface_real!$A$1:$A$356, 0), MATCH($B104, [8]Interface_real!$A$1:$LJ$1, 0))</f>
        <v>16554.113201600001</v>
      </c>
      <c r="H104">
        <f>INDEX([8]Interface_real!$A$1:$LJ$356, MATCH($A104&amp;RIGHT(H$2, 2), [8]Interface_real!$A$1:$A$356, 0), MATCH($B104, [8]Interface_real!$A$1:$LJ$1, 0))</f>
        <v>16573.737314220303</v>
      </c>
      <c r="I104">
        <f>INDEX([8]Interface_real!$A$1:$LJ$356, MATCH($A104&amp;RIGHT(I$2, 2), [8]Interface_real!$A$1:$A$356, 0), MATCH($B104, [8]Interface_real!$A$1:$LJ$1, 0))</f>
        <v>16600.928297397601</v>
      </c>
      <c r="J104">
        <f>INDEX([8]Interface_real!$A$1:$LJ$356, MATCH($A104&amp;RIGHT(J$2, 2), [8]Interface_real!$A$1:$A$356, 0), MATCH($B104, [8]Interface_real!$A$1:$LJ$1, 0))</f>
        <v>16618.695909999602</v>
      </c>
      <c r="K104">
        <f>INDEX([8]Interface_real!$A$1:$LJ$356, MATCH($A104&amp;RIGHT(K$2, 2), [8]Interface_real!$A$1:$A$356, 0), MATCH($B104, [8]Interface_real!$A$1:$LJ$1, 0))</f>
        <v>16641.896523473202</v>
      </c>
      <c r="L104">
        <f>INDEX([8]Interface_real!$A$1:$LJ$356, MATCH($A104&amp;RIGHT(L$2, 2), [8]Interface_real!$A$1:$A$356, 0), MATCH($B104, [8]Interface_real!$A$1:$LJ$1, 0))</f>
        <v>16928.8</v>
      </c>
      <c r="M104">
        <f>INDEX([8]Interface_real!$A$1:$LJ$356, MATCH($A104&amp;RIGHT(M$2, 2), [8]Interface_real!$A$1:$A$356, 0), MATCH($B104, [8]Interface_real!$A$1:$LJ$1, 0))</f>
        <v>16970.8</v>
      </c>
      <c r="N104">
        <f>INDEX([8]Interface_real!$A$1:$LJ$356, MATCH($A104&amp;RIGHT(N$2, 2), [8]Interface_real!$A$1:$A$356, 0), MATCH($B104, [8]Interface_real!$A$1:$LJ$1, 0))</f>
        <v>17031.314999999999</v>
      </c>
      <c r="O104">
        <f>INDEX([8]Interface_real!$A$1:$LJ$356, MATCH($A104&amp;RIGHT(O$2, 2), [8]Interface_real!$A$1:$A$356, 0), MATCH($B104, [8]Interface_real!$A$1:$LJ$1, 0))</f>
        <v>17060.8</v>
      </c>
      <c r="P104">
        <f>INDEX([8]Interface_real!$A$1:$LJ$356, MATCH($A104&amp;RIGHT(P$2, 2), [8]Interface_real!$A$1:$A$356, 0), MATCH($B104, [8]Interface_real!$A$1:$LJ$1, 0))</f>
        <v>17109.8</v>
      </c>
      <c r="Q104">
        <f>INDEX([8]Interface_real!$A$1:$LJ$356, MATCH($A104&amp;RIGHT(Q$2, 2), [8]Interface_real!$A$1:$A$356, 0), MATCH($B104, [8]Interface_real!$A$1:$LJ$1, 0))</f>
        <v>17161.8</v>
      </c>
      <c r="R104">
        <f>INDEX([8]Interface_real!$A$1:$LJ$356, MATCH($A104&amp;RIGHT(R$2, 2), [8]Interface_real!$A$1:$A$356, 0), MATCH($B104, [8]Interface_real!$A$1:$LJ$1, 0))</f>
        <v>17223.8</v>
      </c>
      <c r="S104">
        <f>INDEX([8]Interface_real!$A$1:$LJ$356, MATCH($A104&amp;RIGHT(S$2, 2), [8]Interface_real!$A$1:$A$356, 0), MATCH($B104, [8]Interface_real!$A$1:$LJ$1, 0))</f>
        <v>17273</v>
      </c>
    </row>
    <row r="105" spans="1:19">
      <c r="A105" t="s">
        <v>31</v>
      </c>
      <c r="B105" t="s">
        <v>86</v>
      </c>
      <c r="C105" t="s">
        <v>85</v>
      </c>
      <c r="D105" t="s">
        <v>98</v>
      </c>
      <c r="E105" t="s">
        <v>222</v>
      </c>
      <c r="F105">
        <f>INDEX([8]Interface_real!$A$1:$LJ$356, MATCH($A105&amp;RIGHT(F$2, 2), [8]Interface_real!$A$1:$A$356, 0), MATCH($B105, [8]Interface_real!$A$1:$LJ$1, 0))</f>
        <v>799.54019870700267</v>
      </c>
      <c r="G105">
        <f>INDEX([8]Interface_real!$A$1:$LJ$356, MATCH($A105&amp;RIGHT(G$2, 2), [8]Interface_real!$A$1:$A$356, 0), MATCH($B105, [8]Interface_real!$A$1:$LJ$1, 0))</f>
        <v>791.41</v>
      </c>
      <c r="H105">
        <f>INDEX([8]Interface_real!$A$1:$LJ$356, MATCH($A105&amp;RIGHT(H$2, 2), [8]Interface_real!$A$1:$A$356, 0), MATCH($B105, [8]Interface_real!$A$1:$LJ$1, 0))</f>
        <v>822.40000000000009</v>
      </c>
      <c r="I105">
        <f>INDEX([8]Interface_real!$A$1:$LJ$356, MATCH($A105&amp;RIGHT(I$2, 2), [8]Interface_real!$A$1:$A$356, 0), MATCH($B105, [8]Interface_real!$A$1:$LJ$1, 0))</f>
        <v>812.6</v>
      </c>
      <c r="J105">
        <f>INDEX([8]Interface_real!$A$1:$LJ$356, MATCH($A105&amp;RIGHT(J$2, 2), [8]Interface_real!$A$1:$A$356, 0), MATCH($B105, [8]Interface_real!$A$1:$LJ$1, 0))</f>
        <v>828.02</v>
      </c>
      <c r="K105">
        <f>INDEX([8]Interface_real!$A$1:$LJ$356, MATCH($A105&amp;RIGHT(K$2, 2), [8]Interface_real!$A$1:$A$356, 0), MATCH($B105, [8]Interface_real!$A$1:$LJ$1, 0))</f>
        <v>825.32600000000002</v>
      </c>
      <c r="L105">
        <f>INDEX([8]Interface_real!$A$1:$LJ$356, MATCH($A105&amp;RIGHT(L$2, 2), [8]Interface_real!$A$1:$A$356, 0), MATCH($B105, [8]Interface_real!$A$1:$LJ$1, 0))</f>
        <v>860.46187740745108</v>
      </c>
      <c r="M105">
        <f>INDEX([8]Interface_real!$A$1:$LJ$356, MATCH($A105&amp;RIGHT(M$2, 2), [8]Interface_real!$A$1:$A$356, 0), MATCH($B105, [8]Interface_real!$A$1:$LJ$1, 0))</f>
        <v>915.7</v>
      </c>
      <c r="N105">
        <f>INDEX([8]Interface_real!$A$1:$LJ$356, MATCH($A105&amp;RIGHT(N$2, 2), [8]Interface_real!$A$1:$A$356, 0), MATCH($B105, [8]Interface_real!$A$1:$LJ$1, 0))</f>
        <v>890.23976722033672</v>
      </c>
      <c r="O105">
        <f>INDEX([8]Interface_real!$A$1:$LJ$356, MATCH($A105&amp;RIGHT(O$2, 2), [8]Interface_real!$A$1:$A$356, 0), MATCH($B105, [8]Interface_real!$A$1:$LJ$1, 0))</f>
        <v>830.93359320033426</v>
      </c>
      <c r="P105">
        <f>INDEX([8]Interface_real!$A$1:$LJ$356, MATCH($A105&amp;RIGHT(P$2, 2), [8]Interface_real!$A$1:$A$356, 0), MATCH($B105, [8]Interface_real!$A$1:$LJ$1, 0))</f>
        <v>817.8437413230813</v>
      </c>
      <c r="Q105">
        <f>INDEX([8]Interface_real!$A$1:$LJ$356, MATCH($A105&amp;RIGHT(Q$2, 2), [8]Interface_real!$A$1:$A$356, 0), MATCH($B105, [8]Interface_real!$A$1:$LJ$1, 0))</f>
        <v>801.27988589595157</v>
      </c>
      <c r="R105">
        <f>INDEX([8]Interface_real!$A$1:$LJ$356, MATCH($A105&amp;RIGHT(R$2, 2), [8]Interface_real!$A$1:$A$356, 0), MATCH($B105, [8]Interface_real!$A$1:$LJ$1, 0))</f>
        <v>785.29700274044103</v>
      </c>
      <c r="S105">
        <f>INDEX([8]Interface_real!$A$1:$LJ$356, MATCH($A105&amp;RIGHT(S$2, 2), [8]Interface_real!$A$1:$A$356, 0), MATCH($B105, [8]Interface_real!$A$1:$LJ$1, 0))</f>
        <v>773.76408686130276</v>
      </c>
    </row>
    <row r="106" spans="1:19">
      <c r="A106" t="s">
        <v>31</v>
      </c>
      <c r="B106" t="s">
        <v>84</v>
      </c>
      <c r="C106" t="s">
        <v>83</v>
      </c>
      <c r="D106" t="s">
        <v>6</v>
      </c>
      <c r="E106" t="s">
        <v>223</v>
      </c>
      <c r="F106">
        <f>INDEX([8]Interface_real!$A$1:$LJ$356, MATCH($A106&amp;RIGHT(F$2, 2), [8]Interface_real!$A$1:$A$356, 0), MATCH($B106, [8]Interface_real!$A$1:$LJ$1, 0))</f>
        <v>912.09019870700263</v>
      </c>
      <c r="G106">
        <f>INDEX([8]Interface_real!$A$1:$LJ$356, MATCH($A106&amp;RIGHT(G$2, 2), [8]Interface_real!$A$1:$A$356, 0), MATCH($B106, [8]Interface_real!$A$1:$LJ$1, 0))</f>
        <v>887.81</v>
      </c>
      <c r="H106">
        <f>INDEX([8]Interface_real!$A$1:$LJ$356, MATCH($A106&amp;RIGHT(H$2, 2), [8]Interface_real!$A$1:$A$356, 0), MATCH($B106, [8]Interface_real!$A$1:$LJ$1, 0))</f>
        <v>909.86000000000013</v>
      </c>
      <c r="I106">
        <f>INDEX([8]Interface_real!$A$1:$LJ$356, MATCH($A106&amp;RIGHT(I$2, 2), [8]Interface_real!$A$1:$A$356, 0), MATCH($B106, [8]Interface_real!$A$1:$LJ$1, 0))</f>
        <v>904.26</v>
      </c>
      <c r="J106">
        <f>INDEX([8]Interface_real!$A$1:$LJ$356, MATCH($A106&amp;RIGHT(J$2, 2), [8]Interface_real!$A$1:$A$356, 0), MATCH($B106, [8]Interface_real!$A$1:$LJ$1, 0))</f>
        <v>908.80000000000007</v>
      </c>
      <c r="K106">
        <f>INDEX([8]Interface_real!$A$1:$LJ$356, MATCH($A106&amp;RIGHT(K$2, 2), [8]Interface_real!$A$1:$A$356, 0), MATCH($B106, [8]Interface_real!$A$1:$LJ$1, 0))</f>
        <v>907.17200000000003</v>
      </c>
      <c r="L106">
        <f>INDEX([8]Interface_real!$A$1:$LJ$356, MATCH($A106&amp;RIGHT(L$2, 2), [8]Interface_real!$A$1:$A$356, 0), MATCH($B106, [8]Interface_real!$A$1:$LJ$1, 0))</f>
        <v>903.68629179892923</v>
      </c>
      <c r="M106">
        <f>INDEX([8]Interface_real!$A$1:$LJ$356, MATCH($A106&amp;RIGHT(M$2, 2), [8]Interface_real!$A$1:$A$356, 0), MATCH($B106, [8]Interface_real!$A$1:$LJ$1, 0))</f>
        <v>953.13000000000011</v>
      </c>
      <c r="N106">
        <f>INDEX([8]Interface_real!$A$1:$LJ$356, MATCH($A106&amp;RIGHT(N$2, 2), [8]Interface_real!$A$1:$A$356, 0), MATCH($B106, [8]Interface_real!$A$1:$LJ$1, 0))</f>
        <v>925.63399999999956</v>
      </c>
      <c r="O106">
        <f>INDEX([8]Interface_real!$A$1:$LJ$356, MATCH($A106&amp;RIGHT(O$2, 2), [8]Interface_real!$A$1:$A$356, 0), MATCH($B106, [8]Interface_real!$A$1:$LJ$1, 0))</f>
        <v>863.90670743173951</v>
      </c>
      <c r="P106">
        <f>INDEX([8]Interface_real!$A$1:$LJ$356, MATCH($A106&amp;RIGHT(P$2, 2), [8]Interface_real!$A$1:$A$356, 0), MATCH($B106, [8]Interface_real!$A$1:$LJ$1, 0))</f>
        <v>849.9274439476892</v>
      </c>
      <c r="Q106">
        <f>INDEX([8]Interface_real!$A$1:$LJ$356, MATCH($A106&amp;RIGHT(Q$2, 2), [8]Interface_real!$A$1:$A$356, 0), MATCH($B106, [8]Interface_real!$A$1:$LJ$1, 0))</f>
        <v>834.98695824813967</v>
      </c>
      <c r="R106">
        <f>INDEX([8]Interface_real!$A$1:$LJ$356, MATCH($A106&amp;RIGHT(R$2, 2), [8]Interface_real!$A$1:$A$356, 0), MATCH($B106, [8]Interface_real!$A$1:$LJ$1, 0))</f>
        <v>817.71106269869017</v>
      </c>
      <c r="S106">
        <f>INDEX([8]Interface_real!$A$1:$LJ$356, MATCH($A106&amp;RIGHT(S$2, 2), [8]Interface_real!$A$1:$A$356, 0), MATCH($B106, [8]Interface_real!$A$1:$LJ$1, 0))</f>
        <v>804.91764501991918</v>
      </c>
    </row>
    <row r="107" spans="1:19">
      <c r="A107" t="s">
        <v>31</v>
      </c>
      <c r="B107" t="s">
        <v>82</v>
      </c>
      <c r="C107" t="s">
        <v>81</v>
      </c>
      <c r="D107" t="s">
        <v>6</v>
      </c>
      <c r="E107" t="s">
        <v>224</v>
      </c>
      <c r="F107">
        <f>INDEX([8]Interface_real!$A$1:$LJ$356, MATCH($A107&amp;RIGHT(F$2, 2), [8]Interface_real!$A$1:$A$356, 0), MATCH($B107, [8]Interface_real!$A$1:$LJ$1, 0))</f>
        <v>87.660211658939758</v>
      </c>
      <c r="G107">
        <f>INDEX([8]Interface_real!$A$1:$LJ$356, MATCH($A107&amp;RIGHT(G$2, 2), [8]Interface_real!$A$1:$A$356, 0), MATCH($B107, [8]Interface_real!$A$1:$LJ$1, 0))</f>
        <v>89.141820885099293</v>
      </c>
      <c r="H107">
        <f>INDEX([8]Interface_real!$A$1:$LJ$356, MATCH($A107&amp;RIGHT(H$2, 2), [8]Interface_real!$A$1:$A$356, 0), MATCH($B107, [8]Interface_real!$A$1:$LJ$1, 0))</f>
        <v>90.387532147802958</v>
      </c>
      <c r="I107">
        <f>INDEX([8]Interface_real!$A$1:$LJ$356, MATCH($A107&amp;RIGHT(I$2, 2), [8]Interface_real!$A$1:$A$356, 0), MATCH($B107, [8]Interface_real!$A$1:$LJ$1, 0))</f>
        <v>89.863534824055037</v>
      </c>
      <c r="J107">
        <f>INDEX([8]Interface_real!$A$1:$LJ$356, MATCH($A107&amp;RIGHT(J$2, 2), [8]Interface_real!$A$1:$A$356, 0), MATCH($B107, [8]Interface_real!$A$1:$LJ$1, 0))</f>
        <v>91.111355633802802</v>
      </c>
      <c r="K107">
        <f>INDEX([8]Interface_real!$A$1:$LJ$356, MATCH($A107&amp;RIGHT(K$2, 2), [8]Interface_real!$A$1:$A$356, 0), MATCH($B107, [8]Interface_real!$A$1:$LJ$1, 0))</f>
        <v>90.977896143179024</v>
      </c>
      <c r="L107">
        <f>INDEX([8]Interface_real!$A$1:$LJ$356, MATCH($A107&amp;RIGHT(L$2, 2), [8]Interface_real!$A$1:$A$356, 0), MATCH($B107, [8]Interface_real!$A$1:$LJ$1, 0))</f>
        <v>95.216878380944209</v>
      </c>
      <c r="M107">
        <f>INDEX([8]Interface_real!$A$1:$LJ$356, MATCH($A107&amp;RIGHT(M$2, 2), [8]Interface_real!$A$1:$A$356, 0), MATCH($B107, [8]Interface_real!$A$1:$LJ$1, 0))</f>
        <v>96.072938633764537</v>
      </c>
      <c r="N107">
        <f>INDEX([8]Interface_real!$A$1:$LJ$356, MATCH($A107&amp;RIGHT(N$2, 2), [8]Interface_real!$A$1:$A$356, 0), MATCH($B107, [8]Interface_real!$A$1:$LJ$1, 0))</f>
        <v>96.176217297585993</v>
      </c>
      <c r="O107">
        <f>INDEX([8]Interface_real!$A$1:$LJ$356, MATCH($A107&amp;RIGHT(O$2, 2), [8]Interface_real!$A$1:$A$356, 0), MATCH($B107, [8]Interface_real!$A$1:$LJ$1, 0))</f>
        <v>96.183255211731236</v>
      </c>
      <c r="P107">
        <f>INDEX([8]Interface_real!$A$1:$LJ$356, MATCH($A107&amp;RIGHT(P$2, 2), [8]Interface_real!$A$1:$A$356, 0), MATCH($B107, [8]Interface_real!$A$1:$LJ$1, 0))</f>
        <v>96.225124526443395</v>
      </c>
      <c r="Q107">
        <f>INDEX([8]Interface_real!$A$1:$LJ$356, MATCH($A107&amp;RIGHT(Q$2, 2), [8]Interface_real!$A$1:$A$356, 0), MATCH($B107, [8]Interface_real!$A$1:$LJ$1, 0))</f>
        <v>95.963161817172832</v>
      </c>
      <c r="R107">
        <f>INDEX([8]Interface_real!$A$1:$LJ$356, MATCH($A107&amp;RIGHT(R$2, 2), [8]Interface_real!$A$1:$A$356, 0), MATCH($B107, [8]Interface_real!$A$1:$LJ$1, 0))</f>
        <v>96.036000803110937</v>
      </c>
      <c r="S107">
        <f>INDEX([8]Interface_real!$A$1:$LJ$356, MATCH($A107&amp;RIGHT(S$2, 2), [8]Interface_real!$A$1:$A$356, 0), MATCH($B107, [8]Interface_real!$A$1:$LJ$1, 0))</f>
        <v>96.129596816349391</v>
      </c>
    </row>
    <row r="108" spans="1:19">
      <c r="A108" t="s">
        <v>31</v>
      </c>
      <c r="B108" t="s">
        <v>80</v>
      </c>
      <c r="C108" t="s">
        <v>79</v>
      </c>
      <c r="D108" t="s">
        <v>60</v>
      </c>
      <c r="E108" t="s">
        <v>225</v>
      </c>
      <c r="F108">
        <f>INDEX([8]Interface_real!$A$1:$LJ$356, MATCH($A108&amp;RIGHT(F$2, 2), [8]Interface_real!$A$1:$A$356, 0), MATCH($B108, [8]Interface_real!$A$1:$LJ$1, 0))</f>
        <v>5.0778280943088623</v>
      </c>
      <c r="G108">
        <f>INDEX([8]Interface_real!$A$1:$LJ$356, MATCH($A108&amp;RIGHT(G$2, 2), [8]Interface_real!$A$1:$A$356, 0), MATCH($B108, [8]Interface_real!$A$1:$LJ$1, 0))</f>
        <v>5.143465381106318</v>
      </c>
      <c r="H108">
        <f>INDEX([8]Interface_real!$A$1:$LJ$356, MATCH($A108&amp;RIGHT(H$2, 2), [8]Interface_real!$A$1:$A$356, 0), MATCH($B108, [8]Interface_real!$A$1:$LJ$1, 0))</f>
        <v>5.1902490493042874</v>
      </c>
      <c r="I108">
        <f>INDEX([8]Interface_real!$A$1:$LJ$356, MATCH($A108&amp;RIGHT(I$2, 2), [8]Interface_real!$A$1:$A$356, 0), MATCH($B108, [8]Interface_real!$A$1:$LJ$1, 0))</f>
        <v>5.1720522858469913</v>
      </c>
      <c r="J108">
        <f>INDEX([8]Interface_real!$A$1:$LJ$356, MATCH($A108&amp;RIGHT(J$2, 2), [8]Interface_real!$A$1:$A$356, 0), MATCH($B108, [8]Interface_real!$A$1:$LJ$1, 0))</f>
        <v>5.2133912852112676</v>
      </c>
      <c r="K108">
        <f>INDEX([8]Interface_real!$A$1:$LJ$356, MATCH($A108&amp;RIGHT(K$2, 2), [8]Interface_real!$A$1:$A$356, 0), MATCH($B108, [8]Interface_real!$A$1:$LJ$1, 0))</f>
        <v>5.2211267543530884</v>
      </c>
      <c r="L108">
        <f>INDEX([8]Interface_real!$A$1:$LJ$356, MATCH($A108&amp;RIGHT(L$2, 2), [8]Interface_real!$A$1:$A$356, 0), MATCH($B108, [8]Interface_real!$A$1:$LJ$1, 0))</f>
        <v>5.3445794765558121</v>
      </c>
      <c r="M108">
        <f>INDEX([8]Interface_real!$A$1:$LJ$356, MATCH($A108&amp;RIGHT(M$2, 2), [8]Interface_real!$A$1:$A$356, 0), MATCH($B108, [8]Interface_real!$A$1:$LJ$1, 0))</f>
        <v>5.3906392622202635</v>
      </c>
      <c r="N108">
        <f>INDEX([8]Interface_real!$A$1:$LJ$356, MATCH($A108&amp;RIGHT(N$2, 2), [8]Interface_real!$A$1:$A$356, 0), MATCH($B108, [8]Interface_real!$A$1:$LJ$1, 0))</f>
        <v>5.4081763299807264</v>
      </c>
      <c r="O108">
        <f>INDEX([8]Interface_real!$A$1:$LJ$356, MATCH($A108&amp;RIGHT(O$2, 2), [8]Interface_real!$A$1:$A$356, 0), MATCH($B108, [8]Interface_real!$A$1:$LJ$1, 0))</f>
        <v>5.5084412735071018</v>
      </c>
      <c r="P108">
        <f>INDEX([8]Interface_real!$A$1:$LJ$356, MATCH($A108&amp;RIGHT(P$2, 2), [8]Interface_real!$A$1:$A$356, 0), MATCH($B108, [8]Interface_real!$A$1:$LJ$1, 0))</f>
        <v>5.5130406726155829</v>
      </c>
      <c r="Q108">
        <f>INDEX([8]Interface_real!$A$1:$LJ$356, MATCH($A108&amp;RIGHT(Q$2, 2), [8]Interface_real!$A$1:$A$356, 0), MATCH($B108, [8]Interface_real!$A$1:$LJ$1, 0))</f>
        <v>5.5343515289378633</v>
      </c>
      <c r="R108">
        <f>INDEX([8]Interface_real!$A$1:$LJ$356, MATCH($A108&amp;RIGHT(R$2, 2), [8]Interface_real!$A$1:$A$356, 0), MATCH($B108, [8]Interface_real!$A$1:$LJ$1, 0))</f>
        <v>5.5245520683253284</v>
      </c>
      <c r="S108">
        <f>INDEX([8]Interface_real!$A$1:$LJ$356, MATCH($A108&amp;RIGHT(S$2, 2), [8]Interface_real!$A$1:$A$356, 0), MATCH($B108, [8]Interface_real!$A$1:$LJ$1, 0))</f>
        <v>5.526034879826935</v>
      </c>
    </row>
    <row r="109" spans="1:19">
      <c r="A109" t="s">
        <v>31</v>
      </c>
      <c r="B109" t="s">
        <v>78</v>
      </c>
      <c r="C109" t="s">
        <v>77</v>
      </c>
      <c r="D109" t="s">
        <v>60</v>
      </c>
      <c r="E109" t="s">
        <v>226</v>
      </c>
      <c r="F109">
        <f>INDEX([8]Interface_real!$A$1:$LJ$356, MATCH($A109&amp;RIGHT(F$2, 2), [8]Interface_real!$A$1:$A$356, 0), MATCH($B109, [8]Interface_real!$A$1:$LJ$1, 0))</f>
        <v>1.7346863171779553E-2</v>
      </c>
      <c r="G109">
        <f>INDEX([8]Interface_real!$A$1:$LJ$356, MATCH($A109&amp;RIGHT(G$2, 2), [8]Interface_real!$A$1:$A$356, 0), MATCH($B109, [8]Interface_real!$A$1:$LJ$1, 0))</f>
        <v>1.7276672964418132E-2</v>
      </c>
      <c r="H109">
        <f>INDEX([8]Interface_real!$A$1:$LJ$356, MATCH($A109&amp;RIGHT(H$2, 2), [8]Interface_real!$A$1:$A$356, 0), MATCH($B109, [8]Interface_real!$A$1:$LJ$1, 0))</f>
        <v>1.7135543698784665E-2</v>
      </c>
      <c r="I109">
        <f>INDEX([8]Interface_real!$A$1:$LJ$356, MATCH($A109&amp;RIGHT(I$2, 2), [8]Interface_real!$A$1:$A$356, 0), MATCH($B109, [8]Interface_real!$A$1:$LJ$1, 0))</f>
        <v>1.6987001868094747E-2</v>
      </c>
      <c r="J109">
        <f>INDEX([8]Interface_real!$A$1:$LJ$356, MATCH($A109&amp;RIGHT(J$2, 2), [8]Interface_real!$A$1:$A$356, 0), MATCH($B109, [8]Interface_real!$A$1:$LJ$1, 0))</f>
        <v>1.6908667293859085E-2</v>
      </c>
      <c r="K109">
        <f>INDEX([8]Interface_real!$A$1:$LJ$356, MATCH($A109&amp;RIGHT(K$2, 2), [8]Interface_real!$A$1:$A$356, 0), MATCH($B109, [8]Interface_real!$A$1:$LJ$1, 0))</f>
        <v>1.6825005467679916E-2</v>
      </c>
      <c r="L109">
        <f>INDEX([8]Interface_real!$A$1:$LJ$356, MATCH($A109&amp;RIGHT(L$2, 2), [8]Interface_real!$A$1:$A$356, 0), MATCH($B109, [8]Interface_real!$A$1:$LJ$1, 0))</f>
        <v>1.6421719200415859E-2</v>
      </c>
      <c r="M109">
        <f>INDEX([8]Interface_real!$A$1:$LJ$356, MATCH($A109&amp;RIGHT(M$2, 2), [8]Interface_real!$A$1:$A$356, 0), MATCH($B109, [8]Interface_real!$A$1:$LJ$1, 0))</f>
        <v>1.6616777052348739E-2</v>
      </c>
      <c r="N109">
        <f>INDEX([8]Interface_real!$A$1:$LJ$356, MATCH($A109&amp;RIGHT(N$2, 2), [8]Interface_real!$A$1:$A$356, 0), MATCH($B109, [8]Interface_real!$A$1:$LJ$1, 0))</f>
        <v>1.5500858271953752E-2</v>
      </c>
      <c r="O109">
        <f>INDEX([8]Interface_real!$A$1:$LJ$356, MATCH($A109&amp;RIGHT(O$2, 2), [8]Interface_real!$A$1:$A$356, 0), MATCH($B109, [8]Interface_real!$A$1:$LJ$1, 0))</f>
        <v>1.6646347181843761E-2</v>
      </c>
      <c r="P109">
        <f>INDEX([8]Interface_real!$A$1:$LJ$356, MATCH($A109&amp;RIGHT(P$2, 2), [8]Interface_real!$A$1:$A$356, 0), MATCH($B109, [8]Interface_real!$A$1:$LJ$1, 0))</f>
        <v>1.6774012554208701E-2</v>
      </c>
      <c r="Q109">
        <f>INDEX([8]Interface_real!$A$1:$LJ$356, MATCH($A109&amp;RIGHT(Q$2, 2), [8]Interface_real!$A$1:$A$356, 0), MATCH($B109, [8]Interface_real!$A$1:$LJ$1, 0))</f>
        <v>1.6781456490577912E-2</v>
      </c>
      <c r="R109">
        <f>INDEX([8]Interface_real!$A$1:$LJ$356, MATCH($A109&amp;RIGHT(R$2, 2), [8]Interface_real!$A$1:$A$356, 0), MATCH($B109, [8]Interface_real!$A$1:$LJ$1, 0))</f>
        <v>1.6721048781337452E-2</v>
      </c>
      <c r="S109">
        <f>INDEX([8]Interface_real!$A$1:$LJ$356, MATCH($A109&amp;RIGHT(S$2, 2), [8]Interface_real!$A$1:$A$356, 0), MATCH($B109, [8]Interface_real!$A$1:$LJ$1, 0))</f>
        <v>1.673131476871418E-2</v>
      </c>
    </row>
    <row r="110" spans="1:19">
      <c r="A110" t="s">
        <v>31</v>
      </c>
      <c r="B110" t="s">
        <v>76</v>
      </c>
      <c r="C110" t="s">
        <v>75</v>
      </c>
      <c r="D110" t="s">
        <v>60</v>
      </c>
      <c r="E110" t="s">
        <v>227</v>
      </c>
      <c r="F110">
        <f>INDEX([8]Interface_real!$A$1:$LJ$356, MATCH($A110&amp;RIGHT(F$2, 2), [8]Interface_real!$A$1:$A$356, 0), MATCH($B110, [8]Interface_real!$A$1:$LJ$1, 0))</f>
        <v>2502.2348632229505</v>
      </c>
      <c r="G110">
        <f>INDEX([8]Interface_real!$A$1:$LJ$356, MATCH($A110&amp;RIGHT(G$2, 2), [8]Interface_real!$A$1:$A$356, 0), MATCH($B110, [8]Interface_real!$A$1:$LJ$1, 0))</f>
        <v>2528.9185833094998</v>
      </c>
      <c r="H110">
        <f>INDEX([8]Interface_real!$A$1:$LJ$356, MATCH($A110&amp;RIGHT(H$2, 2), [8]Interface_real!$A$1:$A$356, 0), MATCH($B110, [8]Interface_real!$A$1:$LJ$1, 0))</f>
        <v>2552.9533368990719</v>
      </c>
      <c r="I110">
        <f>INDEX([8]Interface_real!$A$1:$LJ$356, MATCH($A110&amp;RIGHT(I$2, 2), [8]Interface_real!$A$1:$A$356, 0), MATCH($B110, [8]Interface_real!$A$1:$LJ$1, 0))</f>
        <v>2580.6961397190544</v>
      </c>
      <c r="J110">
        <f>INDEX([8]Interface_real!$A$1:$LJ$356, MATCH($A110&amp;RIGHT(J$2, 2), [8]Interface_real!$A$1:$A$356, 0), MATCH($B110, [8]Interface_real!$A$1:$LJ$1, 0))</f>
        <v>2608.2568471598943</v>
      </c>
      <c r="K110">
        <f>INDEX([8]Interface_real!$A$1:$LJ$356, MATCH($A110&amp;RIGHT(K$2, 2), [8]Interface_real!$A$1:$A$356, 0), MATCH($B110, [8]Interface_real!$A$1:$LJ$1, 0))</f>
        <v>2630.8301248959515</v>
      </c>
      <c r="L110">
        <f>INDEX([8]Interface_real!$A$1:$LJ$356, MATCH($A110&amp;RIGHT(L$2, 2), [8]Interface_real!$A$1:$A$356, 0), MATCH($B110, [8]Interface_real!$A$1:$LJ$1, 0))</f>
        <v>2633.7756443501285</v>
      </c>
      <c r="M110">
        <f>INDEX([8]Interface_real!$A$1:$LJ$356, MATCH($A110&amp;RIGHT(M$2, 2), [8]Interface_real!$A$1:$A$356, 0), MATCH($B110, [8]Interface_real!$A$1:$LJ$1, 0))</f>
        <v>2642.6317806643415</v>
      </c>
      <c r="N110">
        <f>INDEX([8]Interface_real!$A$1:$LJ$356, MATCH($A110&amp;RIGHT(N$2, 2), [8]Interface_real!$A$1:$A$356, 0), MATCH($B110, [8]Interface_real!$A$1:$LJ$1, 0))</f>
        <v>2643.4245314950131</v>
      </c>
      <c r="O110" t="str">
        <f>INDEX([8]Interface_real!$A$1:$LJ$356, MATCH($A110&amp;RIGHT(O$2, 2), [8]Interface_real!$A$1:$A$356, 0), MATCH($B110, [8]Interface_real!$A$1:$LJ$1, 0))</f>
        <v/>
      </c>
      <c r="P110" t="str">
        <f>INDEX([8]Interface_real!$A$1:$LJ$356, MATCH($A110&amp;RIGHT(P$2, 2), [8]Interface_real!$A$1:$A$356, 0), MATCH($B110, [8]Interface_real!$A$1:$LJ$1, 0))</f>
        <v/>
      </c>
      <c r="Q110" t="str">
        <f>INDEX([8]Interface_real!$A$1:$LJ$356, MATCH($A110&amp;RIGHT(Q$2, 2), [8]Interface_real!$A$1:$A$356, 0), MATCH($B110, [8]Interface_real!$A$1:$LJ$1, 0))</f>
        <v/>
      </c>
      <c r="R110" t="str">
        <f>INDEX([8]Interface_real!$A$1:$LJ$356, MATCH($A110&amp;RIGHT(R$2, 2), [8]Interface_real!$A$1:$A$356, 0), MATCH($B110, [8]Interface_real!$A$1:$LJ$1, 0))</f>
        <v/>
      </c>
      <c r="S110" t="str">
        <f>INDEX([8]Interface_real!$A$1:$LJ$356, MATCH($A110&amp;RIGHT(S$2, 2), [8]Interface_real!$A$1:$A$356, 0), MATCH($B110, [8]Interface_real!$A$1:$LJ$1, 0))</f>
        <v/>
      </c>
    </row>
    <row r="111" spans="1:19">
      <c r="A111" t="s">
        <v>31</v>
      </c>
      <c r="B111" t="s">
        <v>74</v>
      </c>
      <c r="C111" t="s">
        <v>73</v>
      </c>
      <c r="D111" t="s">
        <v>60</v>
      </c>
      <c r="E111" t="s">
        <v>228</v>
      </c>
      <c r="F111">
        <f>INDEX([8]Interface_real!$A$1:$LJ$356, MATCH($A111&amp;RIGHT(F$2, 2), [8]Interface_real!$A$1:$A$356, 0), MATCH($B111, [8]Interface_real!$A$1:$LJ$1, 0))</f>
        <v>287</v>
      </c>
      <c r="G111">
        <f>INDEX([8]Interface_real!$A$1:$LJ$356, MATCH($A111&amp;RIGHT(G$2, 2), [8]Interface_real!$A$1:$A$356, 0), MATCH($B111, [8]Interface_real!$A$1:$LJ$1, 0))</f>
        <v>286</v>
      </c>
      <c r="H111">
        <f>INDEX([8]Interface_real!$A$1:$LJ$356, MATCH($A111&amp;RIGHT(H$2, 2), [8]Interface_real!$A$1:$A$356, 0), MATCH($B111, [8]Interface_real!$A$1:$LJ$1, 0))</f>
        <v>284</v>
      </c>
      <c r="I111">
        <f>INDEX([8]Interface_real!$A$1:$LJ$356, MATCH($A111&amp;RIGHT(I$2, 2), [8]Interface_real!$A$1:$A$356, 0), MATCH($B111, [8]Interface_real!$A$1:$LJ$1, 0))</f>
        <v>282</v>
      </c>
      <c r="J111">
        <f>INDEX([8]Interface_real!$A$1:$LJ$356, MATCH($A111&amp;RIGHT(J$2, 2), [8]Interface_real!$A$1:$A$356, 0), MATCH($B111, [8]Interface_real!$A$1:$LJ$1, 0))</f>
        <v>281</v>
      </c>
      <c r="K111">
        <f>INDEX([8]Interface_real!$A$1:$LJ$356, MATCH($A111&amp;RIGHT(K$2, 2), [8]Interface_real!$A$1:$A$356, 0), MATCH($B111, [8]Interface_real!$A$1:$LJ$1, 0))</f>
        <v>280</v>
      </c>
      <c r="L111">
        <f>INDEX([8]Interface_real!$A$1:$LJ$356, MATCH($A111&amp;RIGHT(L$2, 2), [8]Interface_real!$A$1:$A$356, 0), MATCH($B111, [8]Interface_real!$A$1:$LJ$1, 0))</f>
        <v>278</v>
      </c>
      <c r="M111">
        <f>INDEX([8]Interface_real!$A$1:$LJ$356, MATCH($A111&amp;RIGHT(M$2, 2), [8]Interface_real!$A$1:$A$356, 0), MATCH($B111, [8]Interface_real!$A$1:$LJ$1, 0))</f>
        <v>282</v>
      </c>
      <c r="N111">
        <f>INDEX([8]Interface_real!$A$1:$LJ$356, MATCH($A111&amp;RIGHT(N$2, 2), [8]Interface_real!$A$1:$A$356, 0), MATCH($B111, [8]Interface_real!$A$1:$LJ$1, 0))</f>
        <v>264</v>
      </c>
      <c r="O111">
        <f>INDEX([8]Interface_real!$A$1:$LJ$356, MATCH($A111&amp;RIGHT(O$2, 2), [8]Interface_real!$A$1:$A$356, 0), MATCH($B111, [8]Interface_real!$A$1:$LJ$1, 0))</f>
        <v>284</v>
      </c>
      <c r="P111">
        <f>INDEX([8]Interface_real!$A$1:$LJ$356, MATCH($A111&amp;RIGHT(P$2, 2), [8]Interface_real!$A$1:$A$356, 0), MATCH($B111, [8]Interface_real!$A$1:$LJ$1, 0))</f>
        <v>287</v>
      </c>
      <c r="Q111">
        <f>INDEX([8]Interface_real!$A$1:$LJ$356, MATCH($A111&amp;RIGHT(Q$2, 2), [8]Interface_real!$A$1:$A$356, 0), MATCH($B111, [8]Interface_real!$A$1:$LJ$1, 0))</f>
        <v>288</v>
      </c>
      <c r="R111">
        <f>INDEX([8]Interface_real!$A$1:$LJ$356, MATCH($A111&amp;RIGHT(R$2, 2), [8]Interface_real!$A$1:$A$356, 0), MATCH($B111, [8]Interface_real!$A$1:$LJ$1, 0))</f>
        <v>288</v>
      </c>
      <c r="S111">
        <f>INDEX([8]Interface_real!$A$1:$LJ$356, MATCH($A111&amp;RIGHT(S$2, 2), [8]Interface_real!$A$1:$A$356, 0), MATCH($B111, [8]Interface_real!$A$1:$LJ$1, 0))</f>
        <v>289</v>
      </c>
    </row>
    <row r="112" spans="1:19">
      <c r="A112" t="s">
        <v>32</v>
      </c>
      <c r="B112" t="s">
        <v>90</v>
      </c>
      <c r="C112" t="s">
        <v>89</v>
      </c>
      <c r="D112" t="s">
        <v>60</v>
      </c>
      <c r="E112" t="s">
        <v>229</v>
      </c>
      <c r="F112">
        <f>INDEX([8]Interface_real!$A$1:$LJ$356, MATCH($A112&amp;RIGHT(F$2, 2), [8]Interface_real!$A$1:$A$356, 0), MATCH($B112, [8]Interface_real!$A$1:$LJ$1, 0))</f>
        <v>513182</v>
      </c>
      <c r="G112">
        <f>INDEX([8]Interface_real!$A$1:$LJ$356, MATCH($A112&amp;RIGHT(G$2, 2), [8]Interface_real!$A$1:$A$356, 0), MATCH($B112, [8]Interface_real!$A$1:$LJ$1, 0))</f>
        <v>516509</v>
      </c>
      <c r="H112">
        <f>INDEX([8]Interface_real!$A$1:$LJ$356, MATCH($A112&amp;RIGHT(H$2, 2), [8]Interface_real!$A$1:$A$356, 0), MATCH($B112, [8]Interface_real!$A$1:$LJ$1, 0))</f>
        <v>520046.00000000006</v>
      </c>
      <c r="I112">
        <f>INDEX([8]Interface_real!$A$1:$LJ$356, MATCH($A112&amp;RIGHT(I$2, 2), [8]Interface_real!$A$1:$A$356, 0), MATCH($B112, [8]Interface_real!$A$1:$LJ$1, 0))</f>
        <v>523183</v>
      </c>
      <c r="J112">
        <f>INDEX([8]Interface_real!$A$1:$LJ$356, MATCH($A112&amp;RIGHT(J$2, 2), [8]Interface_real!$A$1:$A$356, 0), MATCH($B112, [8]Interface_real!$A$1:$LJ$1, 0))</f>
        <v>527509</v>
      </c>
      <c r="K112">
        <f>INDEX([8]Interface_real!$A$1:$LJ$356, MATCH($A112&amp;RIGHT(K$2, 2), [8]Interface_real!$A$1:$A$356, 0), MATCH($B112, [8]Interface_real!$A$1:$LJ$1, 0))</f>
        <v>530768</v>
      </c>
      <c r="L112">
        <f>INDEX([8]Interface_real!$A$1:$LJ$356, MATCH($A112&amp;RIGHT(L$2, 2), [8]Interface_real!$A$1:$A$356, 0), MATCH($B112, [8]Interface_real!$A$1:$LJ$1, 0))</f>
        <v>536138</v>
      </c>
      <c r="M112">
        <f>INDEX([8]Interface_real!$A$1:$LJ$356, MATCH($A112&amp;RIGHT(M$2, 2), [8]Interface_real!$A$1:$A$356, 0), MATCH($B112, [8]Interface_real!$A$1:$LJ$1, 0))</f>
        <v>540931</v>
      </c>
      <c r="N112">
        <f>INDEX([8]Interface_real!$A$1:$LJ$356, MATCH($A112&amp;RIGHT(N$2, 2), [8]Interface_real!$A$1:$A$356, 0), MATCH($B112, [8]Interface_real!$A$1:$LJ$1, 0))</f>
        <v>545956</v>
      </c>
      <c r="O112">
        <f>INDEX([8]Interface_real!$A$1:$LJ$356, MATCH($A112&amp;RIGHT(O$2, 2), [8]Interface_real!$A$1:$A$356, 0), MATCH($B112, [8]Interface_real!$A$1:$LJ$1, 0))</f>
        <v>554743.99999999988</v>
      </c>
      <c r="P112">
        <f>INDEX([8]Interface_real!$A$1:$LJ$356, MATCH($A112&amp;RIGHT(P$2, 2), [8]Interface_real!$A$1:$A$356, 0), MATCH($B112, [8]Interface_real!$A$1:$LJ$1, 0))</f>
        <v>560504</v>
      </c>
      <c r="Q112">
        <f>INDEX([8]Interface_real!$A$1:$LJ$356, MATCH($A112&amp;RIGHT(Q$2, 2), [8]Interface_real!$A$1:$A$356, 0), MATCH($B112, [8]Interface_real!$A$1:$LJ$1, 0))</f>
        <v>566195.99999999988</v>
      </c>
      <c r="R112">
        <f>INDEX([8]Interface_real!$A$1:$LJ$356, MATCH($A112&amp;RIGHT(R$2, 2), [8]Interface_real!$A$1:$A$356, 0), MATCH($B112, [8]Interface_real!$A$1:$LJ$1, 0))</f>
        <v>571773</v>
      </c>
      <c r="S112">
        <f>INDEX([8]Interface_real!$A$1:$LJ$356, MATCH($A112&amp;RIGHT(S$2, 2), [8]Interface_real!$A$1:$A$356, 0), MATCH($B112, [8]Interface_real!$A$1:$LJ$1, 0))</f>
        <v>577233</v>
      </c>
    </row>
    <row r="113" spans="1:19">
      <c r="A113" t="s">
        <v>32</v>
      </c>
      <c r="B113" t="s">
        <v>88</v>
      </c>
      <c r="C113" t="s">
        <v>87</v>
      </c>
      <c r="D113" t="s">
        <v>47</v>
      </c>
      <c r="E113" t="s">
        <v>230</v>
      </c>
      <c r="F113">
        <f>INDEX([8]Interface_real!$A$1:$LJ$356, MATCH($A113&amp;RIGHT(F$2, 2), [8]Interface_real!$A$1:$A$356, 0), MATCH($B113, [8]Interface_real!$A$1:$LJ$1, 0))</f>
        <v>6648.3</v>
      </c>
      <c r="G113">
        <f>INDEX([8]Interface_real!$A$1:$LJ$356, MATCH($A113&amp;RIGHT(G$2, 2), [8]Interface_real!$A$1:$A$356, 0), MATCH($B113, [8]Interface_real!$A$1:$LJ$1, 0))</f>
        <v>6677</v>
      </c>
      <c r="H113">
        <f>INDEX([8]Interface_real!$A$1:$LJ$356, MATCH($A113&amp;RIGHT(H$2, 2), [8]Interface_real!$A$1:$A$356, 0), MATCH($B113, [8]Interface_real!$A$1:$LJ$1, 0))</f>
        <v>6708.1</v>
      </c>
      <c r="I113">
        <f>INDEX([8]Interface_real!$A$1:$LJ$356, MATCH($A113&amp;RIGHT(I$2, 2), [8]Interface_real!$A$1:$A$356, 0), MATCH($B113, [8]Interface_real!$A$1:$LJ$1, 0))</f>
        <v>6734.1</v>
      </c>
      <c r="J113">
        <f>INDEX([8]Interface_real!$A$1:$LJ$356, MATCH($A113&amp;RIGHT(J$2, 2), [8]Interface_real!$A$1:$A$356, 0), MATCH($B113, [8]Interface_real!$A$1:$LJ$1, 0))</f>
        <v>6747.6</v>
      </c>
      <c r="K113">
        <f>INDEX([8]Interface_real!$A$1:$LJ$356, MATCH($A113&amp;RIGHT(K$2, 2), [8]Interface_real!$A$1:$A$356, 0), MATCH($B113, [8]Interface_real!$A$1:$LJ$1, 0))</f>
        <v>6768.3</v>
      </c>
      <c r="L113">
        <f>INDEX([8]Interface_real!$A$1:$LJ$356, MATCH($A113&amp;RIGHT(L$2, 2), [8]Interface_real!$A$1:$A$356, 0), MATCH($B113, [8]Interface_real!$A$1:$LJ$1, 0))</f>
        <v>6828</v>
      </c>
      <c r="M113">
        <f>INDEX([8]Interface_real!$A$1:$LJ$356, MATCH($A113&amp;RIGHT(M$2, 2), [8]Interface_real!$A$1:$A$356, 0), MATCH($B113, [8]Interface_real!$A$1:$LJ$1, 0))</f>
        <v>6848</v>
      </c>
      <c r="N113">
        <f>INDEX([8]Interface_real!$A$1:$LJ$356, MATCH($A113&amp;RIGHT(N$2, 2), [8]Interface_real!$A$1:$A$356, 0), MATCH($B113, [8]Interface_real!$A$1:$LJ$1, 0))</f>
        <v>6874.91</v>
      </c>
      <c r="O113">
        <f>INDEX([8]Interface_real!$A$1:$LJ$356, MATCH($A113&amp;RIGHT(O$2, 2), [8]Interface_real!$A$1:$A$356, 0), MATCH($B113, [8]Interface_real!$A$1:$LJ$1, 0))</f>
        <v>6906</v>
      </c>
      <c r="P113">
        <f>INDEX([8]Interface_real!$A$1:$LJ$356, MATCH($A113&amp;RIGHT(P$2, 2), [8]Interface_real!$A$1:$A$356, 0), MATCH($B113, [8]Interface_real!$A$1:$LJ$1, 0))</f>
        <v>6932</v>
      </c>
      <c r="Q113">
        <f>INDEX([8]Interface_real!$A$1:$LJ$356, MATCH($A113&amp;RIGHT(Q$2, 2), [8]Interface_real!$A$1:$A$356, 0), MATCH($B113, [8]Interface_real!$A$1:$LJ$1, 0))</f>
        <v>6958</v>
      </c>
      <c r="R113">
        <f>INDEX([8]Interface_real!$A$1:$LJ$356, MATCH($A113&amp;RIGHT(R$2, 2), [8]Interface_real!$A$1:$A$356, 0), MATCH($B113, [8]Interface_real!$A$1:$LJ$1, 0))</f>
        <v>6984</v>
      </c>
      <c r="S113">
        <f>INDEX([8]Interface_real!$A$1:$LJ$356, MATCH($A113&amp;RIGHT(S$2, 2), [8]Interface_real!$A$1:$A$356, 0), MATCH($B113, [8]Interface_real!$A$1:$LJ$1, 0))</f>
        <v>7010</v>
      </c>
    </row>
    <row r="114" spans="1:19">
      <c r="A114" t="s">
        <v>32</v>
      </c>
      <c r="B114" t="s">
        <v>86</v>
      </c>
      <c r="C114" t="s">
        <v>85</v>
      </c>
      <c r="D114" t="s">
        <v>98</v>
      </c>
      <c r="E114" t="s">
        <v>231</v>
      </c>
      <c r="F114">
        <f>INDEX([8]Interface_real!$A$1:$LJ$356, MATCH($A114&amp;RIGHT(F$2, 2), [8]Interface_real!$A$1:$A$356, 0), MATCH($B114, [8]Interface_real!$A$1:$LJ$1, 0))</f>
        <v>274.42</v>
      </c>
      <c r="G114">
        <f>INDEX([8]Interface_real!$A$1:$LJ$356, MATCH($A114&amp;RIGHT(G$2, 2), [8]Interface_real!$A$1:$A$356, 0), MATCH($B114, [8]Interface_real!$A$1:$LJ$1, 0))</f>
        <v>258.42</v>
      </c>
      <c r="H114">
        <f>INDEX([8]Interface_real!$A$1:$LJ$356, MATCH($A114&amp;RIGHT(H$2, 2), [8]Interface_real!$A$1:$A$356, 0), MATCH($B114, [8]Interface_real!$A$1:$LJ$1, 0))</f>
        <v>262.16000000000003</v>
      </c>
      <c r="I114">
        <f>INDEX([8]Interface_real!$A$1:$LJ$356, MATCH($A114&amp;RIGHT(I$2, 2), [8]Interface_real!$A$1:$A$356, 0), MATCH($B114, [8]Interface_real!$A$1:$LJ$1, 0))</f>
        <v>263.57</v>
      </c>
      <c r="J114">
        <f>INDEX([8]Interface_real!$A$1:$LJ$356, MATCH($A114&amp;RIGHT(J$2, 2), [8]Interface_real!$A$1:$A$356, 0), MATCH($B114, [8]Interface_real!$A$1:$LJ$1, 0))</f>
        <v>261.39</v>
      </c>
      <c r="K114">
        <f>INDEX([8]Interface_real!$A$1:$LJ$356, MATCH($A114&amp;RIGHT(K$2, 2), [8]Interface_real!$A$1:$A$356, 0), MATCH($B114, [8]Interface_real!$A$1:$LJ$1, 0))</f>
        <v>270.08999999999997</v>
      </c>
      <c r="L114">
        <f>INDEX([8]Interface_real!$A$1:$LJ$356, MATCH($A114&amp;RIGHT(L$2, 2), [8]Interface_real!$A$1:$A$356, 0), MATCH($B114, [8]Interface_real!$A$1:$LJ$1, 0))</f>
        <v>275.33999999999997</v>
      </c>
      <c r="M114">
        <f>INDEX([8]Interface_real!$A$1:$LJ$356, MATCH($A114&amp;RIGHT(M$2, 2), [8]Interface_real!$A$1:$A$356, 0), MATCH($B114, [8]Interface_real!$A$1:$LJ$1, 0))</f>
        <v>282.63</v>
      </c>
      <c r="N114">
        <f>INDEX([8]Interface_real!$A$1:$LJ$356, MATCH($A114&amp;RIGHT(N$2, 2), [8]Interface_real!$A$1:$A$356, 0), MATCH($B114, [8]Interface_real!$A$1:$LJ$1, 0))</f>
        <v>274.70999999999998</v>
      </c>
      <c r="O114">
        <f>INDEX([8]Interface_real!$A$1:$LJ$356, MATCH($A114&amp;RIGHT(O$2, 2), [8]Interface_real!$A$1:$A$356, 0), MATCH($B114, [8]Interface_real!$A$1:$LJ$1, 0))</f>
        <v>267.64999999999998</v>
      </c>
      <c r="P114">
        <f>INDEX([8]Interface_real!$A$1:$LJ$356, MATCH($A114&amp;RIGHT(P$2, 2), [8]Interface_real!$A$1:$A$356, 0), MATCH($B114, [8]Interface_real!$A$1:$LJ$1, 0))</f>
        <v>267.29000000000002</v>
      </c>
      <c r="Q114">
        <f>INDEX([8]Interface_real!$A$1:$LJ$356, MATCH($A114&amp;RIGHT(Q$2, 2), [8]Interface_real!$A$1:$A$356, 0), MATCH($B114, [8]Interface_real!$A$1:$LJ$1, 0))</f>
        <v>266.58</v>
      </c>
      <c r="R114">
        <f>INDEX([8]Interface_real!$A$1:$LJ$356, MATCH($A114&amp;RIGHT(R$2, 2), [8]Interface_real!$A$1:$A$356, 0), MATCH($B114, [8]Interface_real!$A$1:$LJ$1, 0))</f>
        <v>265.78999999999996</v>
      </c>
      <c r="S114">
        <f>INDEX([8]Interface_real!$A$1:$LJ$356, MATCH($A114&amp;RIGHT(S$2, 2), [8]Interface_real!$A$1:$A$356, 0), MATCH($B114, [8]Interface_real!$A$1:$LJ$1, 0))</f>
        <v>265.02</v>
      </c>
    </row>
    <row r="115" spans="1:19">
      <c r="A115" t="s">
        <v>32</v>
      </c>
      <c r="B115" t="s">
        <v>84</v>
      </c>
      <c r="C115" t="s">
        <v>83</v>
      </c>
      <c r="D115" t="s">
        <v>6</v>
      </c>
      <c r="E115" t="s">
        <v>232</v>
      </c>
      <c r="F115">
        <f>INDEX([8]Interface_real!$A$1:$LJ$356, MATCH($A115&amp;RIGHT(F$2, 2), [8]Interface_real!$A$1:$A$356, 0), MATCH($B115, [8]Interface_real!$A$1:$LJ$1, 0))</f>
        <v>278.04000000000002</v>
      </c>
      <c r="G115">
        <f>INDEX([8]Interface_real!$A$1:$LJ$356, MATCH($A115&amp;RIGHT(G$2, 2), [8]Interface_real!$A$1:$A$356, 0), MATCH($B115, [8]Interface_real!$A$1:$LJ$1, 0))</f>
        <v>261.77</v>
      </c>
      <c r="H115">
        <f>INDEX([8]Interface_real!$A$1:$LJ$356, MATCH($A115&amp;RIGHT(H$2, 2), [8]Interface_real!$A$1:$A$356, 0), MATCH($B115, [8]Interface_real!$A$1:$LJ$1, 0))</f>
        <v>265.97000000000003</v>
      </c>
      <c r="I115">
        <f>INDEX([8]Interface_real!$A$1:$LJ$356, MATCH($A115&amp;RIGHT(I$2, 2), [8]Interface_real!$A$1:$A$356, 0), MATCH($B115, [8]Interface_real!$A$1:$LJ$1, 0))</f>
        <v>267.76</v>
      </c>
      <c r="J115">
        <f>INDEX([8]Interface_real!$A$1:$LJ$356, MATCH($A115&amp;RIGHT(J$2, 2), [8]Interface_real!$A$1:$A$356, 0), MATCH($B115, [8]Interface_real!$A$1:$LJ$1, 0))</f>
        <v>265.66000000000003</v>
      </c>
      <c r="K115">
        <f>INDEX([8]Interface_real!$A$1:$LJ$356, MATCH($A115&amp;RIGHT(K$2, 2), [8]Interface_real!$A$1:$A$356, 0), MATCH($B115, [8]Interface_real!$A$1:$LJ$1, 0))</f>
        <v>274.46999999999997</v>
      </c>
      <c r="L115">
        <f>INDEX([8]Interface_real!$A$1:$LJ$356, MATCH($A115&amp;RIGHT(L$2, 2), [8]Interface_real!$A$1:$A$356, 0), MATCH($B115, [8]Interface_real!$A$1:$LJ$1, 0))</f>
        <v>279.01</v>
      </c>
      <c r="M115">
        <f>INDEX([8]Interface_real!$A$1:$LJ$356, MATCH($A115&amp;RIGHT(M$2, 2), [8]Interface_real!$A$1:$A$356, 0), MATCH($B115, [8]Interface_real!$A$1:$LJ$1, 0))</f>
        <v>284.15000000000003</v>
      </c>
      <c r="N115">
        <f>INDEX([8]Interface_real!$A$1:$LJ$356, MATCH($A115&amp;RIGHT(N$2, 2), [8]Interface_real!$A$1:$A$356, 0), MATCH($B115, [8]Interface_real!$A$1:$LJ$1, 0))</f>
        <v>275.54000000000002</v>
      </c>
      <c r="O115">
        <f>INDEX([8]Interface_real!$A$1:$LJ$356, MATCH($A115&amp;RIGHT(O$2, 2), [8]Interface_real!$A$1:$A$356, 0), MATCH($B115, [8]Interface_real!$A$1:$LJ$1, 0))</f>
        <v>271.21000000000004</v>
      </c>
      <c r="P115">
        <f>INDEX([8]Interface_real!$A$1:$LJ$356, MATCH($A115&amp;RIGHT(P$2, 2), [8]Interface_real!$A$1:$A$356, 0), MATCH($B115, [8]Interface_real!$A$1:$LJ$1, 0))</f>
        <v>270.85000000000002</v>
      </c>
      <c r="Q115">
        <f>INDEX([8]Interface_real!$A$1:$LJ$356, MATCH($A115&amp;RIGHT(Q$2, 2), [8]Interface_real!$A$1:$A$356, 0), MATCH($B115, [8]Interface_real!$A$1:$LJ$1, 0))</f>
        <v>270.13</v>
      </c>
      <c r="R115">
        <f>INDEX([8]Interface_real!$A$1:$LJ$356, MATCH($A115&amp;RIGHT(R$2, 2), [8]Interface_real!$A$1:$A$356, 0), MATCH($B115, [8]Interface_real!$A$1:$LJ$1, 0))</f>
        <v>269.33</v>
      </c>
      <c r="S115">
        <f>INDEX([8]Interface_real!$A$1:$LJ$356, MATCH($A115&amp;RIGHT(S$2, 2), [8]Interface_real!$A$1:$A$356, 0), MATCH($B115, [8]Interface_real!$A$1:$LJ$1, 0))</f>
        <v>268.55</v>
      </c>
    </row>
    <row r="116" spans="1:19">
      <c r="A116" t="s">
        <v>32</v>
      </c>
      <c r="B116" t="s">
        <v>82</v>
      </c>
      <c r="C116" t="s">
        <v>81</v>
      </c>
      <c r="D116" t="s">
        <v>6</v>
      </c>
      <c r="E116" t="s">
        <v>233</v>
      </c>
      <c r="F116">
        <f>INDEX([8]Interface_real!$A$1:$LJ$356, MATCH($A116&amp;RIGHT(F$2, 2), [8]Interface_real!$A$1:$A$356, 0), MATCH($B116, [8]Interface_real!$A$1:$LJ$1, 0))</f>
        <v>98.698029060566824</v>
      </c>
      <c r="G116">
        <f>INDEX([8]Interface_real!$A$1:$LJ$356, MATCH($A116&amp;RIGHT(G$2, 2), [8]Interface_real!$A$1:$A$356, 0), MATCH($B116, [8]Interface_real!$A$1:$LJ$1, 0))</f>
        <v>98.720250601673243</v>
      </c>
      <c r="H116">
        <f>INDEX([8]Interface_real!$A$1:$LJ$356, MATCH($A116&amp;RIGHT(H$2, 2), [8]Interface_real!$A$1:$A$356, 0), MATCH($B116, [8]Interface_real!$A$1:$LJ$1, 0))</f>
        <v>98.567507613640643</v>
      </c>
      <c r="I116">
        <f>INDEX([8]Interface_real!$A$1:$LJ$356, MATCH($A116&amp;RIGHT(I$2, 2), [8]Interface_real!$A$1:$A$356, 0), MATCH($B116, [8]Interface_real!$A$1:$LJ$1, 0))</f>
        <v>98.435165820137442</v>
      </c>
      <c r="J116">
        <f>INDEX([8]Interface_real!$A$1:$LJ$356, MATCH($A116&amp;RIGHT(J$2, 2), [8]Interface_real!$A$1:$A$356, 0), MATCH($B116, [8]Interface_real!$A$1:$LJ$1, 0))</f>
        <v>98.392682375969258</v>
      </c>
      <c r="K116">
        <f>INDEX([8]Interface_real!$A$1:$LJ$356, MATCH($A116&amp;RIGHT(K$2, 2), [8]Interface_real!$A$1:$A$356, 0), MATCH($B116, [8]Interface_real!$A$1:$LJ$1, 0))</f>
        <v>98.404197180019679</v>
      </c>
      <c r="L116">
        <f>INDEX([8]Interface_real!$A$1:$LJ$356, MATCH($A116&amp;RIGHT(L$2, 2), [8]Interface_real!$A$1:$A$356, 0), MATCH($B116, [8]Interface_real!$A$1:$LJ$1, 0))</f>
        <v>98.684634959320448</v>
      </c>
      <c r="M116">
        <f>INDEX([8]Interface_real!$A$1:$LJ$356, MATCH($A116&amp;RIGHT(M$2, 2), [8]Interface_real!$A$1:$A$356, 0), MATCH($B116, [8]Interface_real!$A$1:$LJ$1, 0))</f>
        <v>99.465071265176832</v>
      </c>
      <c r="N116">
        <f>INDEX([8]Interface_real!$A$1:$LJ$356, MATCH($A116&amp;RIGHT(N$2, 2), [8]Interface_real!$A$1:$A$356, 0), MATCH($B116, [8]Interface_real!$A$1:$LJ$1, 0))</f>
        <v>99.698773317848577</v>
      </c>
      <c r="O116">
        <f>INDEX([8]Interface_real!$A$1:$LJ$356, MATCH($A116&amp;RIGHT(O$2, 2), [8]Interface_real!$A$1:$A$356, 0), MATCH($B116, [8]Interface_real!$A$1:$LJ$1, 0))</f>
        <v>98.687364035249416</v>
      </c>
      <c r="P116">
        <f>INDEX([8]Interface_real!$A$1:$LJ$356, MATCH($A116&amp;RIGHT(P$2, 2), [8]Interface_real!$A$1:$A$356, 0), MATCH($B116, [8]Interface_real!$A$1:$LJ$1, 0))</f>
        <v>98.685619346501753</v>
      </c>
      <c r="Q116">
        <f>INDEX([8]Interface_real!$A$1:$LJ$356, MATCH($A116&amp;RIGHT(Q$2, 2), [8]Interface_real!$A$1:$A$356, 0), MATCH($B116, [8]Interface_real!$A$1:$LJ$1, 0))</f>
        <v>98.685817939510599</v>
      </c>
      <c r="R116">
        <f>INDEX([8]Interface_real!$A$1:$LJ$356, MATCH($A116&amp;RIGHT(R$2, 2), [8]Interface_real!$A$1:$A$356, 0), MATCH($B116, [8]Interface_real!$A$1:$LJ$1, 0))</f>
        <v>98.685627297367532</v>
      </c>
      <c r="S116">
        <f>INDEX([8]Interface_real!$A$1:$LJ$356, MATCH($A116&amp;RIGHT(S$2, 2), [8]Interface_real!$A$1:$A$356, 0), MATCH($B116, [8]Interface_real!$A$1:$LJ$1, 0))</f>
        <v>98.685533420219684</v>
      </c>
    </row>
    <row r="117" spans="1:19">
      <c r="A117" t="s">
        <v>32</v>
      </c>
      <c r="B117" t="s">
        <v>80</v>
      </c>
      <c r="C117" t="s">
        <v>79</v>
      </c>
      <c r="D117" t="s">
        <v>60</v>
      </c>
      <c r="E117" t="s">
        <v>234</v>
      </c>
      <c r="F117">
        <f>INDEX([8]Interface_real!$A$1:$LJ$356, MATCH($A117&amp;RIGHT(F$2, 2), [8]Interface_real!$A$1:$A$356, 0), MATCH($B117, [8]Interface_real!$A$1:$LJ$1, 0))</f>
        <v>5.6395123003884331</v>
      </c>
      <c r="G117">
        <f>INDEX([8]Interface_real!$A$1:$LJ$356, MATCH($A117&amp;RIGHT(G$2, 2), [8]Interface_real!$A$1:$A$356, 0), MATCH($B117, [8]Interface_real!$A$1:$LJ$1, 0))</f>
        <v>5.6342972838751582</v>
      </c>
      <c r="H117">
        <f>INDEX([8]Interface_real!$A$1:$LJ$356, MATCH($A117&amp;RIGHT(H$2, 2), [8]Interface_real!$A$1:$A$356, 0), MATCH($B117, [8]Interface_real!$A$1:$LJ$1, 0))</f>
        <v>5.6330789186750376</v>
      </c>
      <c r="I117">
        <f>INDEX([8]Interface_real!$A$1:$LJ$356, MATCH($A117&amp;RIGHT(I$2, 2), [8]Interface_real!$A$1:$A$356, 0), MATCH($B117, [8]Interface_real!$A$1:$LJ$1, 0))</f>
        <v>5.6030773827308042</v>
      </c>
      <c r="J117">
        <f>INDEX([8]Interface_real!$A$1:$LJ$356, MATCH($A117&amp;RIGHT(J$2, 2), [8]Interface_real!$A$1:$A$356, 0), MATCH($B117, [8]Interface_real!$A$1:$LJ$1, 0))</f>
        <v>5.7010088082511476</v>
      </c>
      <c r="K117">
        <f>INDEX([8]Interface_real!$A$1:$LJ$356, MATCH($A117&amp;RIGHT(K$2, 2), [8]Interface_real!$A$1:$A$356, 0), MATCH($B117, [8]Interface_real!$A$1:$LJ$1, 0))</f>
        <v>5.719969395562357</v>
      </c>
      <c r="L117">
        <f>INDEX([8]Interface_real!$A$1:$LJ$356, MATCH($A117&amp;RIGHT(L$2, 2), [8]Interface_real!$A$1:$A$356, 0), MATCH($B117, [8]Interface_real!$A$1:$LJ$1, 0))</f>
        <v>5.7184330310741558</v>
      </c>
      <c r="M117">
        <f>INDEX([8]Interface_real!$A$1:$LJ$356, MATCH($A117&amp;RIGHT(M$2, 2), [8]Interface_real!$A$1:$A$356, 0), MATCH($B117, [8]Interface_real!$A$1:$LJ$1, 0))</f>
        <v>5.7725849023403129</v>
      </c>
      <c r="N117">
        <f>INDEX([8]Interface_real!$A$1:$LJ$356, MATCH($A117&amp;RIGHT(N$2, 2), [8]Interface_real!$A$1:$A$356, 0), MATCH($B117, [8]Interface_real!$A$1:$LJ$1, 0))</f>
        <v>5.7904841402337217</v>
      </c>
      <c r="O117">
        <f>INDEX([8]Interface_real!$A$1:$LJ$356, MATCH($A117&amp;RIGHT(O$2, 2), [8]Interface_real!$A$1:$A$356, 0), MATCH($B117, [8]Interface_real!$A$1:$LJ$1, 0))</f>
        <v>5.7185575753106441</v>
      </c>
      <c r="P117">
        <f>INDEX([8]Interface_real!$A$1:$LJ$356, MATCH($A117&amp;RIGHT(P$2, 2), [8]Interface_real!$A$1:$A$356, 0), MATCH($B117, [8]Interface_real!$A$1:$LJ$1, 0))</f>
        <v>5.7184788628392091</v>
      </c>
      <c r="Q117">
        <f>INDEX([8]Interface_real!$A$1:$LJ$356, MATCH($A117&amp;RIGHT(Q$2, 2), [8]Interface_real!$A$1:$A$356, 0), MATCH($B117, [8]Interface_real!$A$1:$LJ$1, 0))</f>
        <v>5.7184688853514976</v>
      </c>
      <c r="R117">
        <f>INDEX([8]Interface_real!$A$1:$LJ$356, MATCH($A117&amp;RIGHT(R$2, 2), [8]Interface_real!$A$1:$A$356, 0), MATCH($B117, [8]Interface_real!$A$1:$LJ$1, 0))</f>
        <v>5.7184866149333535</v>
      </c>
      <c r="S117">
        <f>INDEX([8]Interface_real!$A$1:$LJ$356, MATCH($A117&amp;RIGHT(S$2, 2), [8]Interface_real!$A$1:$A$356, 0), MATCH($B117, [8]Interface_real!$A$1:$LJ$1, 0))</f>
        <v>5.7184509402345931</v>
      </c>
    </row>
    <row r="118" spans="1:19">
      <c r="A118" t="s">
        <v>32</v>
      </c>
      <c r="B118" t="s">
        <v>78</v>
      </c>
      <c r="C118" t="s">
        <v>77</v>
      </c>
      <c r="D118" t="s">
        <v>60</v>
      </c>
      <c r="E118" t="s">
        <v>235</v>
      </c>
      <c r="F118">
        <f>INDEX([8]Interface_real!$A$1:$LJ$356, MATCH($A118&amp;RIGHT(F$2, 2), [8]Interface_real!$A$1:$A$356, 0), MATCH($B118, [8]Interface_real!$A$1:$LJ$1, 0))</f>
        <v>1.6545583081389228E-2</v>
      </c>
      <c r="G118">
        <f>INDEX([8]Interface_real!$A$1:$LJ$356, MATCH($A118&amp;RIGHT(G$2, 2), [8]Interface_real!$A$1:$A$356, 0), MATCH($B118, [8]Interface_real!$A$1:$LJ$1, 0))</f>
        <v>1.6624232439718438E-2</v>
      </c>
      <c r="H118">
        <f>INDEX([8]Interface_real!$A$1:$LJ$356, MATCH($A118&amp;RIGHT(H$2, 2), [8]Interface_real!$A$1:$A$356, 0), MATCH($B118, [8]Interface_real!$A$1:$LJ$1, 0))</f>
        <v>1.6547159404302261E-2</v>
      </c>
      <c r="I118">
        <f>INDEX([8]Interface_real!$A$1:$LJ$356, MATCH($A118&amp;RIGHT(I$2, 2), [8]Interface_real!$A$1:$A$356, 0), MATCH($B118, [8]Interface_real!$A$1:$LJ$1, 0))</f>
        <v>1.6780267593293832E-2</v>
      </c>
      <c r="J118">
        <f>INDEX([8]Interface_real!$A$1:$LJ$356, MATCH($A118&amp;RIGHT(J$2, 2), [8]Interface_real!$A$1:$A$356, 0), MATCH($B118, [8]Interface_real!$A$1:$LJ$1, 0))</f>
        <v>1.6894895963009068E-2</v>
      </c>
      <c r="K118">
        <f>INDEX([8]Interface_real!$A$1:$LJ$356, MATCH($A118&amp;RIGHT(K$2, 2), [8]Interface_real!$A$1:$A$356, 0), MATCH($B118, [8]Interface_real!$A$1:$LJ$1, 0))</f>
        <v>1.6843225034351313E-2</v>
      </c>
      <c r="L118">
        <f>INDEX([8]Interface_real!$A$1:$LJ$356, MATCH($A118&amp;RIGHT(L$2, 2), [8]Interface_real!$A$1:$A$356, 0), MATCH($B118, [8]Interface_real!$A$1:$LJ$1, 0))</f>
        <v>1.6695957820738138E-2</v>
      </c>
      <c r="M118">
        <f>INDEX([8]Interface_real!$A$1:$LJ$356, MATCH($A118&amp;RIGHT(M$2, 2), [8]Interface_real!$A$1:$A$356, 0), MATCH($B118, [8]Interface_real!$A$1:$LJ$1, 0))</f>
        <v>1.6647196261682241E-2</v>
      </c>
      <c r="N118">
        <f>INDEX([8]Interface_real!$A$1:$LJ$356, MATCH($A118&amp;RIGHT(N$2, 2), [8]Interface_real!$A$1:$A$356, 0), MATCH($B118, [8]Interface_real!$A$1:$LJ$1, 0))</f>
        <v>1.6582035255734259E-2</v>
      </c>
      <c r="O118">
        <f>INDEX([8]Interface_real!$A$1:$LJ$356, MATCH($A118&amp;RIGHT(O$2, 2), [8]Interface_real!$A$1:$A$356, 0), MATCH($B118, [8]Interface_real!$A$1:$LJ$1, 0))</f>
        <v>1.6507384882710686E-2</v>
      </c>
      <c r="P118">
        <f>INDEX([8]Interface_real!$A$1:$LJ$356, MATCH($A118&amp;RIGHT(P$2, 2), [8]Interface_real!$A$1:$A$356, 0), MATCH($B118, [8]Interface_real!$A$1:$LJ$1, 0))</f>
        <v>1.644547028274668E-2</v>
      </c>
      <c r="Q118">
        <f>INDEX([8]Interface_real!$A$1:$LJ$356, MATCH($A118&amp;RIGHT(Q$2, 2), [8]Interface_real!$A$1:$A$356, 0), MATCH($B118, [8]Interface_real!$A$1:$LJ$1, 0))</f>
        <v>1.638401839609083E-2</v>
      </c>
      <c r="R118">
        <f>INDEX([8]Interface_real!$A$1:$LJ$356, MATCH($A118&amp;RIGHT(R$2, 2), [8]Interface_real!$A$1:$A$356, 0), MATCH($B118, [8]Interface_real!$A$1:$LJ$1, 0))</f>
        <v>1.6323024054982819E-2</v>
      </c>
      <c r="S118">
        <f>INDEX([8]Interface_real!$A$1:$LJ$356, MATCH($A118&amp;RIGHT(S$2, 2), [8]Interface_real!$A$1:$A$356, 0), MATCH($B118, [8]Interface_real!$A$1:$LJ$1, 0))</f>
        <v>1.6262482168330955E-2</v>
      </c>
    </row>
    <row r="119" spans="1:19">
      <c r="A119" t="s">
        <v>32</v>
      </c>
      <c r="B119" t="s">
        <v>76</v>
      </c>
      <c r="C119" t="s">
        <v>75</v>
      </c>
      <c r="D119" t="s">
        <v>60</v>
      </c>
      <c r="E119" t="s">
        <v>236</v>
      </c>
      <c r="F119">
        <f>INDEX([8]Interface_real!$A$1:$LJ$356, MATCH($A119&amp;RIGHT(F$2, 2), [8]Interface_real!$A$1:$A$356, 0), MATCH($B119, [8]Interface_real!$A$1:$LJ$1, 0))</f>
        <v>1727.4284889011947</v>
      </c>
      <c r="G119">
        <f>INDEX([8]Interface_real!$A$1:$LJ$356, MATCH($A119&amp;RIGHT(G$2, 2), [8]Interface_real!$A$1:$A$356, 0), MATCH($B119, [8]Interface_real!$A$1:$LJ$1, 0))</f>
        <v>1749.6142019359734</v>
      </c>
      <c r="H119">
        <f>INDEX([8]Interface_real!$A$1:$LJ$356, MATCH($A119&amp;RIGHT(H$2, 2), [8]Interface_real!$A$1:$A$356, 0), MATCH($B119, [8]Interface_real!$A$1:$LJ$1, 0))</f>
        <v>1773.0105966883211</v>
      </c>
      <c r="I119">
        <f>INDEX([8]Interface_real!$A$1:$LJ$356, MATCH($A119&amp;RIGHT(I$2, 2), [8]Interface_real!$A$1:$A$356, 0), MATCH($B119, [8]Interface_real!$A$1:$LJ$1, 0))</f>
        <v>1797.0360629772708</v>
      </c>
      <c r="J119">
        <f>INDEX([8]Interface_real!$A$1:$LJ$356, MATCH($A119&amp;RIGHT(J$2, 2), [8]Interface_real!$A$1:$A$356, 0), MATCH($B119, [8]Interface_real!$A$1:$LJ$1, 0))</f>
        <v>1827.5180486426877</v>
      </c>
      <c r="K119">
        <f>INDEX([8]Interface_real!$A$1:$LJ$356, MATCH($A119&amp;RIGHT(K$2, 2), [8]Interface_real!$A$1:$A$356, 0), MATCH($B119, [8]Interface_real!$A$1:$LJ$1, 0))</f>
        <v>1850.3038585117542</v>
      </c>
      <c r="L119">
        <f>INDEX([8]Interface_real!$A$1:$LJ$356, MATCH($A119&amp;RIGHT(L$2, 2), [8]Interface_real!$A$1:$A$356, 0), MATCH($B119, [8]Interface_real!$A$1:$LJ$1, 0))</f>
        <v>1863.8162741273215</v>
      </c>
      <c r="M119">
        <f>INDEX([8]Interface_real!$A$1:$LJ$356, MATCH($A119&amp;RIGHT(M$2, 2), [8]Interface_real!$A$1:$A$356, 0), MATCH($B119, [8]Interface_real!$A$1:$LJ$1, 0))</f>
        <v>1879.2698843155792</v>
      </c>
      <c r="N119">
        <f>INDEX([8]Interface_real!$A$1:$LJ$356, MATCH($A119&amp;RIGHT(N$2, 2), [8]Interface_real!$A$1:$A$356, 0), MATCH($B119, [8]Interface_real!$A$1:$LJ$1, 0))</f>
        <v>1875.5704263530015</v>
      </c>
      <c r="O119" t="str">
        <f>INDEX([8]Interface_real!$A$1:$LJ$356, MATCH($A119&amp;RIGHT(O$2, 2), [8]Interface_real!$A$1:$A$356, 0), MATCH($B119, [8]Interface_real!$A$1:$LJ$1, 0))</f>
        <v/>
      </c>
      <c r="P119" t="str">
        <f>INDEX([8]Interface_real!$A$1:$LJ$356, MATCH($A119&amp;RIGHT(P$2, 2), [8]Interface_real!$A$1:$A$356, 0), MATCH($B119, [8]Interface_real!$A$1:$LJ$1, 0))</f>
        <v/>
      </c>
      <c r="Q119" t="str">
        <f>INDEX([8]Interface_real!$A$1:$LJ$356, MATCH($A119&amp;RIGHT(Q$2, 2), [8]Interface_real!$A$1:$A$356, 0), MATCH($B119, [8]Interface_real!$A$1:$LJ$1, 0))</f>
        <v/>
      </c>
      <c r="R119" t="str">
        <f>INDEX([8]Interface_real!$A$1:$LJ$356, MATCH($A119&amp;RIGHT(R$2, 2), [8]Interface_real!$A$1:$A$356, 0), MATCH($B119, [8]Interface_real!$A$1:$LJ$1, 0))</f>
        <v/>
      </c>
      <c r="S119" t="str">
        <f>INDEX([8]Interface_real!$A$1:$LJ$356, MATCH($A119&amp;RIGHT(S$2, 2), [8]Interface_real!$A$1:$A$356, 0), MATCH($B119, [8]Interface_real!$A$1:$LJ$1, 0))</f>
        <v/>
      </c>
    </row>
    <row r="120" spans="1:19">
      <c r="A120" t="s">
        <v>32</v>
      </c>
      <c r="B120" t="s">
        <v>74</v>
      </c>
      <c r="C120" t="s">
        <v>73</v>
      </c>
      <c r="D120" t="s">
        <v>60</v>
      </c>
      <c r="E120" t="s">
        <v>237</v>
      </c>
      <c r="F120">
        <f>INDEX([8]Interface_real!$A$1:$LJ$356, MATCH($A120&amp;RIGHT(F$2, 2), [8]Interface_real!$A$1:$A$356, 0), MATCH($B120, [8]Interface_real!$A$1:$LJ$1, 0))</f>
        <v>110</v>
      </c>
      <c r="G120">
        <f>INDEX([8]Interface_real!$A$1:$LJ$356, MATCH($A120&amp;RIGHT(G$2, 2), [8]Interface_real!$A$1:$A$356, 0), MATCH($B120, [8]Interface_real!$A$1:$LJ$1, 0))</f>
        <v>111</v>
      </c>
      <c r="H120">
        <f>INDEX([8]Interface_real!$A$1:$LJ$356, MATCH($A120&amp;RIGHT(H$2, 2), [8]Interface_real!$A$1:$A$356, 0), MATCH($B120, [8]Interface_real!$A$1:$LJ$1, 0))</f>
        <v>111</v>
      </c>
      <c r="I120">
        <f>INDEX([8]Interface_real!$A$1:$LJ$356, MATCH($A120&amp;RIGHT(I$2, 2), [8]Interface_real!$A$1:$A$356, 0), MATCH($B120, [8]Interface_real!$A$1:$LJ$1, 0))</f>
        <v>113</v>
      </c>
      <c r="J120">
        <f>INDEX([8]Interface_real!$A$1:$LJ$356, MATCH($A120&amp;RIGHT(J$2, 2), [8]Interface_real!$A$1:$A$356, 0), MATCH($B120, [8]Interface_real!$A$1:$LJ$1, 0))</f>
        <v>114</v>
      </c>
      <c r="K120">
        <f>INDEX([8]Interface_real!$A$1:$LJ$356, MATCH($A120&amp;RIGHT(K$2, 2), [8]Interface_real!$A$1:$A$356, 0), MATCH($B120, [8]Interface_real!$A$1:$LJ$1, 0))</f>
        <v>114</v>
      </c>
      <c r="L120">
        <f>INDEX([8]Interface_real!$A$1:$LJ$356, MATCH($A120&amp;RIGHT(L$2, 2), [8]Interface_real!$A$1:$A$356, 0), MATCH($B120, [8]Interface_real!$A$1:$LJ$1, 0))</f>
        <v>114</v>
      </c>
      <c r="M120">
        <f>INDEX([8]Interface_real!$A$1:$LJ$356, MATCH($A120&amp;RIGHT(M$2, 2), [8]Interface_real!$A$1:$A$356, 0), MATCH($B120, [8]Interface_real!$A$1:$LJ$1, 0))</f>
        <v>114</v>
      </c>
      <c r="N120">
        <f>INDEX([8]Interface_real!$A$1:$LJ$356, MATCH($A120&amp;RIGHT(N$2, 2), [8]Interface_real!$A$1:$A$356, 0), MATCH($B120, [8]Interface_real!$A$1:$LJ$1, 0))</f>
        <v>114</v>
      </c>
      <c r="O120">
        <f>INDEX([8]Interface_real!$A$1:$LJ$356, MATCH($A120&amp;RIGHT(O$2, 2), [8]Interface_real!$A$1:$A$356, 0), MATCH($B120, [8]Interface_real!$A$1:$LJ$1, 0))</f>
        <v>114</v>
      </c>
      <c r="P120">
        <f>INDEX([8]Interface_real!$A$1:$LJ$356, MATCH($A120&amp;RIGHT(P$2, 2), [8]Interface_real!$A$1:$A$356, 0), MATCH($B120, [8]Interface_real!$A$1:$LJ$1, 0))</f>
        <v>114</v>
      </c>
      <c r="Q120">
        <f>INDEX([8]Interface_real!$A$1:$LJ$356, MATCH($A120&amp;RIGHT(Q$2, 2), [8]Interface_real!$A$1:$A$356, 0), MATCH($B120, [8]Interface_real!$A$1:$LJ$1, 0))</f>
        <v>114</v>
      </c>
      <c r="R120">
        <f>INDEX([8]Interface_real!$A$1:$LJ$356, MATCH($A120&amp;RIGHT(R$2, 2), [8]Interface_real!$A$1:$A$356, 0), MATCH($B120, [8]Interface_real!$A$1:$LJ$1, 0))</f>
        <v>114</v>
      </c>
      <c r="S120">
        <f>INDEX([8]Interface_real!$A$1:$LJ$356, MATCH($A120&amp;RIGHT(S$2, 2), [8]Interface_real!$A$1:$A$356, 0), MATCH($B120, [8]Interface_real!$A$1:$LJ$1, 0))</f>
        <v>114</v>
      </c>
    </row>
    <row r="121" spans="1:19">
      <c r="A121" t="s">
        <v>33</v>
      </c>
      <c r="B121" t="s">
        <v>90</v>
      </c>
      <c r="C121" t="s">
        <v>89</v>
      </c>
      <c r="D121" t="s">
        <v>60</v>
      </c>
      <c r="E121" t="s">
        <v>238</v>
      </c>
      <c r="F121">
        <f>INDEX([8]Interface_real!$A$1:$LJ$356, MATCH($A121&amp;RIGHT(F$2, 2), [8]Interface_real!$A$1:$A$356, 0), MATCH($B121, [8]Interface_real!$A$1:$LJ$1, 0))</f>
        <v>123420.99999999999</v>
      </c>
      <c r="G121">
        <f>INDEX([8]Interface_real!$A$1:$LJ$356, MATCH($A121&amp;RIGHT(G$2, 2), [8]Interface_real!$A$1:$A$356, 0), MATCH($B121, [8]Interface_real!$A$1:$LJ$1, 0))</f>
        <v>124085</v>
      </c>
      <c r="H121">
        <f>INDEX([8]Interface_real!$A$1:$LJ$356, MATCH($A121&amp;RIGHT(H$2, 2), [8]Interface_real!$A$1:$A$356, 0), MATCH($B121, [8]Interface_real!$A$1:$LJ$1, 0))</f>
        <v>124748</v>
      </c>
      <c r="I121">
        <f>INDEX([8]Interface_real!$A$1:$LJ$356, MATCH($A121&amp;RIGHT(I$2, 2), [8]Interface_real!$A$1:$A$356, 0), MATCH($B121, [8]Interface_real!$A$1:$LJ$1, 0))</f>
        <v>125637.99999999999</v>
      </c>
      <c r="J121">
        <f>INDEX([8]Interface_real!$A$1:$LJ$356, MATCH($A121&amp;RIGHT(J$2, 2), [8]Interface_real!$A$1:$A$356, 0), MATCH($B121, [8]Interface_real!$A$1:$LJ$1, 0))</f>
        <v>126641</v>
      </c>
      <c r="K121">
        <f>INDEX([8]Interface_real!$A$1:$LJ$356, MATCH($A121&amp;RIGHT(K$2, 2), [8]Interface_real!$A$1:$A$356, 0), MATCH($B121, [8]Interface_real!$A$1:$LJ$1, 0))</f>
        <v>127423</v>
      </c>
      <c r="L121">
        <f>INDEX([8]Interface_real!$A$1:$LJ$356, MATCH($A121&amp;RIGHT(L$2, 2), [8]Interface_real!$A$1:$A$356, 0), MATCH($B121, [8]Interface_real!$A$1:$LJ$1, 0))</f>
        <v>127929.99999999999</v>
      </c>
      <c r="M121">
        <f>INDEX([8]Interface_real!$A$1:$LJ$356, MATCH($A121&amp;RIGHT(M$2, 2), [8]Interface_real!$A$1:$A$356, 0), MATCH($B121, [8]Interface_real!$A$1:$LJ$1, 0))</f>
        <v>127079</v>
      </c>
      <c r="N121">
        <f>INDEX([8]Interface_real!$A$1:$LJ$356, MATCH($A121&amp;RIGHT(N$2, 2), [8]Interface_real!$A$1:$A$356, 0), MATCH($B121, [8]Interface_real!$A$1:$LJ$1, 0))</f>
        <v>0</v>
      </c>
      <c r="O121">
        <f>INDEX([8]Interface_real!$A$1:$LJ$356, MATCH($A121&amp;RIGHT(O$2, 2), [8]Interface_real!$A$1:$A$356, 0), MATCH($B121, [8]Interface_real!$A$1:$LJ$1, 0))</f>
        <v>0</v>
      </c>
      <c r="P121">
        <f>INDEX([8]Interface_real!$A$1:$LJ$356, MATCH($A121&amp;RIGHT(P$2, 2), [8]Interface_real!$A$1:$A$356, 0), MATCH($B121, [8]Interface_real!$A$1:$LJ$1, 0))</f>
        <v>0</v>
      </c>
      <c r="Q121">
        <f>INDEX([8]Interface_real!$A$1:$LJ$356, MATCH($A121&amp;RIGHT(Q$2, 2), [8]Interface_real!$A$1:$A$356, 0), MATCH($B121, [8]Interface_real!$A$1:$LJ$1, 0))</f>
        <v>0</v>
      </c>
      <c r="R121">
        <f>INDEX([8]Interface_real!$A$1:$LJ$356, MATCH($A121&amp;RIGHT(R$2, 2), [8]Interface_real!$A$1:$A$356, 0), MATCH($B121, [8]Interface_real!$A$1:$LJ$1, 0))</f>
        <v>0</v>
      </c>
      <c r="S121">
        <f>INDEX([8]Interface_real!$A$1:$LJ$356, MATCH($A121&amp;RIGHT(S$2, 2), [8]Interface_real!$A$1:$A$356, 0), MATCH($B121, [8]Interface_real!$A$1:$LJ$1, 0))</f>
        <v>0</v>
      </c>
    </row>
    <row r="122" spans="1:19">
      <c r="A122" t="s">
        <v>33</v>
      </c>
      <c r="B122" t="s">
        <v>88</v>
      </c>
      <c r="C122" t="s">
        <v>87</v>
      </c>
      <c r="D122" t="s">
        <v>47</v>
      </c>
      <c r="E122" t="s">
        <v>239</v>
      </c>
      <c r="F122">
        <f>INDEX([8]Interface_real!$A$1:$LJ$356, MATCH($A122&amp;RIGHT(F$2, 2), [8]Interface_real!$A$1:$A$356, 0), MATCH($B122, [8]Interface_real!$A$1:$LJ$1, 0))</f>
        <v>1996.56</v>
      </c>
      <c r="G122">
        <f>INDEX([8]Interface_real!$A$1:$LJ$356, MATCH($A122&amp;RIGHT(G$2, 2), [8]Interface_real!$A$1:$A$356, 0), MATCH($B122, [8]Interface_real!$A$1:$LJ$1, 0))</f>
        <v>2003.1</v>
      </c>
      <c r="H122">
        <f>INDEX([8]Interface_real!$A$1:$LJ$356, MATCH($A122&amp;RIGHT(H$2, 2), [8]Interface_real!$A$1:$A$356, 0), MATCH($B122, [8]Interface_real!$A$1:$LJ$1, 0))</f>
        <v>2006.13068</v>
      </c>
      <c r="I122">
        <f>INDEX([8]Interface_real!$A$1:$LJ$356, MATCH($A122&amp;RIGHT(I$2, 2), [8]Interface_real!$A$1:$A$356, 0), MATCH($B122, [8]Interface_real!$A$1:$LJ$1, 0))</f>
        <v>2013.107</v>
      </c>
      <c r="J122">
        <f>INDEX([8]Interface_real!$A$1:$LJ$356, MATCH($A122&amp;RIGHT(J$2, 2), [8]Interface_real!$A$1:$A$356, 0), MATCH($B122, [8]Interface_real!$A$1:$LJ$1, 0))</f>
        <v>2020.1645000000001</v>
      </c>
      <c r="K122">
        <f>INDEX([8]Interface_real!$A$1:$LJ$356, MATCH($A122&amp;RIGHT(K$2, 2), [8]Interface_real!$A$1:$A$356, 0), MATCH($B122, [8]Interface_real!$A$1:$LJ$1, 0))</f>
        <v>2021.68</v>
      </c>
      <c r="L122">
        <f>INDEX([8]Interface_real!$A$1:$LJ$356, MATCH($A122&amp;RIGHT(L$2, 2), [8]Interface_real!$A$1:$A$356, 0), MATCH($B122, [8]Interface_real!$A$1:$LJ$1, 0))</f>
        <v>2041.85</v>
      </c>
      <c r="M122">
        <f>INDEX([8]Interface_real!$A$1:$LJ$356, MATCH($A122&amp;RIGHT(M$2, 2), [8]Interface_real!$A$1:$A$356, 0), MATCH($B122, [8]Interface_real!$A$1:$LJ$1, 0))</f>
        <v>2011.9521850000001</v>
      </c>
      <c r="N122">
        <f>INDEX([8]Interface_real!$A$1:$LJ$356, MATCH($A122&amp;RIGHT(N$2, 2), [8]Interface_real!$A$1:$A$356, 0), MATCH($B122, [8]Interface_real!$A$1:$LJ$1, 0))</f>
        <v>0</v>
      </c>
      <c r="O122">
        <f>INDEX([8]Interface_real!$A$1:$LJ$356, MATCH($A122&amp;RIGHT(O$2, 2), [8]Interface_real!$A$1:$A$356, 0), MATCH($B122, [8]Interface_real!$A$1:$LJ$1, 0))</f>
        <v>0</v>
      </c>
      <c r="P122">
        <f>INDEX([8]Interface_real!$A$1:$LJ$356, MATCH($A122&amp;RIGHT(P$2, 2), [8]Interface_real!$A$1:$A$356, 0), MATCH($B122, [8]Interface_real!$A$1:$LJ$1, 0))</f>
        <v>0</v>
      </c>
      <c r="Q122">
        <f>INDEX([8]Interface_real!$A$1:$LJ$356, MATCH($A122&amp;RIGHT(Q$2, 2), [8]Interface_real!$A$1:$A$356, 0), MATCH($B122, [8]Interface_real!$A$1:$LJ$1, 0))</f>
        <v>0</v>
      </c>
      <c r="R122">
        <f>INDEX([8]Interface_real!$A$1:$LJ$356, MATCH($A122&amp;RIGHT(R$2, 2), [8]Interface_real!$A$1:$A$356, 0), MATCH($B122, [8]Interface_real!$A$1:$LJ$1, 0))</f>
        <v>0</v>
      </c>
      <c r="S122">
        <f>INDEX([8]Interface_real!$A$1:$LJ$356, MATCH($A122&amp;RIGHT(S$2, 2), [8]Interface_real!$A$1:$A$356, 0), MATCH($B122, [8]Interface_real!$A$1:$LJ$1, 0))</f>
        <v>0</v>
      </c>
    </row>
    <row r="123" spans="1:19">
      <c r="A123" t="s">
        <v>33</v>
      </c>
      <c r="B123" t="s">
        <v>86</v>
      </c>
      <c r="C123" t="s">
        <v>85</v>
      </c>
      <c r="D123" t="s">
        <v>98</v>
      </c>
      <c r="E123" t="s">
        <v>240</v>
      </c>
      <c r="F123">
        <f>INDEX([8]Interface_real!$A$1:$LJ$356, MATCH($A123&amp;RIGHT(F$2, 2), [8]Interface_real!$A$1:$A$356, 0), MATCH($B123, [8]Interface_real!$A$1:$LJ$1, 0))</f>
        <v>61.809999999999995</v>
      </c>
      <c r="G123">
        <f>INDEX([8]Interface_real!$A$1:$LJ$356, MATCH($A123&amp;RIGHT(G$2, 2), [8]Interface_real!$A$1:$A$356, 0), MATCH($B123, [8]Interface_real!$A$1:$LJ$1, 0))</f>
        <v>61.24</v>
      </c>
      <c r="H123">
        <f>INDEX([8]Interface_real!$A$1:$LJ$356, MATCH($A123&amp;RIGHT(H$2, 2), [8]Interface_real!$A$1:$A$356, 0), MATCH($B123, [8]Interface_real!$A$1:$LJ$1, 0))</f>
        <v>63.739999999999995</v>
      </c>
      <c r="I123">
        <f>INDEX([8]Interface_real!$A$1:$LJ$356, MATCH($A123&amp;RIGHT(I$2, 2), [8]Interface_real!$A$1:$A$356, 0), MATCH($B123, [8]Interface_real!$A$1:$LJ$1, 0))</f>
        <v>61.5</v>
      </c>
      <c r="J123">
        <f>INDEX([8]Interface_real!$A$1:$LJ$356, MATCH($A123&amp;RIGHT(J$2, 2), [8]Interface_real!$A$1:$A$356, 0), MATCH($B123, [8]Interface_real!$A$1:$LJ$1, 0))</f>
        <v>65.77</v>
      </c>
      <c r="K123">
        <f>INDEX([8]Interface_real!$A$1:$LJ$356, MATCH($A123&amp;RIGHT(K$2, 2), [8]Interface_real!$A$1:$A$356, 0), MATCH($B123, [8]Interface_real!$A$1:$LJ$1, 0))</f>
        <v>66.070000000000007</v>
      </c>
      <c r="L123">
        <f>INDEX([8]Interface_real!$A$1:$LJ$356, MATCH($A123&amp;RIGHT(L$2, 2), [8]Interface_real!$A$1:$A$356, 0), MATCH($B123, [8]Interface_real!$A$1:$LJ$1, 0))</f>
        <v>66.37</v>
      </c>
      <c r="M123">
        <f>INDEX([8]Interface_real!$A$1:$LJ$356, MATCH($A123&amp;RIGHT(M$2, 2), [8]Interface_real!$A$1:$A$356, 0), MATCH($B123, [8]Interface_real!$A$1:$LJ$1, 0))</f>
        <v>67.103393150684909</v>
      </c>
      <c r="N123">
        <f>INDEX([8]Interface_real!$A$1:$LJ$356, MATCH($A123&amp;RIGHT(N$2, 2), [8]Interface_real!$A$1:$A$356, 0), MATCH($B123, [8]Interface_real!$A$1:$LJ$1, 0))</f>
        <v>0</v>
      </c>
      <c r="O123">
        <f>INDEX([8]Interface_real!$A$1:$LJ$356, MATCH($A123&amp;RIGHT(O$2, 2), [8]Interface_real!$A$1:$A$356, 0), MATCH($B123, [8]Interface_real!$A$1:$LJ$1, 0))</f>
        <v>0</v>
      </c>
      <c r="P123">
        <f>INDEX([8]Interface_real!$A$1:$LJ$356, MATCH($A123&amp;RIGHT(P$2, 2), [8]Interface_real!$A$1:$A$356, 0), MATCH($B123, [8]Interface_real!$A$1:$LJ$1, 0))</f>
        <v>0</v>
      </c>
      <c r="Q123">
        <f>INDEX([8]Interface_real!$A$1:$LJ$356, MATCH($A123&amp;RIGHT(Q$2, 2), [8]Interface_real!$A$1:$A$356, 0), MATCH($B123, [8]Interface_real!$A$1:$LJ$1, 0))</f>
        <v>0</v>
      </c>
      <c r="R123">
        <f>INDEX([8]Interface_real!$A$1:$LJ$356, MATCH($A123&amp;RIGHT(R$2, 2), [8]Interface_real!$A$1:$A$356, 0), MATCH($B123, [8]Interface_real!$A$1:$LJ$1, 0))</f>
        <v>0</v>
      </c>
      <c r="S123">
        <f>INDEX([8]Interface_real!$A$1:$LJ$356, MATCH($A123&amp;RIGHT(S$2, 2), [8]Interface_real!$A$1:$A$356, 0), MATCH($B123, [8]Interface_real!$A$1:$LJ$1, 0))</f>
        <v>0</v>
      </c>
    </row>
    <row r="124" spans="1:19">
      <c r="A124" t="s">
        <v>33</v>
      </c>
      <c r="B124" t="s">
        <v>84</v>
      </c>
      <c r="C124" t="s">
        <v>83</v>
      </c>
      <c r="D124" t="s">
        <v>6</v>
      </c>
      <c r="E124" t="s">
        <v>241</v>
      </c>
      <c r="F124">
        <f>INDEX([8]Interface_real!$A$1:$LJ$356, MATCH($A124&amp;RIGHT(F$2, 2), [8]Interface_real!$A$1:$A$356, 0), MATCH($B124, [8]Interface_real!$A$1:$LJ$1, 0))</f>
        <v>64.539999999999992</v>
      </c>
      <c r="G124">
        <f>INDEX([8]Interface_real!$A$1:$LJ$356, MATCH($A124&amp;RIGHT(G$2, 2), [8]Interface_real!$A$1:$A$356, 0), MATCH($B124, [8]Interface_real!$A$1:$LJ$1, 0))</f>
        <v>64.08</v>
      </c>
      <c r="H124">
        <f>INDEX([8]Interface_real!$A$1:$LJ$356, MATCH($A124&amp;RIGHT(H$2, 2), [8]Interface_real!$A$1:$A$356, 0), MATCH($B124, [8]Interface_real!$A$1:$LJ$1, 0))</f>
        <v>66.489999999999995</v>
      </c>
      <c r="I124">
        <f>INDEX([8]Interface_real!$A$1:$LJ$356, MATCH($A124&amp;RIGHT(I$2, 2), [8]Interface_real!$A$1:$A$356, 0), MATCH($B124, [8]Interface_real!$A$1:$LJ$1, 0))</f>
        <v>63.77</v>
      </c>
      <c r="J124">
        <f>INDEX([8]Interface_real!$A$1:$LJ$356, MATCH($A124&amp;RIGHT(J$2, 2), [8]Interface_real!$A$1:$A$356, 0), MATCH($B124, [8]Interface_real!$A$1:$LJ$1, 0))</f>
        <v>65.77</v>
      </c>
      <c r="K124">
        <f>INDEX([8]Interface_real!$A$1:$LJ$356, MATCH($A124&amp;RIGHT(K$2, 2), [8]Interface_real!$A$1:$A$356, 0), MATCH($B124, [8]Interface_real!$A$1:$LJ$1, 0))</f>
        <v>66.070000000000007</v>
      </c>
      <c r="L124">
        <f>INDEX([8]Interface_real!$A$1:$LJ$356, MATCH($A124&amp;RIGHT(L$2, 2), [8]Interface_real!$A$1:$A$356, 0), MATCH($B124, [8]Interface_real!$A$1:$LJ$1, 0))</f>
        <v>66.37</v>
      </c>
      <c r="M124">
        <f>INDEX([8]Interface_real!$A$1:$LJ$356, MATCH($A124&amp;RIGHT(M$2, 2), [8]Interface_real!$A$1:$A$356, 0), MATCH($B124, [8]Interface_real!$A$1:$LJ$1, 0))</f>
        <v>67.103393150684909</v>
      </c>
      <c r="N124">
        <f>INDEX([8]Interface_real!$A$1:$LJ$356, MATCH($A124&amp;RIGHT(N$2, 2), [8]Interface_real!$A$1:$A$356, 0), MATCH($B124, [8]Interface_real!$A$1:$LJ$1, 0))</f>
        <v>0</v>
      </c>
      <c r="O124">
        <f>INDEX([8]Interface_real!$A$1:$LJ$356, MATCH($A124&amp;RIGHT(O$2, 2), [8]Interface_real!$A$1:$A$356, 0), MATCH($B124, [8]Interface_real!$A$1:$LJ$1, 0))</f>
        <v>0</v>
      </c>
      <c r="P124">
        <f>INDEX([8]Interface_real!$A$1:$LJ$356, MATCH($A124&amp;RIGHT(P$2, 2), [8]Interface_real!$A$1:$A$356, 0), MATCH($B124, [8]Interface_real!$A$1:$LJ$1, 0))</f>
        <v>0</v>
      </c>
      <c r="Q124">
        <f>INDEX([8]Interface_real!$A$1:$LJ$356, MATCH($A124&amp;RIGHT(Q$2, 2), [8]Interface_real!$A$1:$A$356, 0), MATCH($B124, [8]Interface_real!$A$1:$LJ$1, 0))</f>
        <v>0</v>
      </c>
      <c r="R124">
        <f>INDEX([8]Interface_real!$A$1:$LJ$356, MATCH($A124&amp;RIGHT(R$2, 2), [8]Interface_real!$A$1:$A$356, 0), MATCH($B124, [8]Interface_real!$A$1:$LJ$1, 0))</f>
        <v>0</v>
      </c>
      <c r="S124">
        <f>INDEX([8]Interface_real!$A$1:$LJ$356, MATCH($A124&amp;RIGHT(S$2, 2), [8]Interface_real!$A$1:$A$356, 0), MATCH($B124, [8]Interface_real!$A$1:$LJ$1, 0))</f>
        <v>0</v>
      </c>
    </row>
    <row r="125" spans="1:19">
      <c r="A125" t="s">
        <v>33</v>
      </c>
      <c r="B125" t="s">
        <v>82</v>
      </c>
      <c r="C125" t="s">
        <v>81</v>
      </c>
      <c r="D125" t="s">
        <v>6</v>
      </c>
      <c r="E125" t="s">
        <v>242</v>
      </c>
      <c r="F125">
        <f>INDEX([8]Interface_real!$A$1:$LJ$356, MATCH($A125&amp;RIGHT(F$2, 2), [8]Interface_real!$A$1:$A$356, 0), MATCH($B125, [8]Interface_real!$A$1:$LJ$1, 0))</f>
        <v>95.77006507592192</v>
      </c>
      <c r="G125">
        <f>INDEX([8]Interface_real!$A$1:$LJ$356, MATCH($A125&amp;RIGHT(G$2, 2), [8]Interface_real!$A$1:$A$356, 0), MATCH($B125, [8]Interface_real!$A$1:$LJ$1, 0))</f>
        <v>95.568039950062428</v>
      </c>
      <c r="H125">
        <f>INDEX([8]Interface_real!$A$1:$LJ$356, MATCH($A125&amp;RIGHT(H$2, 2), [8]Interface_real!$A$1:$A$356, 0), MATCH($B125, [8]Interface_real!$A$1:$LJ$1, 0))</f>
        <v>95.864039705218829</v>
      </c>
      <c r="I125">
        <f>INDEX([8]Interface_real!$A$1:$LJ$356, MATCH($A125&amp;RIGHT(I$2, 2), [8]Interface_real!$A$1:$A$356, 0), MATCH($B125, [8]Interface_real!$A$1:$LJ$1, 0))</f>
        <v>96.440332444723225</v>
      </c>
      <c r="J125">
        <f>INDEX([8]Interface_real!$A$1:$LJ$356, MATCH($A125&amp;RIGHT(J$2, 2), [8]Interface_real!$A$1:$A$356, 0), MATCH($B125, [8]Interface_real!$A$1:$LJ$1, 0))</f>
        <v>100</v>
      </c>
      <c r="K125">
        <f>INDEX([8]Interface_real!$A$1:$LJ$356, MATCH($A125&amp;RIGHT(K$2, 2), [8]Interface_real!$A$1:$A$356, 0), MATCH($B125, [8]Interface_real!$A$1:$LJ$1, 0))</f>
        <v>100</v>
      </c>
      <c r="L125">
        <f>INDEX([8]Interface_real!$A$1:$LJ$356, MATCH($A125&amp;RIGHT(L$2, 2), [8]Interface_real!$A$1:$A$356, 0), MATCH($B125, [8]Interface_real!$A$1:$LJ$1, 0))</f>
        <v>100</v>
      </c>
      <c r="M125">
        <f>INDEX([8]Interface_real!$A$1:$LJ$356, MATCH($A125&amp;RIGHT(M$2, 2), [8]Interface_real!$A$1:$A$356, 0), MATCH($B125, [8]Interface_real!$A$1:$LJ$1, 0))</f>
        <v>100</v>
      </c>
      <c r="N125">
        <f>INDEX([8]Interface_real!$A$1:$LJ$356, MATCH($A125&amp;RIGHT(N$2, 2), [8]Interface_real!$A$1:$A$356, 0), MATCH($B125, [8]Interface_real!$A$1:$LJ$1, 0))</f>
        <v>0</v>
      </c>
      <c r="O125">
        <f>INDEX([8]Interface_real!$A$1:$LJ$356, MATCH($A125&amp;RIGHT(O$2, 2), [8]Interface_real!$A$1:$A$356, 0), MATCH($B125, [8]Interface_real!$A$1:$LJ$1, 0))</f>
        <v>0</v>
      </c>
      <c r="P125">
        <f>INDEX([8]Interface_real!$A$1:$LJ$356, MATCH($A125&amp;RIGHT(P$2, 2), [8]Interface_real!$A$1:$A$356, 0), MATCH($B125, [8]Interface_real!$A$1:$LJ$1, 0))</f>
        <v>0</v>
      </c>
      <c r="Q125">
        <f>INDEX([8]Interface_real!$A$1:$LJ$356, MATCH($A125&amp;RIGHT(Q$2, 2), [8]Interface_real!$A$1:$A$356, 0), MATCH($B125, [8]Interface_real!$A$1:$LJ$1, 0))</f>
        <v>0</v>
      </c>
      <c r="R125">
        <f>INDEX([8]Interface_real!$A$1:$LJ$356, MATCH($A125&amp;RIGHT(R$2, 2), [8]Interface_real!$A$1:$A$356, 0), MATCH($B125, [8]Interface_real!$A$1:$LJ$1, 0))</f>
        <v>0</v>
      </c>
      <c r="S125">
        <f>INDEX([8]Interface_real!$A$1:$LJ$356, MATCH($A125&amp;RIGHT(S$2, 2), [8]Interface_real!$A$1:$A$356, 0), MATCH($B125, [8]Interface_real!$A$1:$LJ$1, 0))</f>
        <v>0</v>
      </c>
    </row>
    <row r="126" spans="1:19">
      <c r="A126" t="s">
        <v>33</v>
      </c>
      <c r="B126" t="s">
        <v>80</v>
      </c>
      <c r="C126" t="s">
        <v>79</v>
      </c>
      <c r="D126" t="s">
        <v>60</v>
      </c>
      <c r="E126" t="s">
        <v>243</v>
      </c>
      <c r="F126">
        <f>INDEX([8]Interface_real!$A$1:$LJ$356, MATCH($A126&amp;RIGHT(F$2, 2), [8]Interface_real!$A$1:$A$356, 0), MATCH($B126, [8]Interface_real!$A$1:$LJ$1, 0))</f>
        <v>4.797489928726371</v>
      </c>
      <c r="G126">
        <f>INDEX([8]Interface_real!$A$1:$LJ$356, MATCH($A126&amp;RIGHT(G$2, 2), [8]Interface_real!$A$1:$A$356, 0), MATCH($B126, [8]Interface_real!$A$1:$LJ$1, 0))</f>
        <v>4.7826154806491887</v>
      </c>
      <c r="H126">
        <f>INDEX([8]Interface_real!$A$1:$LJ$356, MATCH($A126&amp;RIGHT(H$2, 2), [8]Interface_real!$A$1:$A$356, 0), MATCH($B126, [8]Interface_real!$A$1:$LJ$1, 0))</f>
        <v>4.7974131448338095</v>
      </c>
      <c r="I126">
        <f>INDEX([8]Interface_real!$A$1:$LJ$356, MATCH($A126&amp;RIGHT(I$2, 2), [8]Interface_real!$A$1:$A$356, 0), MATCH($B126, [8]Interface_real!$A$1:$LJ$1, 0))</f>
        <v>4.8257801474047364</v>
      </c>
      <c r="J126">
        <f>INDEX([8]Interface_real!$A$1:$LJ$356, MATCH($A126&amp;RIGHT(J$2, 2), [8]Interface_real!$A$1:$A$356, 0), MATCH($B126, [8]Interface_real!$A$1:$LJ$1, 0))</f>
        <v>4.9683746388931134</v>
      </c>
      <c r="K126">
        <f>INDEX([8]Interface_real!$A$1:$LJ$356, MATCH($A126&amp;RIGHT(K$2, 2), [8]Interface_real!$A$1:$A$356, 0), MATCH($B126, [8]Interface_real!$A$1:$LJ$1, 0))</f>
        <v>4.9697290752232472</v>
      </c>
      <c r="L126">
        <f>INDEX([8]Interface_real!$A$1:$LJ$356, MATCH($A126&amp;RIGHT(L$2, 2), [8]Interface_real!$A$1:$A$356, 0), MATCH($B126, [8]Interface_real!$A$1:$LJ$1, 0))</f>
        <v>4.9709205966551142</v>
      </c>
      <c r="M126">
        <f>INDEX([8]Interface_real!$A$1:$LJ$356, MATCH($A126&amp;RIGHT(M$2, 2), [8]Interface_real!$A$1:$A$356, 0), MATCH($B126, [8]Interface_real!$A$1:$LJ$1, 0))</f>
        <v>4.9708338044763751</v>
      </c>
      <c r="N126">
        <f>INDEX([8]Interface_real!$A$1:$LJ$356, MATCH($A126&amp;RIGHT(N$2, 2), [8]Interface_real!$A$1:$A$356, 0), MATCH($B126, [8]Interface_real!$A$1:$LJ$1, 0))</f>
        <v>0</v>
      </c>
      <c r="O126">
        <f>INDEX([8]Interface_real!$A$1:$LJ$356, MATCH($A126&amp;RIGHT(O$2, 2), [8]Interface_real!$A$1:$A$356, 0), MATCH($B126, [8]Interface_real!$A$1:$LJ$1, 0))</f>
        <v>0</v>
      </c>
      <c r="P126">
        <f>INDEX([8]Interface_real!$A$1:$LJ$356, MATCH($A126&amp;RIGHT(P$2, 2), [8]Interface_real!$A$1:$A$356, 0), MATCH($B126, [8]Interface_real!$A$1:$LJ$1, 0))</f>
        <v>0</v>
      </c>
      <c r="Q126">
        <f>INDEX([8]Interface_real!$A$1:$LJ$356, MATCH($A126&amp;RIGHT(Q$2, 2), [8]Interface_real!$A$1:$A$356, 0), MATCH($B126, [8]Interface_real!$A$1:$LJ$1, 0))</f>
        <v>0</v>
      </c>
      <c r="R126">
        <f>INDEX([8]Interface_real!$A$1:$LJ$356, MATCH($A126&amp;RIGHT(R$2, 2), [8]Interface_real!$A$1:$A$356, 0), MATCH($B126, [8]Interface_real!$A$1:$LJ$1, 0))</f>
        <v>0</v>
      </c>
      <c r="S126">
        <f>INDEX([8]Interface_real!$A$1:$LJ$356, MATCH($A126&amp;RIGHT(S$2, 2), [8]Interface_real!$A$1:$A$356, 0), MATCH($B126, [8]Interface_real!$A$1:$LJ$1, 0))</f>
        <v>0</v>
      </c>
    </row>
    <row r="127" spans="1:19">
      <c r="A127" t="s">
        <v>33</v>
      </c>
      <c r="B127" t="s">
        <v>78</v>
      </c>
      <c r="C127" t="s">
        <v>77</v>
      </c>
      <c r="D127" t="s">
        <v>60</v>
      </c>
      <c r="E127" t="s">
        <v>244</v>
      </c>
      <c r="F127">
        <f>INDEX([8]Interface_real!$A$1:$LJ$356, MATCH($A127&amp;RIGHT(F$2, 2), [8]Interface_real!$A$1:$A$356, 0), MATCH($B127, [8]Interface_real!$A$1:$LJ$1, 0))</f>
        <v>1.7468247633119979E-2</v>
      </c>
      <c r="G127">
        <f>INDEX([8]Interface_real!$A$1:$LJ$356, MATCH($A127&amp;RIGHT(G$2, 2), [8]Interface_real!$A$1:$A$356, 0), MATCH($B127, [8]Interface_real!$A$1:$LJ$1, 0))</f>
        <v>1.7407192521060145E-2</v>
      </c>
      <c r="H127">
        <f>INDEX([8]Interface_real!$A$1:$LJ$356, MATCH($A127&amp;RIGHT(H$2, 2), [8]Interface_real!$A$1:$A$356, 0), MATCH($B127, [8]Interface_real!$A$1:$LJ$1, 0))</f>
        <v>1.7397159934814232E-2</v>
      </c>
      <c r="I127">
        <f>INDEX([8]Interface_real!$A$1:$LJ$356, MATCH($A127&amp;RIGHT(I$2, 2), [8]Interface_real!$A$1:$A$356, 0), MATCH($B127, [8]Interface_real!$A$1:$LJ$1, 0))</f>
        <v>1.7878648178742202E-2</v>
      </c>
      <c r="J127">
        <f>INDEX([8]Interface_real!$A$1:$LJ$356, MATCH($A127&amp;RIGHT(J$2, 2), [8]Interface_real!$A$1:$A$356, 0), MATCH($B127, [8]Interface_real!$A$1:$LJ$1, 0))</f>
        <v>1.7841071576765545E-2</v>
      </c>
      <c r="K127">
        <f>INDEX([8]Interface_real!$A$1:$LJ$356, MATCH($A127&amp;RIGHT(K$2, 2), [8]Interface_real!$A$1:$A$356, 0), MATCH($B127, [8]Interface_real!$A$1:$LJ$1, 0))</f>
        <v>1.777348492970892E-2</v>
      </c>
      <c r="L127">
        <f>INDEX([8]Interface_real!$A$1:$LJ$356, MATCH($A127&amp;RIGHT(L$2, 2), [8]Interface_real!$A$1:$A$356, 0), MATCH($B127, [8]Interface_real!$A$1:$LJ$1, 0))</f>
        <v>1.8762670620374258E-2</v>
      </c>
      <c r="M127">
        <f>INDEX([8]Interface_real!$A$1:$LJ$356, MATCH($A127&amp;RIGHT(M$2, 2), [8]Interface_real!$A$1:$A$356, 0), MATCH($B127, [8]Interface_real!$A$1:$LJ$1, 0))</f>
        <v>1.6899009953360297E-2</v>
      </c>
      <c r="N127">
        <f>INDEX([8]Interface_real!$A$1:$LJ$356, MATCH($A127&amp;RIGHT(N$2, 2), [8]Interface_real!$A$1:$A$356, 0), MATCH($B127, [8]Interface_real!$A$1:$LJ$1, 0))</f>
        <v>0</v>
      </c>
      <c r="O127">
        <f>INDEX([8]Interface_real!$A$1:$LJ$356, MATCH($A127&amp;RIGHT(O$2, 2), [8]Interface_real!$A$1:$A$356, 0), MATCH($B127, [8]Interface_real!$A$1:$LJ$1, 0))</f>
        <v>0</v>
      </c>
      <c r="P127">
        <f>INDEX([8]Interface_real!$A$1:$LJ$356, MATCH($A127&amp;RIGHT(P$2, 2), [8]Interface_real!$A$1:$A$356, 0), MATCH($B127, [8]Interface_real!$A$1:$LJ$1, 0))</f>
        <v>0</v>
      </c>
      <c r="Q127">
        <f>INDEX([8]Interface_real!$A$1:$LJ$356, MATCH($A127&amp;RIGHT(Q$2, 2), [8]Interface_real!$A$1:$A$356, 0), MATCH($B127, [8]Interface_real!$A$1:$LJ$1, 0))</f>
        <v>0</v>
      </c>
      <c r="R127">
        <f>INDEX([8]Interface_real!$A$1:$LJ$356, MATCH($A127&amp;RIGHT(R$2, 2), [8]Interface_real!$A$1:$A$356, 0), MATCH($B127, [8]Interface_real!$A$1:$LJ$1, 0))</f>
        <v>0</v>
      </c>
      <c r="S127">
        <f>INDEX([8]Interface_real!$A$1:$LJ$356, MATCH($A127&amp;RIGHT(S$2, 2), [8]Interface_real!$A$1:$A$356, 0), MATCH($B127, [8]Interface_real!$A$1:$LJ$1, 0))</f>
        <v>0</v>
      </c>
    </row>
    <row r="128" spans="1:19">
      <c r="A128" t="s">
        <v>33</v>
      </c>
      <c r="B128" t="s">
        <v>76</v>
      </c>
      <c r="C128" t="s">
        <v>75</v>
      </c>
      <c r="D128" t="s">
        <v>60</v>
      </c>
      <c r="E128" t="s">
        <v>245</v>
      </c>
      <c r="F128">
        <f>INDEX([8]Interface_real!$A$1:$LJ$356, MATCH($A128&amp;RIGHT(F$2, 2), [8]Interface_real!$A$1:$A$356, 0), MATCH($B128, [8]Interface_real!$A$1:$LJ$1, 0))</f>
        <v>309.51874255475451</v>
      </c>
      <c r="G128">
        <f>INDEX([8]Interface_real!$A$1:$LJ$356, MATCH($A128&amp;RIGHT(G$2, 2), [8]Interface_real!$A$1:$A$356, 0), MATCH($B128, [8]Interface_real!$A$1:$LJ$1, 0))</f>
        <v>310.36933286648269</v>
      </c>
      <c r="H128">
        <f>INDEX([8]Interface_real!$A$1:$LJ$356, MATCH($A128&amp;RIGHT(H$2, 2), [8]Interface_real!$A$1:$A$356, 0), MATCH($B128, [8]Interface_real!$A$1:$LJ$1, 0))</f>
        <v>311.37809600380683</v>
      </c>
      <c r="I128">
        <f>INDEX([8]Interface_real!$A$1:$LJ$356, MATCH($A128&amp;RIGHT(I$2, 2), [8]Interface_real!$A$1:$A$356, 0), MATCH($B128, [8]Interface_real!$A$1:$LJ$1, 0))</f>
        <v>312.0241703162622</v>
      </c>
      <c r="J128">
        <f>INDEX([8]Interface_real!$A$1:$LJ$356, MATCH($A128&amp;RIGHT(J$2, 2), [8]Interface_real!$A$1:$A$356, 0), MATCH($B128, [8]Interface_real!$A$1:$LJ$1, 0))</f>
        <v>312.38357834710854</v>
      </c>
      <c r="K128">
        <f>INDEX([8]Interface_real!$A$1:$LJ$356, MATCH($A128&amp;RIGHT(K$2, 2), [8]Interface_real!$A$1:$A$356, 0), MATCH($B128, [8]Interface_real!$A$1:$LJ$1, 0))</f>
        <v>313.32402080981967</v>
      </c>
      <c r="L128">
        <f>INDEX([8]Interface_real!$A$1:$LJ$356, MATCH($A128&amp;RIGHT(L$2, 2), [8]Interface_real!$A$1:$A$356, 0), MATCH($B128, [8]Interface_real!$A$1:$LJ$1, 0))</f>
        <v>314.73942998598227</v>
      </c>
      <c r="M128">
        <f>INDEX([8]Interface_real!$A$1:$LJ$356, MATCH($A128&amp;RIGHT(M$2, 2), [8]Interface_real!$A$1:$A$356, 0), MATCH($B128, [8]Interface_real!$A$1:$LJ$1, 0))</f>
        <v>316.15202823796602</v>
      </c>
      <c r="N128">
        <f>INDEX([8]Interface_real!$A$1:$LJ$356, MATCH($A128&amp;RIGHT(N$2, 2), [8]Interface_real!$A$1:$A$356, 0), MATCH($B128, [8]Interface_real!$A$1:$LJ$1, 0))</f>
        <v>0</v>
      </c>
      <c r="O128">
        <f>INDEX([8]Interface_real!$A$1:$LJ$356, MATCH($A128&amp;RIGHT(O$2, 2), [8]Interface_real!$A$1:$A$356, 0), MATCH($B128, [8]Interface_real!$A$1:$LJ$1, 0))</f>
        <v>0</v>
      </c>
      <c r="P128">
        <f>INDEX([8]Interface_real!$A$1:$LJ$356, MATCH($A128&amp;RIGHT(P$2, 2), [8]Interface_real!$A$1:$A$356, 0), MATCH($B128, [8]Interface_real!$A$1:$LJ$1, 0))</f>
        <v>0</v>
      </c>
      <c r="Q128">
        <f>INDEX([8]Interface_real!$A$1:$LJ$356, MATCH($A128&amp;RIGHT(Q$2, 2), [8]Interface_real!$A$1:$A$356, 0), MATCH($B128, [8]Interface_real!$A$1:$LJ$1, 0))</f>
        <v>0</v>
      </c>
      <c r="R128">
        <f>INDEX([8]Interface_real!$A$1:$LJ$356, MATCH($A128&amp;RIGHT(R$2, 2), [8]Interface_real!$A$1:$A$356, 0), MATCH($B128, [8]Interface_real!$A$1:$LJ$1, 0))</f>
        <v>0</v>
      </c>
      <c r="S128">
        <f>INDEX([8]Interface_real!$A$1:$LJ$356, MATCH($A128&amp;RIGHT(S$2, 2), [8]Interface_real!$A$1:$A$356, 0), MATCH($B128, [8]Interface_real!$A$1:$LJ$1, 0))</f>
        <v>0</v>
      </c>
    </row>
    <row r="129" spans="1:19">
      <c r="A129" t="s">
        <v>33</v>
      </c>
      <c r="B129" t="s">
        <v>74</v>
      </c>
      <c r="C129" t="s">
        <v>73</v>
      </c>
      <c r="D129" t="s">
        <v>60</v>
      </c>
      <c r="E129" t="s">
        <v>246</v>
      </c>
      <c r="F129">
        <f>INDEX([8]Interface_real!$A$1:$LJ$356, MATCH($A129&amp;RIGHT(F$2, 2), [8]Interface_real!$A$1:$A$356, 0), MATCH($B129, [8]Interface_real!$A$1:$LJ$1, 0))</f>
        <v>34.876404494382022</v>
      </c>
      <c r="G129">
        <f>INDEX([8]Interface_real!$A$1:$LJ$356, MATCH($A129&amp;RIGHT(G$2, 2), [8]Interface_real!$A$1:$A$356, 0), MATCH($B129, [8]Interface_real!$A$1:$LJ$1, 0))</f>
        <v>34.868347338935571</v>
      </c>
      <c r="H129">
        <f>INDEX([8]Interface_real!$A$1:$LJ$356, MATCH($A129&amp;RIGHT(H$2, 2), [8]Interface_real!$A$1:$A$356, 0), MATCH($B129, [8]Interface_real!$A$1:$LJ$1, 0))</f>
        <v>34.900976290097631</v>
      </c>
      <c r="I129">
        <f>INDEX([8]Interface_real!$A$1:$LJ$356, MATCH($A129&amp;RIGHT(I$2, 2), [8]Interface_real!$A$1:$A$356, 0), MATCH($B129, [8]Interface_real!$A$1:$LJ$1, 0))</f>
        <v>35.99163179916318</v>
      </c>
      <c r="J129">
        <f>INDEX([8]Interface_real!$A$1:$LJ$356, MATCH($A129&amp;RIGHT(J$2, 2), [8]Interface_real!$A$1:$A$356, 0), MATCH($B129, [8]Interface_real!$A$1:$LJ$1, 0))</f>
        <v>36.041899441340782</v>
      </c>
      <c r="K129">
        <f>INDEX([8]Interface_real!$A$1:$LJ$356, MATCH($A129&amp;RIGHT(K$2, 2), [8]Interface_real!$A$1:$A$356, 0), MATCH($B129, [8]Interface_real!$A$1:$LJ$1, 0))</f>
        <v>35.932299012693932</v>
      </c>
      <c r="L129">
        <f>INDEX([8]Interface_real!$A$1:$LJ$356, MATCH($A129&amp;RIGHT(L$2, 2), [8]Interface_real!$A$1:$A$356, 0), MATCH($B129, [8]Interface_real!$A$1:$LJ$1, 0))</f>
        <v>38.310559006211179</v>
      </c>
      <c r="M129">
        <f>INDEX([8]Interface_real!$A$1:$LJ$356, MATCH($A129&amp;RIGHT(M$2, 2), [8]Interface_real!$A$1:$A$356, 0), MATCH($B129, [8]Interface_real!$A$1:$LJ$1, 0))</f>
        <v>34</v>
      </c>
      <c r="N129">
        <f>INDEX([8]Interface_real!$A$1:$LJ$356, MATCH($A129&amp;RIGHT(N$2, 2), [8]Interface_real!$A$1:$A$356, 0), MATCH($B129, [8]Interface_real!$A$1:$LJ$1, 0))</f>
        <v>0</v>
      </c>
      <c r="O129">
        <f>INDEX([8]Interface_real!$A$1:$LJ$356, MATCH($A129&amp;RIGHT(O$2, 2), [8]Interface_real!$A$1:$A$356, 0), MATCH($B129, [8]Interface_real!$A$1:$LJ$1, 0))</f>
        <v>0</v>
      </c>
      <c r="P129">
        <f>INDEX([8]Interface_real!$A$1:$LJ$356, MATCH($A129&amp;RIGHT(P$2, 2), [8]Interface_real!$A$1:$A$356, 0), MATCH($B129, [8]Interface_real!$A$1:$LJ$1, 0))</f>
        <v>0</v>
      </c>
      <c r="Q129">
        <f>INDEX([8]Interface_real!$A$1:$LJ$356, MATCH($A129&amp;RIGHT(Q$2, 2), [8]Interface_real!$A$1:$A$356, 0), MATCH($B129, [8]Interface_real!$A$1:$LJ$1, 0))</f>
        <v>0</v>
      </c>
      <c r="R129">
        <f>INDEX([8]Interface_real!$A$1:$LJ$356, MATCH($A129&amp;RIGHT(R$2, 2), [8]Interface_real!$A$1:$A$356, 0), MATCH($B129, [8]Interface_real!$A$1:$LJ$1, 0))</f>
        <v>0</v>
      </c>
      <c r="S129">
        <f>INDEX([8]Interface_real!$A$1:$LJ$356, MATCH($A129&amp;RIGHT(S$2, 2), [8]Interface_real!$A$1:$A$356, 0), MATCH($B129, [8]Interface_real!$A$1:$LJ$1, 0))</f>
        <v>0</v>
      </c>
    </row>
    <row r="130" spans="1:19">
      <c r="A130" t="s">
        <v>34</v>
      </c>
      <c r="B130" t="s">
        <v>90</v>
      </c>
      <c r="C130" t="s">
        <v>89</v>
      </c>
      <c r="D130" t="s">
        <v>60</v>
      </c>
      <c r="E130" t="s">
        <v>247</v>
      </c>
      <c r="F130">
        <f>INDEX([8]Interface_real!$A$1:$LJ$356, MATCH($A130&amp;RIGHT(F$2, 2), [8]Interface_real!$A$1:$A$356, 0), MATCH($B130, [8]Interface_real!$A$1:$LJ$1, 0))</f>
        <v>305640.99999999994</v>
      </c>
      <c r="G130">
        <f>INDEX([8]Interface_real!$A$1:$LJ$356, MATCH($A130&amp;RIGHT(G$2, 2), [8]Interface_real!$A$1:$A$356, 0), MATCH($B130, [8]Interface_real!$A$1:$LJ$1, 0))</f>
        <v>308791</v>
      </c>
      <c r="H130">
        <f>INDEX([8]Interface_real!$A$1:$LJ$356, MATCH($A130&amp;RIGHT(H$2, 2), [8]Interface_real!$A$1:$A$356, 0), MATCH($B130, [8]Interface_real!$A$1:$LJ$1, 0))</f>
        <v>310380</v>
      </c>
      <c r="I130">
        <f>INDEX([8]Interface_real!$A$1:$LJ$356, MATCH($A130&amp;RIGHT(I$2, 2), [8]Interface_real!$A$1:$A$356, 0), MATCH($B130, [8]Interface_real!$A$1:$LJ$1, 0))</f>
        <v>312838</v>
      </c>
      <c r="J130">
        <f>INDEX([8]Interface_real!$A$1:$LJ$356, MATCH($A130&amp;RIGHT(J$2, 2), [8]Interface_real!$A$1:$A$356, 0), MATCH($B130, [8]Interface_real!$A$1:$LJ$1, 0))</f>
        <v>315320</v>
      </c>
      <c r="K130">
        <f>INDEX([8]Interface_real!$A$1:$LJ$356, MATCH($A130&amp;RIGHT(K$2, 2), [8]Interface_real!$A$1:$A$356, 0), MATCH($B130, [8]Interface_real!$A$1:$LJ$1, 0))</f>
        <v>317775</v>
      </c>
      <c r="L130">
        <f>INDEX([8]Interface_real!$A$1:$LJ$356, MATCH($A130&amp;RIGHT(L$2, 2), [8]Interface_real!$A$1:$A$356, 0), MATCH($B130, [8]Interface_real!$A$1:$LJ$1, 0))</f>
        <v>319806.00000000006</v>
      </c>
      <c r="M130">
        <f>INDEX([8]Interface_real!$A$1:$LJ$356, MATCH($A130&amp;RIGHT(M$2, 2), [8]Interface_real!$A$1:$A$356, 0), MATCH($B130, [8]Interface_real!$A$1:$LJ$1, 0))</f>
        <v>321592.00000000006</v>
      </c>
      <c r="N130">
        <f>INDEX([8]Interface_real!$A$1:$LJ$356, MATCH($A130&amp;RIGHT(N$2, 2), [8]Interface_real!$A$1:$A$356, 0), MATCH($B130, [8]Interface_real!$A$1:$LJ$1, 0))</f>
        <v>321674</v>
      </c>
      <c r="O130">
        <f>INDEX([8]Interface_real!$A$1:$LJ$356, MATCH($A130&amp;RIGHT(O$2, 2), [8]Interface_real!$A$1:$A$356, 0), MATCH($B130, [8]Interface_real!$A$1:$LJ$1, 0))</f>
        <v>326787.00000000006</v>
      </c>
      <c r="P130">
        <f>INDEX([8]Interface_real!$A$1:$LJ$356, MATCH($A130&amp;RIGHT(P$2, 2), [8]Interface_real!$A$1:$A$356, 0), MATCH($B130, [8]Interface_real!$A$1:$LJ$1, 0))</f>
        <v>328671.00000000006</v>
      </c>
      <c r="Q130">
        <f>INDEX([8]Interface_real!$A$1:$LJ$356, MATCH($A130&amp;RIGHT(Q$2, 2), [8]Interface_real!$A$1:$A$356, 0), MATCH($B130, [8]Interface_real!$A$1:$LJ$1, 0))</f>
        <v>330568</v>
      </c>
      <c r="R130">
        <f>INDEX([8]Interface_real!$A$1:$LJ$356, MATCH($A130&amp;RIGHT(R$2, 2), [8]Interface_real!$A$1:$A$356, 0), MATCH($B130, [8]Interface_real!$A$1:$LJ$1, 0))</f>
        <v>332501.99999999994</v>
      </c>
      <c r="S130">
        <f>INDEX([8]Interface_real!$A$1:$LJ$356, MATCH($A130&amp;RIGHT(S$2, 2), [8]Interface_real!$A$1:$A$356, 0), MATCH($B130, [8]Interface_real!$A$1:$LJ$1, 0))</f>
        <v>334500</v>
      </c>
    </row>
    <row r="131" spans="1:19">
      <c r="A131" t="s">
        <v>34</v>
      </c>
      <c r="B131" t="s">
        <v>88</v>
      </c>
      <c r="C131" t="s">
        <v>87</v>
      </c>
      <c r="D131" t="s">
        <v>47</v>
      </c>
      <c r="E131" t="s">
        <v>248</v>
      </c>
      <c r="F131">
        <f>INDEX([8]Interface_real!$A$1:$LJ$356, MATCH($A131&amp;RIGHT(F$2, 2), [8]Interface_real!$A$1:$A$356, 0), MATCH($B131, [8]Interface_real!$A$1:$LJ$1, 0))</f>
        <v>3263.7</v>
      </c>
      <c r="G131">
        <f>INDEX([8]Interface_real!$A$1:$LJ$356, MATCH($A131&amp;RIGHT(G$2, 2), [8]Interface_real!$A$1:$A$356, 0), MATCH($B131, [8]Interface_real!$A$1:$LJ$1, 0))</f>
        <v>3270.5</v>
      </c>
      <c r="H131">
        <f>INDEX([8]Interface_real!$A$1:$LJ$356, MATCH($A131&amp;RIGHT(H$2, 2), [8]Interface_real!$A$1:$A$356, 0), MATCH($B131, [8]Interface_real!$A$1:$LJ$1, 0))</f>
        <v>3280.1</v>
      </c>
      <c r="I131">
        <f>INDEX([8]Interface_real!$A$1:$LJ$356, MATCH($A131&amp;RIGHT(I$2, 2), [8]Interface_real!$A$1:$A$356, 0), MATCH($B131, [8]Interface_real!$A$1:$LJ$1, 0))</f>
        <v>3291.8</v>
      </c>
      <c r="J131">
        <f>INDEX([8]Interface_real!$A$1:$LJ$356, MATCH($A131&amp;RIGHT(J$2, 2), [8]Interface_real!$A$1:$A$356, 0), MATCH($B131, [8]Interface_real!$A$1:$LJ$1, 0))</f>
        <v>3306.8</v>
      </c>
      <c r="K131">
        <f>INDEX([8]Interface_real!$A$1:$LJ$356, MATCH($A131&amp;RIGHT(K$2, 2), [8]Interface_real!$A$1:$A$356, 0), MATCH($B131, [8]Interface_real!$A$1:$LJ$1, 0))</f>
        <v>3324</v>
      </c>
      <c r="L131">
        <f>INDEX([8]Interface_real!$A$1:$LJ$356, MATCH($A131&amp;RIGHT(L$2, 2), [8]Interface_real!$A$1:$A$356, 0), MATCH($B131, [8]Interface_real!$A$1:$LJ$1, 0))</f>
        <v>3337</v>
      </c>
      <c r="M131">
        <f>INDEX([8]Interface_real!$A$1:$LJ$356, MATCH($A131&amp;RIGHT(M$2, 2), [8]Interface_real!$A$1:$A$356, 0), MATCH($B131, [8]Interface_real!$A$1:$LJ$1, 0))</f>
        <v>3348.6</v>
      </c>
      <c r="N131">
        <f>INDEX([8]Interface_real!$A$1:$LJ$356, MATCH($A131&amp;RIGHT(N$2, 2), [8]Interface_real!$A$1:$A$356, 0), MATCH($B131, [8]Interface_real!$A$1:$LJ$1, 0))</f>
        <v>3358.6</v>
      </c>
      <c r="O131">
        <f>INDEX([8]Interface_real!$A$1:$LJ$356, MATCH($A131&amp;RIGHT(O$2, 2), [8]Interface_real!$A$1:$A$356, 0), MATCH($B131, [8]Interface_real!$A$1:$LJ$1, 0))</f>
        <v>3369</v>
      </c>
      <c r="P131">
        <f>INDEX([8]Interface_real!$A$1:$LJ$356, MATCH($A131&amp;RIGHT(P$2, 2), [8]Interface_real!$A$1:$A$356, 0), MATCH($B131, [8]Interface_real!$A$1:$LJ$1, 0))</f>
        <v>3380</v>
      </c>
      <c r="Q131">
        <f>INDEX([8]Interface_real!$A$1:$LJ$356, MATCH($A131&amp;RIGHT(Q$2, 2), [8]Interface_real!$A$1:$A$356, 0), MATCH($B131, [8]Interface_real!$A$1:$LJ$1, 0))</f>
        <v>3392</v>
      </c>
      <c r="R131">
        <f>INDEX([8]Interface_real!$A$1:$LJ$356, MATCH($A131&amp;RIGHT(R$2, 2), [8]Interface_real!$A$1:$A$356, 0), MATCH($B131, [8]Interface_real!$A$1:$LJ$1, 0))</f>
        <v>3404</v>
      </c>
      <c r="S131">
        <f>INDEX([8]Interface_real!$A$1:$LJ$356, MATCH($A131&amp;RIGHT(S$2, 2), [8]Interface_real!$A$1:$A$356, 0), MATCH($B131, [8]Interface_real!$A$1:$LJ$1, 0))</f>
        <v>3416</v>
      </c>
    </row>
    <row r="132" spans="1:19">
      <c r="A132" t="s">
        <v>34</v>
      </c>
      <c r="B132" t="s">
        <v>86</v>
      </c>
      <c r="C132" t="s">
        <v>85</v>
      </c>
      <c r="D132" t="s">
        <v>98</v>
      </c>
      <c r="E132" t="s">
        <v>249</v>
      </c>
      <c r="F132">
        <f>INDEX([8]Interface_real!$A$1:$LJ$356, MATCH($A132&amp;RIGHT(F$2, 2), [8]Interface_real!$A$1:$A$356, 0), MATCH($B132, [8]Interface_real!$A$1:$LJ$1, 0))</f>
        <v>32.4</v>
      </c>
      <c r="G132">
        <f>INDEX([8]Interface_real!$A$1:$LJ$356, MATCH($A132&amp;RIGHT(G$2, 2), [8]Interface_real!$A$1:$A$356, 0), MATCH($B132, [8]Interface_real!$A$1:$LJ$1, 0))</f>
        <v>21.84</v>
      </c>
      <c r="H132">
        <f>INDEX([8]Interface_real!$A$1:$LJ$356, MATCH($A132&amp;RIGHT(H$2, 2), [8]Interface_real!$A$1:$A$356, 0), MATCH($B132, [8]Interface_real!$A$1:$LJ$1, 0))</f>
        <v>24.5</v>
      </c>
      <c r="I132">
        <f>INDEX([8]Interface_real!$A$1:$LJ$356, MATCH($A132&amp;RIGHT(I$2, 2), [8]Interface_real!$A$1:$A$356, 0), MATCH($B132, [8]Interface_real!$A$1:$LJ$1, 0))</f>
        <v>22.79</v>
      </c>
      <c r="J132">
        <f>INDEX([8]Interface_real!$A$1:$LJ$356, MATCH($A132&amp;RIGHT(J$2, 2), [8]Interface_real!$A$1:$A$356, 0), MATCH($B132, [8]Interface_real!$A$1:$LJ$1, 0))</f>
        <v>78.679999999999993</v>
      </c>
      <c r="K132">
        <f>INDEX([8]Interface_real!$A$1:$LJ$356, MATCH($A132&amp;RIGHT(K$2, 2), [8]Interface_real!$A$1:$A$356, 0), MATCH($B132, [8]Interface_real!$A$1:$LJ$1, 0))</f>
        <v>94.9</v>
      </c>
      <c r="L132">
        <f>INDEX([8]Interface_real!$A$1:$LJ$356, MATCH($A132&amp;RIGHT(L$2, 2), [8]Interface_real!$A$1:$A$356, 0), MATCH($B132, [8]Interface_real!$A$1:$LJ$1, 0))</f>
        <v>101.61999999999999</v>
      </c>
      <c r="M132">
        <f>INDEX([8]Interface_real!$A$1:$LJ$356, MATCH($A132&amp;RIGHT(M$2, 2), [8]Interface_real!$A$1:$A$356, 0), MATCH($B132, [8]Interface_real!$A$1:$LJ$1, 0))</f>
        <v>107.93</v>
      </c>
      <c r="N132">
        <f>INDEX([8]Interface_real!$A$1:$LJ$356, MATCH($A132&amp;RIGHT(N$2, 2), [8]Interface_real!$A$1:$A$356, 0), MATCH($B132, [8]Interface_real!$A$1:$LJ$1, 0))</f>
        <v>113.53999999999999</v>
      </c>
      <c r="O132">
        <f>INDEX([8]Interface_real!$A$1:$LJ$356, MATCH($A132&amp;RIGHT(O$2, 2), [8]Interface_real!$A$1:$A$356, 0), MATCH($B132, [8]Interface_real!$A$1:$LJ$1, 0))</f>
        <v>98.83</v>
      </c>
      <c r="P132">
        <f>INDEX([8]Interface_real!$A$1:$LJ$356, MATCH($A132&amp;RIGHT(P$2, 2), [8]Interface_real!$A$1:$A$356, 0), MATCH($B132, [8]Interface_real!$A$1:$LJ$1, 0))</f>
        <v>102.27</v>
      </c>
      <c r="Q132">
        <f>INDEX([8]Interface_real!$A$1:$LJ$356, MATCH($A132&amp;RIGHT(Q$2, 2), [8]Interface_real!$A$1:$A$356, 0), MATCH($B132, [8]Interface_real!$A$1:$LJ$1, 0))</f>
        <v>102.75999999999999</v>
      </c>
      <c r="R132">
        <f>INDEX([8]Interface_real!$A$1:$LJ$356, MATCH($A132&amp;RIGHT(R$2, 2), [8]Interface_real!$A$1:$A$356, 0), MATCH($B132, [8]Interface_real!$A$1:$LJ$1, 0))</f>
        <v>101.78999999999999</v>
      </c>
      <c r="S132">
        <f>INDEX([8]Interface_real!$A$1:$LJ$356, MATCH($A132&amp;RIGHT(S$2, 2), [8]Interface_real!$A$1:$A$356, 0), MATCH($B132, [8]Interface_real!$A$1:$LJ$1, 0))</f>
        <v>100.85</v>
      </c>
    </row>
    <row r="133" spans="1:19">
      <c r="A133" t="s">
        <v>34</v>
      </c>
      <c r="B133" t="s">
        <v>84</v>
      </c>
      <c r="C133" t="s">
        <v>83</v>
      </c>
      <c r="D133" t="s">
        <v>6</v>
      </c>
      <c r="E133" t="s">
        <v>250</v>
      </c>
      <c r="F133">
        <f>INDEX([8]Interface_real!$A$1:$LJ$356, MATCH($A133&amp;RIGHT(F$2, 2), [8]Interface_real!$A$1:$A$356, 0), MATCH($B133, [8]Interface_real!$A$1:$LJ$1, 0))</f>
        <v>132.04000000000002</v>
      </c>
      <c r="G133">
        <f>INDEX([8]Interface_real!$A$1:$LJ$356, MATCH($A133&amp;RIGHT(G$2, 2), [8]Interface_real!$A$1:$A$356, 0), MATCH($B133, [8]Interface_real!$A$1:$LJ$1, 0))</f>
        <v>128.32999999999998</v>
      </c>
      <c r="H133">
        <f>INDEX([8]Interface_real!$A$1:$LJ$356, MATCH($A133&amp;RIGHT(H$2, 2), [8]Interface_real!$A$1:$A$356, 0), MATCH($B133, [8]Interface_real!$A$1:$LJ$1, 0))</f>
        <v>128.82000000000002</v>
      </c>
      <c r="I133">
        <f>INDEX([8]Interface_real!$A$1:$LJ$356, MATCH($A133&amp;RIGHT(I$2, 2), [8]Interface_real!$A$1:$A$356, 0), MATCH($B133, [8]Interface_real!$A$1:$LJ$1, 0))</f>
        <v>120.58000000000001</v>
      </c>
      <c r="J133">
        <f>INDEX([8]Interface_real!$A$1:$LJ$356, MATCH($A133&amp;RIGHT(J$2, 2), [8]Interface_real!$A$1:$A$356, 0), MATCH($B133, [8]Interface_real!$A$1:$LJ$1, 0))</f>
        <v>172.92</v>
      </c>
      <c r="K133">
        <f>INDEX([8]Interface_real!$A$1:$LJ$356, MATCH($A133&amp;RIGHT(K$2, 2), [8]Interface_real!$A$1:$A$356, 0), MATCH($B133, [8]Interface_real!$A$1:$LJ$1, 0))</f>
        <v>176.97000000000003</v>
      </c>
      <c r="L133">
        <f>INDEX([8]Interface_real!$A$1:$LJ$356, MATCH($A133&amp;RIGHT(L$2, 2), [8]Interface_real!$A$1:$A$356, 0), MATCH($B133, [8]Interface_real!$A$1:$LJ$1, 0))</f>
        <v>178.90999999999997</v>
      </c>
      <c r="M133">
        <f>INDEX([8]Interface_real!$A$1:$LJ$356, MATCH($A133&amp;RIGHT(M$2, 2), [8]Interface_real!$A$1:$A$356, 0), MATCH($B133, [8]Interface_real!$A$1:$LJ$1, 0))</f>
        <v>178.94</v>
      </c>
      <c r="N133">
        <f>INDEX([8]Interface_real!$A$1:$LJ$356, MATCH($A133&amp;RIGHT(N$2, 2), [8]Interface_real!$A$1:$A$356, 0), MATCH($B133, [8]Interface_real!$A$1:$LJ$1, 0))</f>
        <v>177.62</v>
      </c>
      <c r="O133">
        <f>INDEX([8]Interface_real!$A$1:$LJ$356, MATCH($A133&amp;RIGHT(O$2, 2), [8]Interface_real!$A$1:$A$356, 0), MATCH($B133, [8]Interface_real!$A$1:$LJ$1, 0))</f>
        <v>174</v>
      </c>
      <c r="P133">
        <f>INDEX([8]Interface_real!$A$1:$LJ$356, MATCH($A133&amp;RIGHT(P$2, 2), [8]Interface_real!$A$1:$A$356, 0), MATCH($B133, [8]Interface_real!$A$1:$LJ$1, 0))</f>
        <v>172.14</v>
      </c>
      <c r="Q133">
        <f>INDEX([8]Interface_real!$A$1:$LJ$356, MATCH($A133&amp;RIGHT(Q$2, 2), [8]Interface_real!$A$1:$A$356, 0), MATCH($B133, [8]Interface_real!$A$1:$LJ$1, 0))</f>
        <v>171.82</v>
      </c>
      <c r="R133">
        <f>INDEX([8]Interface_real!$A$1:$LJ$356, MATCH($A133&amp;RIGHT(R$2, 2), [8]Interface_real!$A$1:$A$356, 0), MATCH($B133, [8]Interface_real!$A$1:$LJ$1, 0))</f>
        <v>170.11</v>
      </c>
      <c r="S133">
        <f>INDEX([8]Interface_real!$A$1:$LJ$356, MATCH($A133&amp;RIGHT(S$2, 2), [8]Interface_real!$A$1:$A$356, 0), MATCH($B133, [8]Interface_real!$A$1:$LJ$1, 0))</f>
        <v>168.45999999999998</v>
      </c>
    </row>
    <row r="134" spans="1:19">
      <c r="A134" t="s">
        <v>34</v>
      </c>
      <c r="B134" t="s">
        <v>82</v>
      </c>
      <c r="C134" t="s">
        <v>81</v>
      </c>
      <c r="D134" t="s">
        <v>6</v>
      </c>
      <c r="E134" t="s">
        <v>251</v>
      </c>
      <c r="F134">
        <f>INDEX([8]Interface_real!$A$1:$LJ$356, MATCH($A134&amp;RIGHT(F$2, 2), [8]Interface_real!$A$1:$A$356, 0), MATCH($B134, [8]Interface_real!$A$1:$LJ$1, 0))</f>
        <v>24.538018782187208</v>
      </c>
      <c r="G134">
        <f>INDEX([8]Interface_real!$A$1:$LJ$356, MATCH($A134&amp;RIGHT(G$2, 2), [8]Interface_real!$A$1:$A$356, 0), MATCH($B134, [8]Interface_real!$A$1:$LJ$1, 0))</f>
        <v>17.018623860360009</v>
      </c>
      <c r="H134">
        <f>INDEX([8]Interface_real!$A$1:$LJ$356, MATCH($A134&amp;RIGHT(H$2, 2), [8]Interface_real!$A$1:$A$356, 0), MATCH($B134, [8]Interface_real!$A$1:$LJ$1, 0))</f>
        <v>19.018785902810119</v>
      </c>
      <c r="I134">
        <f>INDEX([8]Interface_real!$A$1:$LJ$356, MATCH($A134&amp;RIGHT(I$2, 2), [8]Interface_real!$A$1:$A$356, 0), MATCH($B134, [8]Interface_real!$A$1:$LJ$1, 0))</f>
        <v>18.900315143473208</v>
      </c>
      <c r="J134">
        <f>INDEX([8]Interface_real!$A$1:$LJ$356, MATCH($A134&amp;RIGHT(J$2, 2), [8]Interface_real!$A$1:$A$356, 0), MATCH($B134, [8]Interface_real!$A$1:$LJ$1, 0))</f>
        <v>45.500809622947024</v>
      </c>
      <c r="K134">
        <f>INDEX([8]Interface_real!$A$1:$LJ$356, MATCH($A134&amp;RIGHT(K$2, 2), [8]Interface_real!$A$1:$A$356, 0), MATCH($B134, [8]Interface_real!$A$1:$LJ$1, 0))</f>
        <v>53.624908176527086</v>
      </c>
      <c r="L134">
        <f>INDEX([8]Interface_real!$A$1:$LJ$356, MATCH($A134&amp;RIGHT(L$2, 2), [8]Interface_real!$A$1:$A$356, 0), MATCH($B134, [8]Interface_real!$A$1:$LJ$1, 0))</f>
        <v>56.799508132580634</v>
      </c>
      <c r="M134">
        <f>INDEX([8]Interface_real!$A$1:$LJ$356, MATCH($A134&amp;RIGHT(M$2, 2), [8]Interface_real!$A$1:$A$356, 0), MATCH($B134, [8]Interface_real!$A$1:$LJ$1, 0))</f>
        <v>60.316307142058804</v>
      </c>
      <c r="N134">
        <f>INDEX([8]Interface_real!$A$1:$LJ$356, MATCH($A134&amp;RIGHT(N$2, 2), [8]Interface_real!$A$1:$A$356, 0), MATCH($B134, [8]Interface_real!$A$1:$LJ$1, 0))</f>
        <v>63.922981646211007</v>
      </c>
      <c r="O134">
        <f>INDEX([8]Interface_real!$A$1:$LJ$356, MATCH($A134&amp;RIGHT(O$2, 2), [8]Interface_real!$A$1:$A$356, 0), MATCH($B134, [8]Interface_real!$A$1:$LJ$1, 0))</f>
        <v>56.798850574712645</v>
      </c>
      <c r="P134">
        <f>INDEX([8]Interface_real!$A$1:$LJ$356, MATCH($A134&amp;RIGHT(P$2, 2), [8]Interface_real!$A$1:$A$356, 0), MATCH($B134, [8]Interface_real!$A$1:$LJ$1, 0))</f>
        <v>59.410944579993028</v>
      </c>
      <c r="Q134">
        <f>INDEX([8]Interface_real!$A$1:$LJ$356, MATCH($A134&amp;RIGHT(Q$2, 2), [8]Interface_real!$A$1:$A$356, 0), MATCH($B134, [8]Interface_real!$A$1:$LJ$1, 0))</f>
        <v>59.80677453148644</v>
      </c>
      <c r="R134">
        <f>INDEX([8]Interface_real!$A$1:$LJ$356, MATCH($A134&amp;RIGHT(R$2, 2), [8]Interface_real!$A$1:$A$356, 0), MATCH($B134, [8]Interface_real!$A$1:$LJ$1, 0))</f>
        <v>59.837752042795834</v>
      </c>
      <c r="S134">
        <f>INDEX([8]Interface_real!$A$1:$LJ$356, MATCH($A134&amp;RIGHT(S$2, 2), [8]Interface_real!$A$1:$A$356, 0), MATCH($B134, [8]Interface_real!$A$1:$LJ$1, 0))</f>
        <v>59.86584352368515</v>
      </c>
    </row>
    <row r="135" spans="1:19">
      <c r="A135" t="s">
        <v>34</v>
      </c>
      <c r="B135" t="s">
        <v>80</v>
      </c>
      <c r="C135" t="s">
        <v>79</v>
      </c>
      <c r="D135" t="s">
        <v>60</v>
      </c>
      <c r="E135" t="s">
        <v>252</v>
      </c>
      <c r="F135">
        <f>INDEX([8]Interface_real!$A$1:$LJ$356, MATCH($A135&amp;RIGHT(F$2, 2), [8]Interface_real!$A$1:$A$356, 0), MATCH($B135, [8]Interface_real!$A$1:$LJ$1, 0))</f>
        <v>2.4820508936685846</v>
      </c>
      <c r="G135">
        <f>INDEX([8]Interface_real!$A$1:$LJ$356, MATCH($A135&amp;RIGHT(G$2, 2), [8]Interface_real!$A$1:$A$356, 0), MATCH($B135, [8]Interface_real!$A$1:$LJ$1, 0))</f>
        <v>2.1200031169640772</v>
      </c>
      <c r="H135">
        <f>INDEX([8]Interface_real!$A$1:$LJ$356, MATCH($A135&amp;RIGHT(H$2, 2), [8]Interface_real!$A$1:$A$356, 0), MATCH($B135, [8]Interface_real!$A$1:$LJ$1, 0))</f>
        <v>2.1863841018475387</v>
      </c>
      <c r="I135">
        <f>INDEX([8]Interface_real!$A$1:$LJ$356, MATCH($A135&amp;RIGHT(I$2, 2), [8]Interface_real!$A$1:$A$356, 0), MATCH($B135, [8]Interface_real!$A$1:$LJ$1, 0))</f>
        <v>2.1955548183778402</v>
      </c>
      <c r="J135">
        <f>INDEX([8]Interface_real!$A$1:$LJ$356, MATCH($A135&amp;RIGHT(J$2, 2), [8]Interface_real!$A$1:$A$356, 0), MATCH($B135, [8]Interface_real!$A$1:$LJ$1, 0))</f>
        <v>3.1260698588942866</v>
      </c>
      <c r="K135">
        <f>INDEX([8]Interface_real!$A$1:$LJ$356, MATCH($A135&amp;RIGHT(K$2, 2), [8]Interface_real!$A$1:$A$356, 0), MATCH($B135, [8]Interface_real!$A$1:$LJ$1, 0))</f>
        <v>3.4156636718087805</v>
      </c>
      <c r="L135">
        <f>INDEX([8]Interface_real!$A$1:$LJ$356, MATCH($A135&amp;RIGHT(L$2, 2), [8]Interface_real!$A$1:$A$356, 0), MATCH($B135, [8]Interface_real!$A$1:$LJ$1, 0))</f>
        <v>3.536694427365715</v>
      </c>
      <c r="M135">
        <f>INDEX([8]Interface_real!$A$1:$LJ$356, MATCH($A135&amp;RIGHT(M$2, 2), [8]Interface_real!$A$1:$A$356, 0), MATCH($B135, [8]Interface_real!$A$1:$LJ$1, 0))</f>
        <v>3.7050407957974745</v>
      </c>
      <c r="N135">
        <f>INDEX([8]Interface_real!$A$1:$LJ$356, MATCH($A135&amp;RIGHT(N$2, 2), [8]Interface_real!$A$1:$A$356, 0), MATCH($B135, [8]Interface_real!$A$1:$LJ$1, 0))</f>
        <v>3.8343654993807004</v>
      </c>
      <c r="O135">
        <f>INDEX([8]Interface_real!$A$1:$LJ$356, MATCH($A135&amp;RIGHT(O$2, 2), [8]Interface_real!$A$1:$A$356, 0), MATCH($B135, [8]Interface_real!$A$1:$LJ$1, 0))</f>
        <v>3.5366666666666666</v>
      </c>
      <c r="P135">
        <f>INDEX([8]Interface_real!$A$1:$LJ$356, MATCH($A135&amp;RIGHT(P$2, 2), [8]Interface_real!$A$1:$A$356, 0), MATCH($B135, [8]Interface_real!$A$1:$LJ$1, 0))</f>
        <v>3.6411060764494021</v>
      </c>
      <c r="Q135">
        <f>INDEX([8]Interface_real!$A$1:$LJ$356, MATCH($A135&amp;RIGHT(Q$2, 2), [8]Interface_real!$A$1:$A$356, 0), MATCH($B135, [8]Interface_real!$A$1:$LJ$1, 0))</f>
        <v>3.6546385752531725</v>
      </c>
      <c r="R135">
        <f>INDEX([8]Interface_real!$A$1:$LJ$356, MATCH($A135&amp;RIGHT(R$2, 2), [8]Interface_real!$A$1:$A$356, 0), MATCH($B135, [8]Interface_real!$A$1:$LJ$1, 0))</f>
        <v>3.6558109458585624</v>
      </c>
      <c r="S135">
        <f>INDEX([8]Interface_real!$A$1:$LJ$356, MATCH($A135&amp;RIGHT(S$2, 2), [8]Interface_real!$A$1:$A$356, 0), MATCH($B135, [8]Interface_real!$A$1:$LJ$1, 0))</f>
        <v>3.6569512050338364</v>
      </c>
    </row>
    <row r="136" spans="1:19">
      <c r="A136" t="s">
        <v>34</v>
      </c>
      <c r="B136" t="s">
        <v>78</v>
      </c>
      <c r="C136" t="s">
        <v>77</v>
      </c>
      <c r="D136" t="s">
        <v>60</v>
      </c>
      <c r="E136" t="s">
        <v>253</v>
      </c>
      <c r="F136">
        <f>INDEX([8]Interface_real!$A$1:$LJ$356, MATCH($A136&amp;RIGHT(F$2, 2), [8]Interface_real!$A$1:$A$356, 0), MATCH($B136, [8]Interface_real!$A$1:$LJ$1, 0))</f>
        <v>1.2256028433985967E-2</v>
      </c>
      <c r="G136">
        <f>INDEX([8]Interface_real!$A$1:$LJ$356, MATCH($A136&amp;RIGHT(G$2, 2), [8]Interface_real!$A$1:$A$356, 0), MATCH($B136, [8]Interface_real!$A$1:$LJ$1, 0))</f>
        <v>1.2230545788105795E-2</v>
      </c>
      <c r="H136">
        <f>INDEX([8]Interface_real!$A$1:$LJ$356, MATCH($A136&amp;RIGHT(H$2, 2), [8]Interface_real!$A$1:$A$356, 0), MATCH($B136, [8]Interface_real!$A$1:$LJ$1, 0))</f>
        <v>1.2194750160056096E-2</v>
      </c>
      <c r="I136">
        <f>INDEX([8]Interface_real!$A$1:$LJ$356, MATCH($A136&amp;RIGHT(I$2, 2), [8]Interface_real!$A$1:$A$356, 0), MATCH($B136, [8]Interface_real!$A$1:$LJ$1, 0))</f>
        <v>1.2151406525305303E-2</v>
      </c>
      <c r="J136">
        <f>INDEX([8]Interface_real!$A$1:$LJ$356, MATCH($A136&amp;RIGHT(J$2, 2), [8]Interface_real!$A$1:$A$356, 0), MATCH($B136, [8]Interface_real!$A$1:$LJ$1, 0))</f>
        <v>1.2096286440062901E-2</v>
      </c>
      <c r="K136">
        <f>INDEX([8]Interface_real!$A$1:$LJ$356, MATCH($A136&amp;RIGHT(K$2, 2), [8]Interface_real!$A$1:$A$356, 0), MATCH($B136, [8]Interface_real!$A$1:$LJ$1, 0))</f>
        <v>1.2033694344163659E-2</v>
      </c>
      <c r="L136">
        <f>INDEX([8]Interface_real!$A$1:$LJ$356, MATCH($A136&amp;RIGHT(L$2, 2), [8]Interface_real!$A$1:$A$356, 0), MATCH($B136, [8]Interface_real!$A$1:$LJ$1, 0))</f>
        <v>1.198681450404555E-2</v>
      </c>
      <c r="M136">
        <f>INDEX([8]Interface_real!$A$1:$LJ$356, MATCH($A136&amp;RIGHT(M$2, 2), [8]Interface_real!$A$1:$A$356, 0), MATCH($B136, [8]Interface_real!$A$1:$LJ$1, 0))</f>
        <v>1.1945290569193096E-2</v>
      </c>
      <c r="N136">
        <f>INDEX([8]Interface_real!$A$1:$LJ$356, MATCH($A136&amp;RIGHT(N$2, 2), [8]Interface_real!$A$1:$A$356, 0), MATCH($B136, [8]Interface_real!$A$1:$LJ$1, 0))</f>
        <v>1.1909724289882689E-2</v>
      </c>
      <c r="O136">
        <f>INDEX([8]Interface_real!$A$1:$LJ$356, MATCH($A136&amp;RIGHT(O$2, 2), [8]Interface_real!$A$1:$A$356, 0), MATCH($B136, [8]Interface_real!$A$1:$LJ$1, 0))</f>
        <v>1.2169783318492134E-2</v>
      </c>
      <c r="P136">
        <f>INDEX([8]Interface_real!$A$1:$LJ$356, MATCH($A136&amp;RIGHT(P$2, 2), [8]Interface_real!$A$1:$A$356, 0), MATCH($B136, [8]Interface_real!$A$1:$LJ$1, 0))</f>
        <v>1.21301775147929E-2</v>
      </c>
      <c r="Q136">
        <f>INDEX([8]Interface_real!$A$1:$LJ$356, MATCH($A136&amp;RIGHT(Q$2, 2), [8]Interface_real!$A$1:$A$356, 0), MATCH($B136, [8]Interface_real!$A$1:$LJ$1, 0))</f>
        <v>1.2087264150943397E-2</v>
      </c>
      <c r="R136">
        <f>INDEX([8]Interface_real!$A$1:$LJ$356, MATCH($A136&amp;RIGHT(R$2, 2), [8]Interface_real!$A$1:$A$356, 0), MATCH($B136, [8]Interface_real!$A$1:$LJ$1, 0))</f>
        <v>1.2044653349001176E-2</v>
      </c>
      <c r="S136">
        <f>INDEX([8]Interface_real!$A$1:$LJ$356, MATCH($A136&amp;RIGHT(S$2, 2), [8]Interface_real!$A$1:$A$356, 0), MATCH($B136, [8]Interface_real!$A$1:$LJ$1, 0))</f>
        <v>1.2002341920374707E-2</v>
      </c>
    </row>
    <row r="137" spans="1:19">
      <c r="A137" t="s">
        <v>34</v>
      </c>
      <c r="B137" t="s">
        <v>76</v>
      </c>
      <c r="C137" t="s">
        <v>75</v>
      </c>
      <c r="D137" t="s">
        <v>60</v>
      </c>
      <c r="E137" t="s">
        <v>254</v>
      </c>
      <c r="F137">
        <f>INDEX([8]Interface_real!$A$1:$LJ$356, MATCH($A137&amp;RIGHT(F$2, 2), [8]Interface_real!$A$1:$A$356, 0), MATCH($B137, [8]Interface_real!$A$1:$LJ$1, 0))</f>
        <v>2726.1110045561049</v>
      </c>
      <c r="G137">
        <f>INDEX([8]Interface_real!$A$1:$LJ$356, MATCH($A137&amp;RIGHT(G$2, 2), [8]Interface_real!$A$1:$A$356, 0), MATCH($B137, [8]Interface_real!$A$1:$LJ$1, 0))</f>
        <v>2739.0909074246065</v>
      </c>
      <c r="H137">
        <f>INDEX([8]Interface_real!$A$1:$LJ$356, MATCH($A137&amp;RIGHT(H$2, 2), [8]Interface_real!$A$1:$A$356, 0), MATCH($B137, [8]Interface_real!$A$1:$LJ$1, 0))</f>
        <v>2739.9296415126764</v>
      </c>
      <c r="I137">
        <f>INDEX([8]Interface_real!$A$1:$LJ$356, MATCH($A137&amp;RIGHT(I$2, 2), [8]Interface_real!$A$1:$A$356, 0), MATCH($B137, [8]Interface_real!$A$1:$LJ$1, 0))</f>
        <v>2757.7331277966341</v>
      </c>
      <c r="J137">
        <f>INDEX([8]Interface_real!$A$1:$LJ$356, MATCH($A137&amp;RIGHT(J$2, 2), [8]Interface_real!$A$1:$A$356, 0), MATCH($B137, [8]Interface_real!$A$1:$LJ$1, 0))</f>
        <v>2785.2462829052388</v>
      </c>
      <c r="K137">
        <f>INDEX([8]Interface_real!$A$1:$LJ$356, MATCH($A137&amp;RIGHT(K$2, 2), [8]Interface_real!$A$1:$A$356, 0), MATCH($B137, [8]Interface_real!$A$1:$LJ$1, 0))</f>
        <v>2818.8749988671848</v>
      </c>
      <c r="L137">
        <f>INDEX([8]Interface_real!$A$1:$LJ$356, MATCH($A137&amp;RIGHT(L$2, 2), [8]Interface_real!$A$1:$A$356, 0), MATCH($B137, [8]Interface_real!$A$1:$LJ$1, 0))</f>
        <v>2834.8995876582203</v>
      </c>
      <c r="M137">
        <f>INDEX([8]Interface_real!$A$1:$LJ$356, MATCH($A137&amp;RIGHT(M$2, 2), [8]Interface_real!$A$1:$A$356, 0), MATCH($B137, [8]Interface_real!$A$1:$LJ$1, 0))</f>
        <v>2838.6057246430478</v>
      </c>
      <c r="N137">
        <f>INDEX([8]Interface_real!$A$1:$LJ$356, MATCH($A137&amp;RIGHT(N$2, 2), [8]Interface_real!$A$1:$A$356, 0), MATCH($B137, [8]Interface_real!$A$1:$LJ$1, 0))</f>
        <v>2828.6000174063156</v>
      </c>
      <c r="O137" t="str">
        <f>INDEX([8]Interface_real!$A$1:$LJ$356, MATCH($A137&amp;RIGHT(O$2, 2), [8]Interface_real!$A$1:$A$356, 0), MATCH($B137, [8]Interface_real!$A$1:$LJ$1, 0))</f>
        <v/>
      </c>
      <c r="P137" t="str">
        <f>INDEX([8]Interface_real!$A$1:$LJ$356, MATCH($A137&amp;RIGHT(P$2, 2), [8]Interface_real!$A$1:$A$356, 0), MATCH($B137, [8]Interface_real!$A$1:$LJ$1, 0))</f>
        <v/>
      </c>
      <c r="Q137" t="str">
        <f>INDEX([8]Interface_real!$A$1:$LJ$356, MATCH($A137&amp;RIGHT(Q$2, 2), [8]Interface_real!$A$1:$A$356, 0), MATCH($B137, [8]Interface_real!$A$1:$LJ$1, 0))</f>
        <v/>
      </c>
      <c r="R137" t="str">
        <f>INDEX([8]Interface_real!$A$1:$LJ$356, MATCH($A137&amp;RIGHT(R$2, 2), [8]Interface_real!$A$1:$A$356, 0), MATCH($B137, [8]Interface_real!$A$1:$LJ$1, 0))</f>
        <v/>
      </c>
      <c r="S137" t="str">
        <f>INDEX([8]Interface_real!$A$1:$LJ$356, MATCH($A137&amp;RIGHT(S$2, 2), [8]Interface_real!$A$1:$A$356, 0), MATCH($B137, [8]Interface_real!$A$1:$LJ$1, 0))</f>
        <v/>
      </c>
    </row>
    <row r="138" spans="1:19">
      <c r="A138" t="s">
        <v>34</v>
      </c>
      <c r="B138" t="s">
        <v>74</v>
      </c>
      <c r="C138" t="s">
        <v>73</v>
      </c>
      <c r="D138" t="s">
        <v>60</v>
      </c>
      <c r="E138" t="s">
        <v>255</v>
      </c>
      <c r="F138">
        <f>INDEX([8]Interface_real!$A$1:$LJ$356, MATCH($A138&amp;RIGHT(F$2, 2), [8]Interface_real!$A$1:$A$356, 0), MATCH($B138, [8]Interface_real!$A$1:$LJ$1, 0))</f>
        <v>40</v>
      </c>
      <c r="G138">
        <f>INDEX([8]Interface_real!$A$1:$LJ$356, MATCH($A138&amp;RIGHT(G$2, 2), [8]Interface_real!$A$1:$A$356, 0), MATCH($B138, [8]Interface_real!$A$1:$LJ$1, 0))</f>
        <v>40</v>
      </c>
      <c r="H138">
        <f>INDEX([8]Interface_real!$A$1:$LJ$356, MATCH($A138&amp;RIGHT(H$2, 2), [8]Interface_real!$A$1:$A$356, 0), MATCH($B138, [8]Interface_real!$A$1:$LJ$1, 0))</f>
        <v>40</v>
      </c>
      <c r="I138">
        <f>INDEX([8]Interface_real!$A$1:$LJ$356, MATCH($A138&amp;RIGHT(I$2, 2), [8]Interface_real!$A$1:$A$356, 0), MATCH($B138, [8]Interface_real!$A$1:$LJ$1, 0))</f>
        <v>40</v>
      </c>
      <c r="J138">
        <f>INDEX([8]Interface_real!$A$1:$LJ$356, MATCH($A138&amp;RIGHT(J$2, 2), [8]Interface_real!$A$1:$A$356, 0), MATCH($B138, [8]Interface_real!$A$1:$LJ$1, 0))</f>
        <v>40</v>
      </c>
      <c r="K138">
        <f>INDEX([8]Interface_real!$A$1:$LJ$356, MATCH($A138&amp;RIGHT(K$2, 2), [8]Interface_real!$A$1:$A$356, 0), MATCH($B138, [8]Interface_real!$A$1:$LJ$1, 0))</f>
        <v>40</v>
      </c>
      <c r="L138">
        <f>INDEX([8]Interface_real!$A$1:$LJ$356, MATCH($A138&amp;RIGHT(L$2, 2), [8]Interface_real!$A$1:$A$356, 0), MATCH($B138, [8]Interface_real!$A$1:$LJ$1, 0))</f>
        <v>40</v>
      </c>
      <c r="M138">
        <f>INDEX([8]Interface_real!$A$1:$LJ$356, MATCH($A138&amp;RIGHT(M$2, 2), [8]Interface_real!$A$1:$A$356, 0), MATCH($B138, [8]Interface_real!$A$1:$LJ$1, 0))</f>
        <v>40</v>
      </c>
      <c r="N138">
        <f>INDEX([8]Interface_real!$A$1:$LJ$356, MATCH($A138&amp;RIGHT(N$2, 2), [8]Interface_real!$A$1:$A$356, 0), MATCH($B138, [8]Interface_real!$A$1:$LJ$1, 0))</f>
        <v>40</v>
      </c>
      <c r="O138">
        <f>INDEX([8]Interface_real!$A$1:$LJ$356, MATCH($A138&amp;RIGHT(O$2, 2), [8]Interface_real!$A$1:$A$356, 0), MATCH($B138, [8]Interface_real!$A$1:$LJ$1, 0))</f>
        <v>41</v>
      </c>
      <c r="P138">
        <f>INDEX([8]Interface_real!$A$1:$LJ$356, MATCH($A138&amp;RIGHT(P$2, 2), [8]Interface_real!$A$1:$A$356, 0), MATCH($B138, [8]Interface_real!$A$1:$LJ$1, 0))</f>
        <v>41</v>
      </c>
      <c r="Q138">
        <f>INDEX([8]Interface_real!$A$1:$LJ$356, MATCH($A138&amp;RIGHT(Q$2, 2), [8]Interface_real!$A$1:$A$356, 0), MATCH($B138, [8]Interface_real!$A$1:$LJ$1, 0))</f>
        <v>41</v>
      </c>
      <c r="R138">
        <f>INDEX([8]Interface_real!$A$1:$LJ$356, MATCH($A138&amp;RIGHT(R$2, 2), [8]Interface_real!$A$1:$A$356, 0), MATCH($B138, [8]Interface_real!$A$1:$LJ$1, 0))</f>
        <v>41</v>
      </c>
      <c r="S138">
        <f>INDEX([8]Interface_real!$A$1:$LJ$356, MATCH($A138&amp;RIGHT(S$2, 2), [8]Interface_real!$A$1:$A$356, 0), MATCH($B138, [8]Interface_real!$A$1:$LJ$1, 0))</f>
        <v>41</v>
      </c>
    </row>
    <row r="139" spans="1:19">
      <c r="A139" t="s">
        <v>36</v>
      </c>
      <c r="B139" t="s">
        <v>90</v>
      </c>
      <c r="C139" t="s">
        <v>89</v>
      </c>
      <c r="D139" t="s">
        <v>60</v>
      </c>
      <c r="E139" t="s">
        <v>256</v>
      </c>
      <c r="F139">
        <f>INDEX([8]Interface_real!$A$1:$LJ$356, MATCH($A139&amp;RIGHT(F$2, 2), [8]Interface_real!$A$1:$A$356, 0), MATCH($B139, [8]Interface_real!$A$1:$LJ$1, 0))</f>
        <v>890435.00000000012</v>
      </c>
      <c r="G139">
        <f>INDEX([8]Interface_real!$A$1:$LJ$356, MATCH($A139&amp;RIGHT(G$2, 2), [8]Interface_real!$A$1:$A$356, 0), MATCH($B139, [8]Interface_real!$A$1:$LJ$1, 0))</f>
        <v>897077</v>
      </c>
      <c r="H139">
        <f>INDEX([8]Interface_real!$A$1:$LJ$356, MATCH($A139&amp;RIGHT(H$2, 2), [8]Interface_real!$A$1:$A$356, 0), MATCH($B139, [8]Interface_real!$A$1:$LJ$1, 0))</f>
        <v>902148</v>
      </c>
      <c r="I139">
        <f>INDEX([8]Interface_real!$A$1:$LJ$356, MATCH($A139&amp;RIGHT(I$2, 2), [8]Interface_real!$A$1:$A$356, 0), MATCH($B139, [8]Interface_real!$A$1:$LJ$1, 0))</f>
        <v>987057</v>
      </c>
      <c r="J139">
        <f>INDEX([8]Interface_real!$A$1:$LJ$356, MATCH($A139&amp;RIGHT(J$2, 2), [8]Interface_real!$A$1:$A$356, 0), MATCH($B139, [8]Interface_real!$A$1:$LJ$1, 0))</f>
        <v>992423</v>
      </c>
      <c r="K139">
        <f>INDEX([8]Interface_real!$A$1:$LJ$356, MATCH($A139&amp;RIGHT(K$2, 2), [8]Interface_real!$A$1:$A$356, 0), MATCH($B139, [8]Interface_real!$A$1:$LJ$1, 0))</f>
        <v>1004622.0000000001</v>
      </c>
      <c r="L139">
        <f>INDEX([8]Interface_real!$A$1:$LJ$356, MATCH($A139&amp;RIGHT(L$2, 2), [8]Interface_real!$A$1:$A$356, 0), MATCH($B139, [8]Interface_real!$A$1:$LJ$1, 0))</f>
        <v>1013178</v>
      </c>
      <c r="M139">
        <f>INDEX([8]Interface_real!$A$1:$LJ$356, MATCH($A139&amp;RIGHT(M$2, 2), [8]Interface_real!$A$1:$A$356, 0), MATCH($B139, [8]Interface_real!$A$1:$LJ$1, 0))</f>
        <v>1020985</v>
      </c>
      <c r="N139">
        <f>INDEX([8]Interface_real!$A$1:$LJ$356, MATCH($A139&amp;RIGHT(N$2, 2), [8]Interface_real!$A$1:$A$356, 0), MATCH($B139, [8]Interface_real!$A$1:$LJ$1, 0))</f>
        <v>1030439.0000000001</v>
      </c>
      <c r="O139">
        <f>INDEX([8]Interface_real!$A$1:$LJ$356, MATCH($A139&amp;RIGHT(O$2, 2), [8]Interface_real!$A$1:$A$356, 0), MATCH($B139, [8]Interface_real!$A$1:$LJ$1, 0))</f>
        <v>1037273.0990629182</v>
      </c>
      <c r="P139">
        <f>INDEX([8]Interface_real!$A$1:$LJ$356, MATCH($A139&amp;RIGHT(P$2, 2), [8]Interface_real!$A$1:$A$356, 0), MATCH($B139, [8]Interface_real!$A$1:$LJ$1, 0))</f>
        <v>1047474.4511378846</v>
      </c>
      <c r="Q139">
        <f>INDEX([8]Interface_real!$A$1:$LJ$356, MATCH($A139&amp;RIGHT(Q$2, 2), [8]Interface_real!$A$1:$A$356, 0), MATCH($B139, [8]Interface_real!$A$1:$LJ$1, 0))</f>
        <v>1057828.7751004021</v>
      </c>
      <c r="R139">
        <f>INDEX([8]Interface_real!$A$1:$LJ$356, MATCH($A139&amp;RIGHT(R$2, 2), [8]Interface_real!$A$1:$A$356, 0), MATCH($B139, [8]Interface_real!$A$1:$LJ$1, 0))</f>
        <v>1068338.3868808611</v>
      </c>
      <c r="S139">
        <f>INDEX([8]Interface_real!$A$1:$LJ$356, MATCH($A139&amp;RIGHT(S$2, 2), [8]Interface_real!$A$1:$A$356, 0), MATCH($B139, [8]Interface_real!$A$1:$LJ$1, 0))</f>
        <v>1079005.4149933043</v>
      </c>
    </row>
    <row r="140" spans="1:19">
      <c r="A140" t="s">
        <v>36</v>
      </c>
      <c r="B140" t="s">
        <v>88</v>
      </c>
      <c r="C140" t="s">
        <v>87</v>
      </c>
      <c r="D140" t="s">
        <v>47</v>
      </c>
      <c r="E140" t="s">
        <v>257</v>
      </c>
      <c r="F140">
        <f>INDEX([8]Interface_real!$A$1:$LJ$356, MATCH($A140&amp;RIGHT(F$2, 2), [8]Interface_real!$A$1:$A$356, 0), MATCH($B140, [8]Interface_real!$A$1:$LJ$1, 0))</f>
        <v>14354.36</v>
      </c>
      <c r="G140">
        <f>INDEX([8]Interface_real!$A$1:$LJ$356, MATCH($A140&amp;RIGHT(G$2, 2), [8]Interface_real!$A$1:$A$356, 0), MATCH($B140, [8]Interface_real!$A$1:$LJ$1, 0))</f>
        <v>14406.73</v>
      </c>
      <c r="H140">
        <f>INDEX([8]Interface_real!$A$1:$LJ$356, MATCH($A140&amp;RIGHT(H$2, 2), [8]Interface_real!$A$1:$A$356, 0), MATCH($B140, [8]Interface_real!$A$1:$LJ$1, 0))</f>
        <v>14446.73</v>
      </c>
      <c r="I140">
        <f>INDEX([8]Interface_real!$A$1:$LJ$356, MATCH($A140&amp;RIGHT(I$2, 2), [8]Interface_real!$A$1:$A$356, 0), MATCH($B140, [8]Interface_real!$A$1:$LJ$1, 0))</f>
        <v>14505.83</v>
      </c>
      <c r="J140">
        <f>INDEX([8]Interface_real!$A$1:$LJ$356, MATCH($A140&amp;RIGHT(J$2, 2), [8]Interface_real!$A$1:$A$356, 0), MATCH($B140, [8]Interface_real!$A$1:$LJ$1, 0))</f>
        <v>14537.3</v>
      </c>
      <c r="K140">
        <f>INDEX([8]Interface_real!$A$1:$LJ$356, MATCH($A140&amp;RIGHT(K$2, 2), [8]Interface_real!$A$1:$A$356, 0), MATCH($B140, [8]Interface_real!$A$1:$LJ$1, 0))</f>
        <v>14565.89</v>
      </c>
      <c r="L140">
        <f>INDEX([8]Interface_real!$A$1:$LJ$356, MATCH($A140&amp;RIGHT(L$2, 2), [8]Interface_real!$A$1:$A$356, 0), MATCH($B140, [8]Interface_real!$A$1:$LJ$1, 0))</f>
        <v>14621.74</v>
      </c>
      <c r="M140">
        <f>INDEX([8]Interface_real!$A$1:$LJ$356, MATCH($A140&amp;RIGHT(M$2, 2), [8]Interface_real!$A$1:$A$356, 0), MATCH($B140, [8]Interface_real!$A$1:$LJ$1, 0))</f>
        <v>14653.4</v>
      </c>
      <c r="N140">
        <f>INDEX([8]Interface_real!$A$1:$LJ$356, MATCH($A140&amp;RIGHT(N$2, 2), [8]Interface_real!$A$1:$A$356, 0), MATCH($B140, [8]Interface_real!$A$1:$LJ$1, 0))</f>
        <v>14753.770929336401</v>
      </c>
      <c r="O140">
        <f>INDEX([8]Interface_real!$A$1:$LJ$356, MATCH($A140&amp;RIGHT(O$2, 2), [8]Interface_real!$A$1:$A$356, 0), MATCH($B140, [8]Interface_real!$A$1:$LJ$1, 0))</f>
        <v>14942.896551138299</v>
      </c>
      <c r="P140">
        <f>INDEX([8]Interface_real!$A$1:$LJ$356, MATCH($A140&amp;RIGHT(P$2, 2), [8]Interface_real!$A$1:$A$356, 0), MATCH($B140, [8]Interface_real!$A$1:$LJ$1, 0))</f>
        <v>15033.1834129903</v>
      </c>
      <c r="Q140">
        <f>INDEX([8]Interface_real!$A$1:$LJ$356, MATCH($A140&amp;RIGHT(Q$2, 2), [8]Interface_real!$A$1:$A$356, 0), MATCH($B140, [8]Interface_real!$A$1:$LJ$1, 0))</f>
        <v>15129.099786786201</v>
      </c>
      <c r="R140">
        <f>INDEX([8]Interface_real!$A$1:$LJ$356, MATCH($A140&amp;RIGHT(R$2, 2), [8]Interface_real!$A$1:$A$356, 0), MATCH($B140, [8]Interface_real!$A$1:$LJ$1, 0))</f>
        <v>15217.215672525899</v>
      </c>
      <c r="S140">
        <f>INDEX([8]Interface_real!$A$1:$LJ$356, MATCH($A140&amp;RIGHT(S$2, 2), [8]Interface_real!$A$1:$A$356, 0), MATCH($B140, [8]Interface_real!$A$1:$LJ$1, 0))</f>
        <v>15383.7868570254</v>
      </c>
    </row>
    <row r="141" spans="1:19">
      <c r="A141" t="s">
        <v>36</v>
      </c>
      <c r="B141" t="s">
        <v>86</v>
      </c>
      <c r="C141" t="s">
        <v>85</v>
      </c>
      <c r="D141" t="s">
        <v>98</v>
      </c>
      <c r="E141" t="s">
        <v>258</v>
      </c>
      <c r="F141">
        <f>INDEX([8]Interface_real!$A$1:$LJ$356, MATCH($A141&amp;RIGHT(F$2, 2), [8]Interface_real!$A$1:$A$356, 0), MATCH($B141, [8]Interface_real!$A$1:$LJ$1, 0))</f>
        <v>429.82905180959671</v>
      </c>
      <c r="G141">
        <f>INDEX([8]Interface_real!$A$1:$LJ$356, MATCH($A141&amp;RIGHT(G$2, 2), [8]Interface_real!$A$1:$A$356, 0), MATCH($B141, [8]Interface_real!$A$1:$LJ$1, 0))</f>
        <v>402.92697814813334</v>
      </c>
      <c r="H141">
        <f>INDEX([8]Interface_real!$A$1:$LJ$356, MATCH($A141&amp;RIGHT(H$2, 2), [8]Interface_real!$A$1:$A$356, 0), MATCH($B141, [8]Interface_real!$A$1:$LJ$1, 0))</f>
        <v>404.72585132104382</v>
      </c>
      <c r="I141">
        <f>INDEX([8]Interface_real!$A$1:$LJ$356, MATCH($A141&amp;RIGHT(I$2, 2), [8]Interface_real!$A$1:$A$356, 0), MATCH($B141, [8]Interface_real!$A$1:$LJ$1, 0))</f>
        <v>440.90631335450473</v>
      </c>
      <c r="J141">
        <f>INDEX([8]Interface_real!$A$1:$LJ$356, MATCH($A141&amp;RIGHT(J$2, 2), [8]Interface_real!$A$1:$A$356, 0), MATCH($B141, [8]Interface_real!$A$1:$LJ$1, 0))</f>
        <v>444.75</v>
      </c>
      <c r="K141">
        <f>INDEX([8]Interface_real!$A$1:$LJ$356, MATCH($A141&amp;RIGHT(K$2, 2), [8]Interface_real!$A$1:$A$356, 0), MATCH($B141, [8]Interface_real!$A$1:$LJ$1, 0))</f>
        <v>432.15133231441666</v>
      </c>
      <c r="L141">
        <f>INDEX([8]Interface_real!$A$1:$LJ$356, MATCH($A141&amp;RIGHT(L$2, 2), [8]Interface_real!$A$1:$A$356, 0), MATCH($B141, [8]Interface_real!$A$1:$LJ$1, 0))</f>
        <v>431.45</v>
      </c>
      <c r="M141">
        <f>INDEX([8]Interface_real!$A$1:$LJ$356, MATCH($A141&amp;RIGHT(M$2, 2), [8]Interface_real!$A$1:$A$356, 0), MATCH($B141, [8]Interface_real!$A$1:$LJ$1, 0))</f>
        <v>435.89763955878709</v>
      </c>
      <c r="N141">
        <f>INDEX([8]Interface_real!$A$1:$LJ$356, MATCH($A141&amp;RIGHT(N$2, 2), [8]Interface_real!$A$1:$A$356, 0), MATCH($B141, [8]Interface_real!$A$1:$LJ$1, 0))</f>
        <v>429.63925493027779</v>
      </c>
      <c r="O141">
        <f>INDEX([8]Interface_real!$A$1:$LJ$356, MATCH($A141&amp;RIGHT(O$2, 2), [8]Interface_real!$A$1:$A$356, 0), MATCH($B141, [8]Interface_real!$A$1:$LJ$1, 0))</f>
        <v>427.98</v>
      </c>
      <c r="P141">
        <f>INDEX([8]Interface_real!$A$1:$LJ$356, MATCH($A141&amp;RIGHT(P$2, 2), [8]Interface_real!$A$1:$A$356, 0), MATCH($B141, [8]Interface_real!$A$1:$LJ$1, 0))</f>
        <v>431.18999999999994</v>
      </c>
      <c r="Q141">
        <f>INDEX([8]Interface_real!$A$1:$LJ$356, MATCH($A141&amp;RIGHT(Q$2, 2), [8]Interface_real!$A$1:$A$356, 0), MATCH($B141, [8]Interface_real!$A$1:$LJ$1, 0))</f>
        <v>431.9</v>
      </c>
      <c r="R141">
        <f>INDEX([8]Interface_real!$A$1:$LJ$356, MATCH($A141&amp;RIGHT(R$2, 2), [8]Interface_real!$A$1:$A$356, 0), MATCH($B141, [8]Interface_real!$A$1:$LJ$1, 0))</f>
        <v>444.05</v>
      </c>
      <c r="S141">
        <f>INDEX([8]Interface_real!$A$1:$LJ$356, MATCH($A141&amp;RIGHT(S$2, 2), [8]Interface_real!$A$1:$A$356, 0), MATCH($B141, [8]Interface_real!$A$1:$LJ$1, 0))</f>
        <v>440.02</v>
      </c>
    </row>
    <row r="142" spans="1:19">
      <c r="A142" t="s">
        <v>36</v>
      </c>
      <c r="B142" t="s">
        <v>84</v>
      </c>
      <c r="C142" t="s">
        <v>83</v>
      </c>
      <c r="D142" t="s">
        <v>6</v>
      </c>
      <c r="E142" t="s">
        <v>259</v>
      </c>
      <c r="F142">
        <f>INDEX([8]Interface_real!$A$1:$LJ$356, MATCH($A142&amp;RIGHT(F$2, 2), [8]Interface_real!$A$1:$A$356, 0), MATCH($B142, [8]Interface_real!$A$1:$LJ$1, 0))</f>
        <v>516.60674918541349</v>
      </c>
      <c r="G142">
        <f>INDEX([8]Interface_real!$A$1:$LJ$356, MATCH($A142&amp;RIGHT(G$2, 2), [8]Interface_real!$A$1:$A$356, 0), MATCH($B142, [8]Interface_real!$A$1:$LJ$1, 0))</f>
        <v>484.32994486790602</v>
      </c>
      <c r="H142">
        <f>INDEX([8]Interface_real!$A$1:$LJ$356, MATCH($A142&amp;RIGHT(H$2, 2), [8]Interface_real!$A$1:$A$356, 0), MATCH($B142, [8]Interface_real!$A$1:$LJ$1, 0))</f>
        <v>489.58641143482481</v>
      </c>
      <c r="I142">
        <f>INDEX([8]Interface_real!$A$1:$LJ$356, MATCH($A142&amp;RIGHT(I$2, 2), [8]Interface_real!$A$1:$A$356, 0), MATCH($B142, [8]Interface_real!$A$1:$LJ$1, 0))</f>
        <v>508.68796028751649</v>
      </c>
      <c r="J142">
        <f>INDEX([8]Interface_real!$A$1:$LJ$356, MATCH($A142&amp;RIGHT(J$2, 2), [8]Interface_real!$A$1:$A$356, 0), MATCH($B142, [8]Interface_real!$A$1:$LJ$1, 0))</f>
        <v>512.66</v>
      </c>
      <c r="K142">
        <f>INDEX([8]Interface_real!$A$1:$LJ$356, MATCH($A142&amp;RIGHT(K$2, 2), [8]Interface_real!$A$1:$A$356, 0), MATCH($B142, [8]Interface_real!$A$1:$LJ$1, 0))</f>
        <v>496.04529344219742</v>
      </c>
      <c r="L142">
        <f>INDEX([8]Interface_real!$A$1:$LJ$356, MATCH($A142&amp;RIGHT(L$2, 2), [8]Interface_real!$A$1:$A$356, 0), MATCH($B142, [8]Interface_real!$A$1:$LJ$1, 0))</f>
        <v>492.34</v>
      </c>
      <c r="M142">
        <f>INDEX([8]Interface_real!$A$1:$LJ$356, MATCH($A142&amp;RIGHT(M$2, 2), [8]Interface_real!$A$1:$A$356, 0), MATCH($B142, [8]Interface_real!$A$1:$LJ$1, 0))</f>
        <v>495.59763955878708</v>
      </c>
      <c r="N142">
        <f>INDEX([8]Interface_real!$A$1:$LJ$356, MATCH($A142&amp;RIGHT(N$2, 2), [8]Interface_real!$A$1:$A$356, 0), MATCH($B142, [8]Interface_real!$A$1:$LJ$1, 0))</f>
        <v>490.70262326258307</v>
      </c>
      <c r="O142">
        <f>INDEX([8]Interface_real!$A$1:$LJ$356, MATCH($A142&amp;RIGHT(O$2, 2), [8]Interface_real!$A$1:$A$356, 0), MATCH($B142, [8]Interface_real!$A$1:$LJ$1, 0))</f>
        <v>491.58000000000004</v>
      </c>
      <c r="P142">
        <f>INDEX([8]Interface_real!$A$1:$LJ$356, MATCH($A142&amp;RIGHT(P$2, 2), [8]Interface_real!$A$1:$A$356, 0), MATCH($B142, [8]Interface_real!$A$1:$LJ$1, 0))</f>
        <v>492.6</v>
      </c>
      <c r="Q142">
        <f>INDEX([8]Interface_real!$A$1:$LJ$356, MATCH($A142&amp;RIGHT(Q$2, 2), [8]Interface_real!$A$1:$A$356, 0), MATCH($B142, [8]Interface_real!$A$1:$LJ$1, 0))</f>
        <v>493.60000000000008</v>
      </c>
      <c r="R142">
        <f>INDEX([8]Interface_real!$A$1:$LJ$356, MATCH($A142&amp;RIGHT(R$2, 2), [8]Interface_real!$A$1:$A$356, 0), MATCH($B142, [8]Interface_real!$A$1:$LJ$1, 0))</f>
        <v>498.64000000000004</v>
      </c>
      <c r="S142">
        <f>INDEX([8]Interface_real!$A$1:$LJ$356, MATCH($A142&amp;RIGHT(S$2, 2), [8]Interface_real!$A$1:$A$356, 0), MATCH($B142, [8]Interface_real!$A$1:$LJ$1, 0))</f>
        <v>494.91999999999996</v>
      </c>
    </row>
    <row r="143" spans="1:19">
      <c r="A143" t="s">
        <v>36</v>
      </c>
      <c r="B143" t="s">
        <v>82</v>
      </c>
      <c r="C143" t="s">
        <v>81</v>
      </c>
      <c r="D143" t="s">
        <v>6</v>
      </c>
      <c r="E143" t="s">
        <v>260</v>
      </c>
      <c r="F143">
        <f>INDEX([8]Interface_real!$A$1:$LJ$356, MATCH($A143&amp;RIGHT(F$2, 2), [8]Interface_real!$A$1:$A$356, 0), MATCH($B143, [8]Interface_real!$A$1:$LJ$1, 0))</f>
        <v>83.202368627075046</v>
      </c>
      <c r="G143">
        <f>INDEX([8]Interface_real!$A$1:$LJ$356, MATCH($A143&amp;RIGHT(G$2, 2), [8]Interface_real!$A$1:$A$356, 0), MATCH($B143, [8]Interface_real!$A$1:$LJ$1, 0))</f>
        <v>83.192662856727935</v>
      </c>
      <c r="H143">
        <f>INDEX([8]Interface_real!$A$1:$LJ$356, MATCH($A143&amp;RIGHT(H$2, 2), [8]Interface_real!$A$1:$A$356, 0), MATCH($B143, [8]Interface_real!$A$1:$LJ$1, 0))</f>
        <v>82.666888187300543</v>
      </c>
      <c r="I143">
        <f>INDEX([8]Interface_real!$A$1:$LJ$356, MATCH($A143&amp;RIGHT(I$2, 2), [8]Interface_real!$A$1:$A$356, 0), MATCH($B143, [8]Interface_real!$A$1:$LJ$1, 0))</f>
        <v>86.675201258016656</v>
      </c>
      <c r="J143">
        <f>INDEX([8]Interface_real!$A$1:$LJ$356, MATCH($A143&amp;RIGHT(J$2, 2), [8]Interface_real!$A$1:$A$356, 0), MATCH($B143, [8]Interface_real!$A$1:$LJ$1, 0))</f>
        <v>86.753403815394222</v>
      </c>
      <c r="K143">
        <f>INDEX([8]Interface_real!$A$1:$LJ$356, MATCH($A143&amp;RIGHT(K$2, 2), [8]Interface_real!$A$1:$A$356, 0), MATCH($B143, [8]Interface_real!$A$1:$LJ$1, 0))</f>
        <v>87.119329228102814</v>
      </c>
      <c r="L143">
        <f>INDEX([8]Interface_real!$A$1:$LJ$356, MATCH($A143&amp;RIGHT(L$2, 2), [8]Interface_real!$A$1:$A$356, 0), MATCH($B143, [8]Interface_real!$A$1:$LJ$1, 0))</f>
        <v>87.632530365194782</v>
      </c>
      <c r="M143">
        <f>INDEX([8]Interface_real!$A$1:$LJ$356, MATCH($A143&amp;RIGHT(M$2, 2), [8]Interface_real!$A$1:$A$356, 0), MATCH($B143, [8]Interface_real!$A$1:$LJ$1, 0))</f>
        <v>87.953937784459839</v>
      </c>
      <c r="N143">
        <f>INDEX([8]Interface_real!$A$1:$LJ$356, MATCH($A143&amp;RIGHT(N$2, 2), [8]Interface_real!$A$1:$A$356, 0), MATCH($B143, [8]Interface_real!$A$1:$LJ$1, 0))</f>
        <v>87.555931956037398</v>
      </c>
      <c r="O143">
        <f>INDEX([8]Interface_real!$A$1:$LJ$356, MATCH($A143&amp;RIGHT(O$2, 2), [8]Interface_real!$A$1:$A$356, 0), MATCH($B143, [8]Interface_real!$A$1:$LJ$1, 0))</f>
        <v>87.06212620529719</v>
      </c>
      <c r="P143">
        <f>INDEX([8]Interface_real!$A$1:$LJ$356, MATCH($A143&amp;RIGHT(P$2, 2), [8]Interface_real!$A$1:$A$356, 0), MATCH($B143, [8]Interface_real!$A$1:$LJ$1, 0))</f>
        <v>87.533495736906204</v>
      </c>
      <c r="Q143">
        <f>INDEX([8]Interface_real!$A$1:$LJ$356, MATCH($A143&amp;RIGHT(Q$2, 2), [8]Interface_real!$A$1:$A$356, 0), MATCH($B143, [8]Interface_real!$A$1:$LJ$1, 0))</f>
        <v>87.499999999999972</v>
      </c>
      <c r="R143">
        <f>INDEX([8]Interface_real!$A$1:$LJ$356, MATCH($A143&amp;RIGHT(R$2, 2), [8]Interface_real!$A$1:$A$356, 0), MATCH($B143, [8]Interface_real!$A$1:$LJ$1, 0))</f>
        <v>89.05222204395956</v>
      </c>
      <c r="S143">
        <f>INDEX([8]Interface_real!$A$1:$LJ$356, MATCH($A143&amp;RIGHT(S$2, 2), [8]Interface_real!$A$1:$A$356, 0), MATCH($B143, [8]Interface_real!$A$1:$LJ$1, 0))</f>
        <v>88.907298149195839</v>
      </c>
    </row>
    <row r="144" spans="1:19">
      <c r="A144" t="s">
        <v>36</v>
      </c>
      <c r="B144" t="s">
        <v>80</v>
      </c>
      <c r="C144" t="s">
        <v>79</v>
      </c>
      <c r="D144" t="s">
        <v>60</v>
      </c>
      <c r="E144" t="s">
        <v>261</v>
      </c>
      <c r="F144">
        <f>INDEX([8]Interface_real!$A$1:$LJ$356, MATCH($A144&amp;RIGHT(F$2, 2), [8]Interface_real!$A$1:$A$356, 0), MATCH($B144, [8]Interface_real!$A$1:$LJ$1, 0))</f>
        <v>4.415535284838386</v>
      </c>
      <c r="G144">
        <f>INDEX([8]Interface_real!$A$1:$LJ$356, MATCH($A144&amp;RIGHT(G$2, 2), [8]Interface_real!$A$1:$A$356, 0), MATCH($B144, [8]Interface_real!$A$1:$LJ$1, 0))</f>
        <v>4.4133621152300488</v>
      </c>
      <c r="H144">
        <f>INDEX([8]Interface_real!$A$1:$LJ$356, MATCH($A144&amp;RIGHT(H$2, 2), [8]Interface_real!$A$1:$A$356, 0), MATCH($B144, [8]Interface_real!$A$1:$LJ$1, 0))</f>
        <v>4.4214965886030342</v>
      </c>
      <c r="I144">
        <f>INDEX([8]Interface_real!$A$1:$LJ$356, MATCH($A144&amp;RIGHT(I$2, 2), [8]Interface_real!$A$1:$A$356, 0), MATCH($B144, [8]Interface_real!$A$1:$LJ$1, 0))</f>
        <v>4.5822036817979583</v>
      </c>
      <c r="J144">
        <f>INDEX([8]Interface_real!$A$1:$LJ$356, MATCH($A144&amp;RIGHT(J$2, 2), [8]Interface_real!$A$1:$A$356, 0), MATCH($B144, [8]Interface_real!$A$1:$LJ$1, 0))</f>
        <v>4.6095657940935517</v>
      </c>
      <c r="K144">
        <f>INDEX([8]Interface_real!$A$1:$LJ$356, MATCH($A144&amp;RIGHT(K$2, 2), [8]Interface_real!$A$1:$A$356, 0), MATCH($B144, [8]Interface_real!$A$1:$LJ$1, 0))</f>
        <v>4.6147969985505011</v>
      </c>
      <c r="L144">
        <f>INDEX([8]Interface_real!$A$1:$LJ$356, MATCH($A144&amp;RIGHT(L$2, 2), [8]Interface_real!$A$1:$A$356, 0), MATCH($B144, [8]Interface_real!$A$1:$LJ$1, 0))</f>
        <v>4.7291912093268884</v>
      </c>
      <c r="M144">
        <f>INDEX([8]Interface_real!$A$1:$LJ$356, MATCH($A144&amp;RIGHT(M$2, 2), [8]Interface_real!$A$1:$A$356, 0), MATCH($B144, [8]Interface_real!$A$1:$LJ$1, 0))</f>
        <v>4.747779266843799</v>
      </c>
      <c r="N144">
        <f>INDEX([8]Interface_real!$A$1:$LJ$356, MATCH($A144&amp;RIGHT(N$2, 2), [8]Interface_real!$A$1:$A$356, 0), MATCH($B144, [8]Interface_real!$A$1:$LJ$1, 0))</f>
        <v>4.7205325150437432</v>
      </c>
      <c r="O144">
        <f>INDEX([8]Interface_real!$A$1:$LJ$356, MATCH($A144&amp;RIGHT(O$2, 2), [8]Interface_real!$A$1:$A$356, 0), MATCH($B144, [8]Interface_real!$A$1:$LJ$1, 0))</f>
        <v>4.62270637536108</v>
      </c>
      <c r="P144">
        <f>INDEX([8]Interface_real!$A$1:$LJ$356, MATCH($A144&amp;RIGHT(P$2, 2), [8]Interface_real!$A$1:$A$356, 0), MATCH($B144, [8]Interface_real!$A$1:$LJ$1, 0))</f>
        <v>4.641676816889972</v>
      </c>
      <c r="Q144">
        <f>INDEX([8]Interface_real!$A$1:$LJ$356, MATCH($A144&amp;RIGHT(Q$2, 2), [8]Interface_real!$A$1:$A$356, 0), MATCH($B144, [8]Interface_real!$A$1:$LJ$1, 0))</f>
        <v>4.6403970826580228</v>
      </c>
      <c r="R144">
        <f>INDEX([8]Interface_real!$A$1:$LJ$356, MATCH($A144&amp;RIGHT(R$2, 2), [8]Interface_real!$A$1:$A$356, 0), MATCH($B144, [8]Interface_real!$A$1:$LJ$1, 0))</f>
        <v>4.7383282528477455</v>
      </c>
      <c r="S144">
        <f>INDEX([8]Interface_real!$A$1:$LJ$356, MATCH($A144&amp;RIGHT(S$2, 2), [8]Interface_real!$A$1:$A$356, 0), MATCH($B144, [8]Interface_real!$A$1:$LJ$1, 0))</f>
        <v>4.7249050351571977</v>
      </c>
    </row>
    <row r="145" spans="1:19">
      <c r="A145" t="s">
        <v>36</v>
      </c>
      <c r="B145" t="s">
        <v>78</v>
      </c>
      <c r="C145" t="s">
        <v>77</v>
      </c>
      <c r="D145" t="s">
        <v>60</v>
      </c>
      <c r="E145" t="s">
        <v>262</v>
      </c>
      <c r="F145">
        <f>INDEX([8]Interface_real!$A$1:$LJ$356, MATCH($A145&amp;RIGHT(F$2, 2), [8]Interface_real!$A$1:$A$356, 0), MATCH($B145, [8]Interface_real!$A$1:$LJ$1, 0))</f>
        <v>1.6719658696033819E-2</v>
      </c>
      <c r="G145">
        <f>INDEX([8]Interface_real!$A$1:$LJ$356, MATCH($A145&amp;RIGHT(G$2, 2), [8]Interface_real!$A$1:$A$356, 0), MATCH($B145, [8]Interface_real!$A$1:$LJ$1, 0))</f>
        <v>1.6658880953554348E-2</v>
      </c>
      <c r="H145">
        <f>INDEX([8]Interface_real!$A$1:$LJ$356, MATCH($A145&amp;RIGHT(H$2, 2), [8]Interface_real!$A$1:$A$356, 0), MATCH($B145, [8]Interface_real!$A$1:$LJ$1, 0))</f>
        <v>1.6681975782754991E-2</v>
      </c>
      <c r="I145">
        <f>INDEX([8]Interface_real!$A$1:$LJ$356, MATCH($A145&amp;RIGHT(I$2, 2), [8]Interface_real!$A$1:$A$356, 0), MATCH($B145, [8]Interface_real!$A$1:$LJ$1, 0))</f>
        <v>1.6614009677488294E-2</v>
      </c>
      <c r="J145">
        <f>INDEX([8]Interface_real!$A$1:$LJ$356, MATCH($A145&amp;RIGHT(J$2, 2), [8]Interface_real!$A$1:$A$356, 0), MATCH($B145, [8]Interface_real!$A$1:$LJ$1, 0))</f>
        <v>1.6509255501365453E-2</v>
      </c>
      <c r="K145">
        <f>INDEX([8]Interface_real!$A$1:$LJ$356, MATCH($A145&amp;RIGHT(K$2, 2), [8]Interface_real!$A$1:$A$356, 0), MATCH($B145, [8]Interface_real!$A$1:$LJ$1, 0))</f>
        <v>1.6614158146189488E-2</v>
      </c>
      <c r="L145">
        <f>INDEX([8]Interface_real!$A$1:$LJ$356, MATCH($A145&amp;RIGHT(L$2, 2), [8]Interface_real!$A$1:$A$356, 0), MATCH($B145, [8]Interface_real!$A$1:$LJ$1, 0))</f>
        <v>1.6687480422986595E-2</v>
      </c>
      <c r="M145">
        <f>INDEX([8]Interface_real!$A$1:$LJ$356, MATCH($A145&amp;RIGHT(M$2, 2), [8]Interface_real!$A$1:$A$356, 0), MATCH($B145, [8]Interface_real!$A$1:$LJ$1, 0))</f>
        <v>1.665142560770879E-2</v>
      </c>
      <c r="N145">
        <f>INDEX([8]Interface_real!$A$1:$LJ$356, MATCH($A145&amp;RIGHT(N$2, 2), [8]Interface_real!$A$1:$A$356, 0), MATCH($B145, [8]Interface_real!$A$1:$LJ$1, 0))</f>
        <v>1.6538144801667643E-2</v>
      </c>
      <c r="O145">
        <f>INDEX([8]Interface_real!$A$1:$LJ$356, MATCH($A145&amp;RIGHT(O$2, 2), [8]Interface_real!$A$1:$A$356, 0), MATCH($B145, [8]Interface_real!$A$1:$LJ$1, 0))</f>
        <v>1.6328828829469004E-2</v>
      </c>
      <c r="P145">
        <f>INDEX([8]Interface_real!$A$1:$LJ$356, MATCH($A145&amp;RIGHT(P$2, 2), [8]Interface_real!$A$1:$A$356, 0), MATCH($B145, [8]Interface_real!$A$1:$LJ$1, 0))</f>
        <v>1.6230760531342786E-2</v>
      </c>
      <c r="Q145">
        <f>INDEX([8]Interface_real!$A$1:$LJ$356, MATCH($A145&amp;RIGHT(Q$2, 2), [8]Interface_real!$A$1:$A$356, 0), MATCH($B145, [8]Interface_real!$A$1:$LJ$1, 0))</f>
        <v>1.6193957568710313E-2</v>
      </c>
      <c r="R145">
        <f>INDEX([8]Interface_real!$A$1:$LJ$356, MATCH($A145&amp;RIGHT(R$2, 2), [8]Interface_real!$A$1:$A$356, 0), MATCH($B145, [8]Interface_real!$A$1:$LJ$1, 0))</f>
        <v>1.6100185820612251E-2</v>
      </c>
      <c r="S145">
        <f>INDEX([8]Interface_real!$A$1:$LJ$356, MATCH($A145&amp;RIGHT(S$2, 2), [8]Interface_real!$A$1:$A$356, 0), MATCH($B145, [8]Interface_real!$A$1:$LJ$1, 0))</f>
        <v>1.5925857675811107E-2</v>
      </c>
    </row>
    <row r="146" spans="1:19">
      <c r="A146" t="s">
        <v>36</v>
      </c>
      <c r="B146" t="s">
        <v>76</v>
      </c>
      <c r="C146" t="s">
        <v>75</v>
      </c>
      <c r="D146" t="s">
        <v>60</v>
      </c>
      <c r="E146" t="s">
        <v>263</v>
      </c>
      <c r="F146">
        <f>INDEX([8]Interface_real!$A$1:$LJ$356, MATCH($A146&amp;RIGHT(F$2, 2), [8]Interface_real!$A$1:$A$356, 0), MATCH($B146, [8]Interface_real!$A$1:$LJ$1, 0))</f>
        <v>671.48164798443008</v>
      </c>
      <c r="G146">
        <f>INDEX([8]Interface_real!$A$1:$LJ$356, MATCH($A146&amp;RIGHT(G$2, 2), [8]Interface_real!$A$1:$A$356, 0), MATCH($B146, [8]Interface_real!$A$1:$LJ$1, 0))</f>
        <v>676.74040399352293</v>
      </c>
      <c r="H146">
        <f>INDEX([8]Interface_real!$A$1:$LJ$356, MATCH($A146&amp;RIGHT(H$2, 2), [8]Interface_real!$A$1:$A$356, 0), MATCH($B146, [8]Interface_real!$A$1:$LJ$1, 0))</f>
        <v>680.43757336501619</v>
      </c>
      <c r="I146">
        <f>INDEX([8]Interface_real!$A$1:$LJ$356, MATCH($A146&amp;RIGHT(I$2, 2), [8]Interface_real!$A$1:$A$356, 0), MATCH($B146, [8]Interface_real!$A$1:$LJ$1, 0))</f>
        <v>686.03107283114196</v>
      </c>
      <c r="J146">
        <f>INDEX([8]Interface_real!$A$1:$LJ$356, MATCH($A146&amp;RIGHT(J$2, 2), [8]Interface_real!$A$1:$A$356, 0), MATCH($B146, [8]Interface_real!$A$1:$LJ$1, 0))</f>
        <v>690.79384107008798</v>
      </c>
      <c r="K146">
        <f>INDEX([8]Interface_real!$A$1:$LJ$356, MATCH($A146&amp;RIGHT(K$2, 2), [8]Interface_real!$A$1:$A$356, 0), MATCH($B146, [8]Interface_real!$A$1:$LJ$1, 0))</f>
        <v>696.30757343785172</v>
      </c>
      <c r="L146">
        <f>INDEX([8]Interface_real!$A$1:$LJ$356, MATCH($A146&amp;RIGHT(L$2, 2), [8]Interface_real!$A$1:$A$356, 0), MATCH($B146, [8]Interface_real!$A$1:$LJ$1, 0))</f>
        <v>697.44820235858867</v>
      </c>
      <c r="M146">
        <f>INDEX([8]Interface_real!$A$1:$LJ$356, MATCH($A146&amp;RIGHT(M$2, 2), [8]Interface_real!$A$1:$A$356, 0), MATCH($B146, [8]Interface_real!$A$1:$LJ$1, 0))</f>
        <v>699.21111919604505</v>
      </c>
      <c r="N146">
        <f>INDEX([8]Interface_real!$A$1:$LJ$356, MATCH($A146&amp;RIGHT(N$2, 2), [8]Interface_real!$A$1:$A$356, 0), MATCH($B146, [8]Interface_real!$A$1:$LJ$1, 0))</f>
        <v>700.91651972007833</v>
      </c>
      <c r="O146" t="str">
        <f>INDEX([8]Interface_real!$A$1:$LJ$356, MATCH($A146&amp;RIGHT(O$2, 2), [8]Interface_real!$A$1:$A$356, 0), MATCH($B146, [8]Interface_real!$A$1:$LJ$1, 0))</f>
        <v/>
      </c>
      <c r="P146" t="str">
        <f>INDEX([8]Interface_real!$A$1:$LJ$356, MATCH($A146&amp;RIGHT(P$2, 2), [8]Interface_real!$A$1:$A$356, 0), MATCH($B146, [8]Interface_real!$A$1:$LJ$1, 0))</f>
        <v/>
      </c>
      <c r="Q146" t="str">
        <f>INDEX([8]Interface_real!$A$1:$LJ$356, MATCH($A146&amp;RIGHT(Q$2, 2), [8]Interface_real!$A$1:$A$356, 0), MATCH($B146, [8]Interface_real!$A$1:$LJ$1, 0))</f>
        <v/>
      </c>
      <c r="R146" t="str">
        <f>INDEX([8]Interface_real!$A$1:$LJ$356, MATCH($A146&amp;RIGHT(R$2, 2), [8]Interface_real!$A$1:$A$356, 0), MATCH($B146, [8]Interface_real!$A$1:$LJ$1, 0))</f>
        <v/>
      </c>
      <c r="S146" t="str">
        <f>INDEX([8]Interface_real!$A$1:$LJ$356, MATCH($A146&amp;RIGHT(S$2, 2), [8]Interface_real!$A$1:$A$356, 0), MATCH($B146, [8]Interface_real!$A$1:$LJ$1, 0))</f>
        <v/>
      </c>
    </row>
    <row r="147" spans="1:19">
      <c r="A147" t="s">
        <v>36</v>
      </c>
      <c r="B147" t="s">
        <v>74</v>
      </c>
      <c r="C147" t="s">
        <v>73</v>
      </c>
      <c r="D147" t="s">
        <v>60</v>
      </c>
      <c r="E147" t="s">
        <v>264</v>
      </c>
      <c r="F147">
        <f>INDEX([8]Interface_real!$A$1:$LJ$356, MATCH($A147&amp;RIGHT(F$2, 2), [8]Interface_real!$A$1:$A$356, 0), MATCH($B147, [8]Interface_real!$A$1:$LJ$1, 0))</f>
        <v>240</v>
      </c>
      <c r="G147">
        <f>INDEX([8]Interface_real!$A$1:$LJ$356, MATCH($A147&amp;RIGHT(G$2, 2), [8]Interface_real!$A$1:$A$356, 0), MATCH($B147, [8]Interface_real!$A$1:$LJ$1, 0))</f>
        <v>240</v>
      </c>
      <c r="H147">
        <f>INDEX([8]Interface_real!$A$1:$LJ$356, MATCH($A147&amp;RIGHT(H$2, 2), [8]Interface_real!$A$1:$A$356, 0), MATCH($B147, [8]Interface_real!$A$1:$LJ$1, 0))</f>
        <v>241</v>
      </c>
      <c r="I147">
        <f>INDEX([8]Interface_real!$A$1:$LJ$356, MATCH($A147&amp;RIGHT(I$2, 2), [8]Interface_real!$A$1:$A$356, 0), MATCH($B147, [8]Interface_real!$A$1:$LJ$1, 0))</f>
        <v>241</v>
      </c>
      <c r="J147">
        <f>INDEX([8]Interface_real!$A$1:$LJ$356, MATCH($A147&amp;RIGHT(J$2, 2), [8]Interface_real!$A$1:$A$356, 0), MATCH($B147, [8]Interface_real!$A$1:$LJ$1, 0))</f>
        <v>240</v>
      </c>
      <c r="K147">
        <f>INDEX([8]Interface_real!$A$1:$LJ$356, MATCH($A147&amp;RIGHT(K$2, 2), [8]Interface_real!$A$1:$A$356, 0), MATCH($B147, [8]Interface_real!$A$1:$LJ$1, 0))</f>
        <v>242</v>
      </c>
      <c r="L147">
        <f>INDEX([8]Interface_real!$A$1:$LJ$356, MATCH($A147&amp;RIGHT(L$2, 2), [8]Interface_real!$A$1:$A$356, 0), MATCH($B147, [8]Interface_real!$A$1:$LJ$1, 0))</f>
        <v>244</v>
      </c>
      <c r="M147">
        <f>INDEX([8]Interface_real!$A$1:$LJ$356, MATCH($A147&amp;RIGHT(M$2, 2), [8]Interface_real!$A$1:$A$356, 0), MATCH($B147, [8]Interface_real!$A$1:$LJ$1, 0))</f>
        <v>244</v>
      </c>
      <c r="N147">
        <f>INDEX([8]Interface_real!$A$1:$LJ$356, MATCH($A147&amp;RIGHT(N$2, 2), [8]Interface_real!$A$1:$A$356, 0), MATCH($B147, [8]Interface_real!$A$1:$LJ$1, 0))</f>
        <v>244</v>
      </c>
      <c r="O147">
        <f>INDEX([8]Interface_real!$A$1:$LJ$356, MATCH($A147&amp;RIGHT(O$2, 2), [8]Interface_real!$A$1:$A$356, 0), MATCH($B147, [8]Interface_real!$A$1:$LJ$1, 0))</f>
        <v>244</v>
      </c>
      <c r="P147">
        <f>INDEX([8]Interface_real!$A$1:$LJ$356, MATCH($A147&amp;RIGHT(P$2, 2), [8]Interface_real!$A$1:$A$356, 0), MATCH($B147, [8]Interface_real!$A$1:$LJ$1, 0))</f>
        <v>244</v>
      </c>
      <c r="Q147">
        <f>INDEX([8]Interface_real!$A$1:$LJ$356, MATCH($A147&amp;RIGHT(Q$2, 2), [8]Interface_real!$A$1:$A$356, 0), MATCH($B147, [8]Interface_real!$A$1:$LJ$1, 0))</f>
        <v>245</v>
      </c>
      <c r="R147">
        <f>INDEX([8]Interface_real!$A$1:$LJ$356, MATCH($A147&amp;RIGHT(R$2, 2), [8]Interface_real!$A$1:$A$356, 0), MATCH($B147, [8]Interface_real!$A$1:$LJ$1, 0))</f>
        <v>245</v>
      </c>
      <c r="S147">
        <f>INDEX([8]Interface_real!$A$1:$LJ$356, MATCH($A147&amp;RIGHT(S$2, 2), [8]Interface_real!$A$1:$A$356, 0), MATCH($B147, [8]Interface_real!$A$1:$LJ$1, 0))</f>
        <v>245</v>
      </c>
    </row>
    <row r="148" spans="1:19">
      <c r="A148" t="s">
        <v>37</v>
      </c>
      <c r="B148" t="s">
        <v>90</v>
      </c>
      <c r="C148" t="s">
        <v>89</v>
      </c>
      <c r="D148" t="s">
        <v>60</v>
      </c>
      <c r="E148" t="s">
        <v>265</v>
      </c>
      <c r="F148">
        <f>INDEX([8]Interface_real!$A$1:$LJ$356, MATCH($A148&amp;RIGHT(F$2, 2), [8]Interface_real!$A$1:$A$356, 0), MATCH($B148, [8]Interface_real!$A$1:$LJ$1, 0))</f>
        <v>701284</v>
      </c>
      <c r="G148">
        <f>INDEX([8]Interface_real!$A$1:$LJ$356, MATCH($A148&amp;RIGHT(G$2, 2), [8]Interface_real!$A$1:$A$356, 0), MATCH($B148, [8]Interface_real!$A$1:$LJ$1, 0))</f>
        <v>702812</v>
      </c>
      <c r="H148">
        <f>INDEX([8]Interface_real!$A$1:$LJ$356, MATCH($A148&amp;RIGHT(H$2, 2), [8]Interface_real!$A$1:$A$356, 0), MATCH($B148, [8]Interface_real!$A$1:$LJ$1, 0))</f>
        <v>714353.00000000012</v>
      </c>
      <c r="I148">
        <f>INDEX([8]Interface_real!$A$1:$LJ$356, MATCH($A148&amp;RIGHT(I$2, 2), [8]Interface_real!$A$1:$A$356, 0), MATCH($B148, [8]Interface_real!$A$1:$LJ$1, 0))</f>
        <v>721843.00000000012</v>
      </c>
      <c r="J148">
        <f>INDEX([8]Interface_real!$A$1:$LJ$356, MATCH($A148&amp;RIGHT(J$2, 2), [8]Interface_real!$A$1:$A$356, 0), MATCH($B148, [8]Interface_real!$A$1:$LJ$1, 0))</f>
        <v>724928</v>
      </c>
      <c r="K148">
        <f>INDEX([8]Interface_real!$A$1:$LJ$356, MATCH($A148&amp;RIGHT(K$2, 2), [8]Interface_real!$A$1:$A$356, 0), MATCH($B148, [8]Interface_real!$A$1:$LJ$1, 0))</f>
        <v>728848.00000000012</v>
      </c>
      <c r="L148">
        <f>INDEX([8]Interface_real!$A$1:$LJ$356, MATCH($A148&amp;RIGHT(L$2, 2), [8]Interface_real!$A$1:$A$356, 0), MATCH($B148, [8]Interface_real!$A$1:$LJ$1, 0))</f>
        <v>735858</v>
      </c>
      <c r="M148">
        <f>INDEX([8]Interface_real!$A$1:$LJ$356, MATCH($A148&amp;RIGHT(M$2, 2), [8]Interface_real!$A$1:$A$356, 0), MATCH($B148, [8]Interface_real!$A$1:$LJ$1, 0))</f>
        <v>737113.99999999988</v>
      </c>
      <c r="N148">
        <f>INDEX([8]Interface_real!$A$1:$LJ$356, MATCH($A148&amp;RIGHT(N$2, 2), [8]Interface_real!$A$1:$A$356, 0), MATCH($B148, [8]Interface_real!$A$1:$LJ$1, 0))</f>
        <v>742640</v>
      </c>
      <c r="O148">
        <f>INDEX([8]Interface_real!$A$1:$LJ$356, MATCH($A148&amp;RIGHT(O$2, 2), [8]Interface_real!$A$1:$A$356, 0), MATCH($B148, [8]Interface_real!$A$1:$LJ$1, 0))</f>
        <v>762857.4651025089</v>
      </c>
      <c r="P148">
        <f>INDEX([8]Interface_real!$A$1:$LJ$356, MATCH($A148&amp;RIGHT(P$2, 2), [8]Interface_real!$A$1:$A$356, 0), MATCH($B148, [8]Interface_real!$A$1:$LJ$1, 0))</f>
        <v>771295.84427752485</v>
      </c>
      <c r="Q148">
        <f>INDEX([8]Interface_real!$A$1:$LJ$356, MATCH($A148&amp;RIGHT(Q$2, 2), [8]Interface_real!$A$1:$A$356, 0), MATCH($B148, [8]Interface_real!$A$1:$LJ$1, 0))</f>
        <v>779349.54073983186</v>
      </c>
      <c r="R148">
        <f>INDEX([8]Interface_real!$A$1:$LJ$356, MATCH($A148&amp;RIGHT(R$2, 2), [8]Interface_real!$A$1:$A$356, 0), MATCH($B148, [8]Interface_real!$A$1:$LJ$1, 0))</f>
        <v>787170.09956133773</v>
      </c>
      <c r="S148">
        <f>INDEX([8]Interface_real!$A$1:$LJ$356, MATCH($A148&amp;RIGHT(S$2, 2), [8]Interface_real!$A$1:$A$356, 0), MATCH($B148, [8]Interface_real!$A$1:$LJ$1, 0))</f>
        <v>794791.73704289563</v>
      </c>
    </row>
    <row r="149" spans="1:19">
      <c r="A149" t="s">
        <v>37</v>
      </c>
      <c r="B149" t="s">
        <v>88</v>
      </c>
      <c r="C149" t="s">
        <v>87</v>
      </c>
      <c r="D149" t="s">
        <v>47</v>
      </c>
      <c r="E149" t="s">
        <v>266</v>
      </c>
      <c r="F149">
        <f>INDEX([8]Interface_real!$A$1:$LJ$356, MATCH($A149&amp;RIGHT(F$2, 2), [8]Interface_real!$A$1:$A$356, 0), MATCH($B149, [8]Interface_real!$A$1:$LJ$1, 0))</f>
        <v>8348.75</v>
      </c>
      <c r="G149">
        <f>INDEX([8]Interface_real!$A$1:$LJ$356, MATCH($A149&amp;RIGHT(G$2, 2), [8]Interface_real!$A$1:$A$356, 0), MATCH($B149, [8]Interface_real!$A$1:$LJ$1, 0))</f>
        <v>8364.16</v>
      </c>
      <c r="H149">
        <f>INDEX([8]Interface_real!$A$1:$LJ$356, MATCH($A149&amp;RIGHT(H$2, 2), [8]Interface_real!$A$1:$A$356, 0), MATCH($B149, [8]Interface_real!$A$1:$LJ$1, 0))</f>
        <v>8379.1</v>
      </c>
      <c r="I149">
        <f>INDEX([8]Interface_real!$A$1:$LJ$356, MATCH($A149&amp;RIGHT(I$2, 2), [8]Interface_real!$A$1:$A$356, 0), MATCH($B149, [8]Interface_real!$A$1:$LJ$1, 0))</f>
        <v>8421.4100000000017</v>
      </c>
      <c r="J149">
        <f>INDEX([8]Interface_real!$A$1:$LJ$356, MATCH($A149&amp;RIGHT(J$2, 2), [8]Interface_real!$A$1:$A$356, 0), MATCH($B149, [8]Interface_real!$A$1:$LJ$1, 0))</f>
        <v>8448.6</v>
      </c>
      <c r="K149">
        <f>INDEX([8]Interface_real!$A$1:$LJ$356, MATCH($A149&amp;RIGHT(K$2, 2), [8]Interface_real!$A$1:$A$356, 0), MATCH($B149, [8]Interface_real!$A$1:$LJ$1, 0))</f>
        <v>8497.6</v>
      </c>
      <c r="L149">
        <f>INDEX([8]Interface_real!$A$1:$LJ$356, MATCH($A149&amp;RIGHT(L$2, 2), [8]Interface_real!$A$1:$A$356, 0), MATCH($B149, [8]Interface_real!$A$1:$LJ$1, 0))</f>
        <v>8490.91</v>
      </c>
      <c r="M149">
        <f>INDEX([8]Interface_real!$A$1:$LJ$356, MATCH($A149&amp;RIGHT(M$2, 2), [8]Interface_real!$A$1:$A$356, 0), MATCH($B149, [8]Interface_real!$A$1:$LJ$1, 0))</f>
        <v>8529.8700000000008</v>
      </c>
      <c r="N149">
        <f>INDEX([8]Interface_real!$A$1:$LJ$356, MATCH($A149&amp;RIGHT(N$2, 2), [8]Interface_real!$A$1:$A$356, 0), MATCH($B149, [8]Interface_real!$A$1:$LJ$1, 0))</f>
        <v>8579.5</v>
      </c>
      <c r="O149">
        <f>INDEX([8]Interface_real!$A$1:$LJ$356, MATCH($A149&amp;RIGHT(O$2, 2), [8]Interface_real!$A$1:$A$356, 0), MATCH($B149, [8]Interface_real!$A$1:$LJ$1, 0))</f>
        <v>8731.07</v>
      </c>
      <c r="P149">
        <f>INDEX([8]Interface_real!$A$1:$LJ$356, MATCH($A149&amp;RIGHT(P$2, 2), [8]Interface_real!$A$1:$A$356, 0), MATCH($B149, [8]Interface_real!$A$1:$LJ$1, 0))</f>
        <v>8805.8799999999992</v>
      </c>
      <c r="Q149">
        <f>INDEX([8]Interface_real!$A$1:$LJ$356, MATCH($A149&amp;RIGHT(Q$2, 2), [8]Interface_real!$A$1:$A$356, 0), MATCH($B149, [8]Interface_real!$A$1:$LJ$1, 0))</f>
        <v>8878.17</v>
      </c>
      <c r="R149">
        <f>INDEX([8]Interface_real!$A$1:$LJ$356, MATCH($A149&amp;RIGHT(R$2, 2), [8]Interface_real!$A$1:$A$356, 0), MATCH($B149, [8]Interface_real!$A$1:$LJ$1, 0))</f>
        <v>8948.23</v>
      </c>
      <c r="S149">
        <f>INDEX([8]Interface_real!$A$1:$LJ$356, MATCH($A149&amp;RIGHT(S$2, 2), [8]Interface_real!$A$1:$A$356, 0), MATCH($B149, [8]Interface_real!$A$1:$LJ$1, 0))</f>
        <v>9016.2000000000007</v>
      </c>
    </row>
    <row r="150" spans="1:19">
      <c r="A150" t="s">
        <v>37</v>
      </c>
      <c r="B150" t="s">
        <v>86</v>
      </c>
      <c r="C150" t="s">
        <v>85</v>
      </c>
      <c r="D150" t="s">
        <v>98</v>
      </c>
      <c r="E150" t="s">
        <v>267</v>
      </c>
      <c r="F150">
        <f>INDEX([8]Interface_real!$A$1:$LJ$356, MATCH($A150&amp;RIGHT(F$2, 2), [8]Interface_real!$A$1:$A$356, 0), MATCH($B150, [8]Interface_real!$A$1:$LJ$1, 0))</f>
        <v>224.97047000000001</v>
      </c>
      <c r="G150">
        <f>INDEX([8]Interface_real!$A$1:$LJ$356, MATCH($A150&amp;RIGHT(G$2, 2), [8]Interface_real!$A$1:$A$356, 0), MATCH($B150, [8]Interface_real!$A$1:$LJ$1, 0))</f>
        <v>232.58213999999998</v>
      </c>
      <c r="H150">
        <f>INDEX([8]Interface_real!$A$1:$LJ$356, MATCH($A150&amp;RIGHT(H$2, 2), [8]Interface_real!$A$1:$A$356, 0), MATCH($B150, [8]Interface_real!$A$1:$LJ$1, 0))</f>
        <v>250.45186301799998</v>
      </c>
      <c r="I150">
        <f>INDEX([8]Interface_real!$A$1:$LJ$356, MATCH($A150&amp;RIGHT(I$2, 2), [8]Interface_real!$A$1:$A$356, 0), MATCH($B150, [8]Interface_real!$A$1:$LJ$1, 0))</f>
        <v>242.12131506849315</v>
      </c>
      <c r="J150">
        <f>INDEX([8]Interface_real!$A$1:$LJ$356, MATCH($A150&amp;RIGHT(J$2, 2), [8]Interface_real!$A$1:$A$356, 0), MATCH($B150, [8]Interface_real!$A$1:$LJ$1, 0))</f>
        <v>242.2253278688525</v>
      </c>
      <c r="K150">
        <f>INDEX([8]Interface_real!$A$1:$LJ$356, MATCH($A150&amp;RIGHT(K$2, 2), [8]Interface_real!$A$1:$A$356, 0), MATCH($B150, [8]Interface_real!$A$1:$LJ$1, 0))</f>
        <v>261.51175342465757</v>
      </c>
      <c r="L150">
        <f>INDEX([8]Interface_real!$A$1:$LJ$356, MATCH($A150&amp;RIGHT(L$2, 2), [8]Interface_real!$A$1:$A$356, 0), MATCH($B150, [8]Interface_real!$A$1:$LJ$1, 0))</f>
        <v>280.95</v>
      </c>
      <c r="M150">
        <f>INDEX([8]Interface_real!$A$1:$LJ$356, MATCH($A150&amp;RIGHT(M$2, 2), [8]Interface_real!$A$1:$A$356, 0), MATCH($B150, [8]Interface_real!$A$1:$LJ$1, 0))</f>
        <v>350.4139726027397</v>
      </c>
      <c r="N150">
        <f>INDEX([8]Interface_real!$A$1:$LJ$356, MATCH($A150&amp;RIGHT(N$2, 2), [8]Interface_real!$A$1:$A$356, 0), MATCH($B150, [8]Interface_real!$A$1:$LJ$1, 0))</f>
        <v>357.91999999999996</v>
      </c>
      <c r="O150">
        <f>INDEX([8]Interface_real!$A$1:$LJ$356, MATCH($A150&amp;RIGHT(O$2, 2), [8]Interface_real!$A$1:$A$356, 0), MATCH($B150, [8]Interface_real!$A$1:$LJ$1, 0))</f>
        <v>289.34519454520068</v>
      </c>
      <c r="P150">
        <f>INDEX([8]Interface_real!$A$1:$LJ$356, MATCH($A150&amp;RIGHT(P$2, 2), [8]Interface_real!$A$1:$A$356, 0), MATCH($B150, [8]Interface_real!$A$1:$LJ$1, 0))</f>
        <v>287.25383612350828</v>
      </c>
      <c r="Q150">
        <f>INDEX([8]Interface_real!$A$1:$LJ$356, MATCH($A150&amp;RIGHT(Q$2, 2), [8]Interface_real!$A$1:$A$356, 0), MATCH($B150, [8]Interface_real!$A$1:$LJ$1, 0))</f>
        <v>302.45799942180469</v>
      </c>
      <c r="R150">
        <f>INDEX([8]Interface_real!$A$1:$LJ$356, MATCH($A150&amp;RIGHT(R$2, 2), [8]Interface_real!$A$1:$A$356, 0), MATCH($B150, [8]Interface_real!$A$1:$LJ$1, 0))</f>
        <v>300.4942244200995</v>
      </c>
      <c r="S150">
        <f>INDEX([8]Interface_real!$A$1:$LJ$356, MATCH($A150&amp;RIGHT(S$2, 2), [8]Interface_real!$A$1:$A$356, 0), MATCH($B150, [8]Interface_real!$A$1:$LJ$1, 0))</f>
        <v>315.7337986746254</v>
      </c>
    </row>
    <row r="151" spans="1:19">
      <c r="A151" t="s">
        <v>37</v>
      </c>
      <c r="B151" t="s">
        <v>84</v>
      </c>
      <c r="C151" t="s">
        <v>83</v>
      </c>
      <c r="D151" t="s">
        <v>6</v>
      </c>
      <c r="E151" t="s">
        <v>268</v>
      </c>
      <c r="F151">
        <f>INDEX([8]Interface_real!$A$1:$LJ$356, MATCH($A151&amp;RIGHT(F$2, 2), [8]Interface_real!$A$1:$A$356, 0), MATCH($B151, [8]Interface_real!$A$1:$LJ$1, 0))</f>
        <v>371.96227700000003</v>
      </c>
      <c r="G151">
        <f>INDEX([8]Interface_real!$A$1:$LJ$356, MATCH($A151&amp;RIGHT(G$2, 2), [8]Interface_real!$A$1:$A$356, 0), MATCH($B151, [8]Interface_real!$A$1:$LJ$1, 0))</f>
        <v>358.43400500000001</v>
      </c>
      <c r="H151">
        <f>INDEX([8]Interface_real!$A$1:$LJ$356, MATCH($A151&amp;RIGHT(H$2, 2), [8]Interface_real!$A$1:$A$356, 0), MATCH($B151, [8]Interface_real!$A$1:$LJ$1, 0))</f>
        <v>367.53517808399999</v>
      </c>
      <c r="I151">
        <f>INDEX([8]Interface_real!$A$1:$LJ$356, MATCH($A151&amp;RIGHT(I$2, 2), [8]Interface_real!$A$1:$A$356, 0), MATCH($B151, [8]Interface_real!$A$1:$LJ$1, 0))</f>
        <v>370.45254794520537</v>
      </c>
      <c r="J151">
        <f>INDEX([8]Interface_real!$A$1:$LJ$356, MATCH($A151&amp;RIGHT(J$2, 2), [8]Interface_real!$A$1:$A$356, 0), MATCH($B151, [8]Interface_real!$A$1:$LJ$1, 0))</f>
        <v>378.87393442622954</v>
      </c>
      <c r="K151">
        <f>INDEX([8]Interface_real!$A$1:$LJ$356, MATCH($A151&amp;RIGHT(K$2, 2), [8]Interface_real!$A$1:$A$356, 0), MATCH($B151, [8]Interface_real!$A$1:$LJ$1, 0))</f>
        <v>375.43175342465759</v>
      </c>
      <c r="L151">
        <f>INDEX([8]Interface_real!$A$1:$LJ$356, MATCH($A151&amp;RIGHT(L$2, 2), [8]Interface_real!$A$1:$A$356, 0), MATCH($B151, [8]Interface_real!$A$1:$LJ$1, 0))</f>
        <v>389.45</v>
      </c>
      <c r="M151">
        <f>INDEX([8]Interface_real!$A$1:$LJ$356, MATCH($A151&amp;RIGHT(M$2, 2), [8]Interface_real!$A$1:$A$356, 0), MATCH($B151, [8]Interface_real!$A$1:$LJ$1, 0))</f>
        <v>445.40312328767118</v>
      </c>
      <c r="N151">
        <f>INDEX([8]Interface_real!$A$1:$LJ$356, MATCH($A151&amp;RIGHT(N$2, 2), [8]Interface_real!$A$1:$A$356, 0), MATCH($B151, [8]Interface_real!$A$1:$LJ$1, 0))</f>
        <v>440.91</v>
      </c>
      <c r="O151">
        <f>INDEX([8]Interface_real!$A$1:$LJ$356, MATCH($A151&amp;RIGHT(O$2, 2), [8]Interface_real!$A$1:$A$356, 0), MATCH($B151, [8]Interface_real!$A$1:$LJ$1, 0))</f>
        <v>382.42171574602423</v>
      </c>
      <c r="P151">
        <f>INDEX([8]Interface_real!$A$1:$LJ$356, MATCH($A151&amp;RIGHT(P$2, 2), [8]Interface_real!$A$1:$A$356, 0), MATCH($B151, [8]Interface_real!$A$1:$LJ$1, 0))</f>
        <v>379.65760944344464</v>
      </c>
      <c r="Q151">
        <f>INDEX([8]Interface_real!$A$1:$LJ$356, MATCH($A151&amp;RIGHT(Q$2, 2), [8]Interface_real!$A$1:$A$356, 0), MATCH($B151, [8]Interface_real!$A$1:$LJ$1, 0))</f>
        <v>376.96183463674242</v>
      </c>
      <c r="R151">
        <f>INDEX([8]Interface_real!$A$1:$LJ$356, MATCH($A151&amp;RIGHT(R$2, 2), [8]Interface_real!$A$1:$A$356, 0), MATCH($B151, [8]Interface_real!$A$1:$LJ$1, 0))</f>
        <v>374.51432711876782</v>
      </c>
      <c r="S151">
        <f>INDEX([8]Interface_real!$A$1:$LJ$356, MATCH($A151&amp;RIGHT(S$2, 2), [8]Interface_real!$A$1:$A$356, 0), MATCH($B151, [8]Interface_real!$A$1:$LJ$1, 0))</f>
        <v>372.05636888952387</v>
      </c>
    </row>
    <row r="152" spans="1:19">
      <c r="A152" t="s">
        <v>37</v>
      </c>
      <c r="B152" t="s">
        <v>82</v>
      </c>
      <c r="C152" t="s">
        <v>81</v>
      </c>
      <c r="D152" t="s">
        <v>6</v>
      </c>
      <c r="E152" t="s">
        <v>269</v>
      </c>
      <c r="F152">
        <f>INDEX([8]Interface_real!$A$1:$LJ$356, MATCH($A152&amp;RIGHT(F$2, 2), [8]Interface_real!$A$1:$A$356, 0), MATCH($B152, [8]Interface_real!$A$1:$LJ$1, 0))</f>
        <v>60.482066034884497</v>
      </c>
      <c r="G152">
        <f>INDEX([8]Interface_real!$A$1:$LJ$356, MATCH($A152&amp;RIGHT(G$2, 2), [8]Interface_real!$A$1:$A$356, 0), MATCH($B152, [8]Interface_real!$A$1:$LJ$1, 0))</f>
        <v>64.888413698359898</v>
      </c>
      <c r="H152">
        <f>INDEX([8]Interface_real!$A$1:$LJ$356, MATCH($A152&amp;RIGHT(H$2, 2), [8]Interface_real!$A$1:$A$356, 0), MATCH($B152, [8]Interface_real!$A$1:$LJ$1, 0))</f>
        <v>68.143643915565363</v>
      </c>
      <c r="I152">
        <f>INDEX([8]Interface_real!$A$1:$LJ$356, MATCH($A152&amp;RIGHT(I$2, 2), [8]Interface_real!$A$1:$A$356, 0), MATCH($B152, [8]Interface_real!$A$1:$LJ$1, 0))</f>
        <v>65.358253415038178</v>
      </c>
      <c r="J152">
        <f>INDEX([8]Interface_real!$A$1:$LJ$356, MATCH($A152&amp;RIGHT(J$2, 2), [8]Interface_real!$A$1:$A$356, 0), MATCH($B152, [8]Interface_real!$A$1:$LJ$1, 0))</f>
        <v>63.932961826915061</v>
      </c>
      <c r="K152">
        <f>INDEX([8]Interface_real!$A$1:$LJ$356, MATCH($A152&amp;RIGHT(K$2, 2), [8]Interface_real!$A$1:$A$356, 0), MATCH($B152, [8]Interface_real!$A$1:$LJ$1, 0))</f>
        <v>69.656269358989704</v>
      </c>
      <c r="L152">
        <f>INDEX([8]Interface_real!$A$1:$LJ$356, MATCH($A152&amp;RIGHT(L$2, 2), [8]Interface_real!$A$1:$A$356, 0), MATCH($B152, [8]Interface_real!$A$1:$LJ$1, 0))</f>
        <v>72.1401977147259</v>
      </c>
      <c r="M152">
        <f>INDEX([8]Interface_real!$A$1:$LJ$356, MATCH($A152&amp;RIGHT(M$2, 2), [8]Interface_real!$A$1:$A$356, 0), MATCH($B152, [8]Interface_real!$A$1:$LJ$1, 0))</f>
        <v>78.673443063491703</v>
      </c>
      <c r="N152">
        <f>INDEX([8]Interface_real!$A$1:$LJ$356, MATCH($A152&amp;RIGHT(N$2, 2), [8]Interface_real!$A$1:$A$356, 0), MATCH($B152, [8]Interface_real!$A$1:$LJ$1, 0))</f>
        <v>81.177564582341049</v>
      </c>
      <c r="O152">
        <f>INDEX([8]Interface_real!$A$1:$LJ$356, MATCH($A152&amp;RIGHT(O$2, 2), [8]Interface_real!$A$1:$A$356, 0), MATCH($B152, [8]Interface_real!$A$1:$LJ$1, 0))</f>
        <v>75.661287691455797</v>
      </c>
      <c r="P152">
        <f>INDEX([8]Interface_real!$A$1:$LJ$356, MATCH($A152&amp;RIGHT(P$2, 2), [8]Interface_real!$A$1:$A$356, 0), MATCH($B152, [8]Interface_real!$A$1:$LJ$1, 0))</f>
        <v>75.661287691455797</v>
      </c>
      <c r="Q152">
        <f>INDEX([8]Interface_real!$A$1:$LJ$356, MATCH($A152&amp;RIGHT(Q$2, 2), [8]Interface_real!$A$1:$A$356, 0), MATCH($B152, [8]Interface_real!$A$1:$LJ$1, 0))</f>
        <v>80.235708666174915</v>
      </c>
      <c r="R152">
        <f>INDEX([8]Interface_real!$A$1:$LJ$356, MATCH($A152&amp;RIGHT(R$2, 2), [8]Interface_real!$A$1:$A$356, 0), MATCH($B152, [8]Interface_real!$A$1:$LJ$1, 0))</f>
        <v>80.235708666174816</v>
      </c>
      <c r="S152">
        <f>INDEX([8]Interface_real!$A$1:$LJ$356, MATCH($A152&amp;RIGHT(S$2, 2), [8]Interface_real!$A$1:$A$356, 0), MATCH($B152, [8]Interface_real!$A$1:$LJ$1, 0))</f>
        <v>84.861818013489625</v>
      </c>
    </row>
    <row r="153" spans="1:19">
      <c r="A153" t="s">
        <v>37</v>
      </c>
      <c r="B153" t="s">
        <v>80</v>
      </c>
      <c r="C153" t="s">
        <v>79</v>
      </c>
      <c r="D153" t="s">
        <v>60</v>
      </c>
      <c r="E153" t="s">
        <v>270</v>
      </c>
      <c r="F153">
        <f>INDEX([8]Interface_real!$A$1:$LJ$356, MATCH($A153&amp;RIGHT(F$2, 2), [8]Interface_real!$A$1:$A$356, 0), MATCH($B153, [8]Interface_real!$A$1:$LJ$1, 0))</f>
        <v>3.6409280019543488</v>
      </c>
      <c r="G153">
        <f>INDEX([8]Interface_real!$A$1:$LJ$356, MATCH($A153&amp;RIGHT(G$2, 2), [8]Interface_real!$A$1:$A$356, 0), MATCH($B153, [8]Interface_real!$A$1:$LJ$1, 0))</f>
        <v>3.783463379820784</v>
      </c>
      <c r="H153">
        <f>INDEX([8]Interface_real!$A$1:$LJ$356, MATCH($A153&amp;RIGHT(H$2, 2), [8]Interface_real!$A$1:$A$356, 0), MATCH($B153, [8]Interface_real!$A$1:$LJ$1, 0))</f>
        <v>3.9659012418774902</v>
      </c>
      <c r="I153">
        <f>INDEX([8]Interface_real!$A$1:$LJ$356, MATCH($A153&amp;RIGHT(I$2, 2), [8]Interface_real!$A$1:$A$356, 0), MATCH($B153, [8]Interface_real!$A$1:$LJ$1, 0))</f>
        <v>3.8565555287505449</v>
      </c>
      <c r="J153">
        <f>INDEX([8]Interface_real!$A$1:$LJ$356, MATCH($A153&amp;RIGHT(J$2, 2), [8]Interface_real!$A$1:$A$356, 0), MATCH($B153, [8]Interface_real!$A$1:$LJ$1, 0))</f>
        <v>3.8253369598405862</v>
      </c>
      <c r="K153">
        <f>INDEX([8]Interface_real!$A$1:$LJ$356, MATCH($A153&amp;RIGHT(K$2, 2), [8]Interface_real!$A$1:$A$356, 0), MATCH($B153, [8]Interface_real!$A$1:$LJ$1, 0))</f>
        <v>4.236026262073862</v>
      </c>
      <c r="L153">
        <f>INDEX([8]Interface_real!$A$1:$LJ$356, MATCH($A153&amp;RIGHT(L$2, 2), [8]Interface_real!$A$1:$A$356, 0), MATCH($B153, [8]Interface_real!$A$1:$LJ$1, 0))</f>
        <v>4.9059314417768656</v>
      </c>
      <c r="M153">
        <f>INDEX([8]Interface_real!$A$1:$LJ$356, MATCH($A153&amp;RIGHT(M$2, 2), [8]Interface_real!$A$1:$A$356, 0), MATCH($B153, [8]Interface_real!$A$1:$LJ$1, 0))</f>
        <v>4.8314653420936695</v>
      </c>
      <c r="N153">
        <f>INDEX([8]Interface_real!$A$1:$LJ$356, MATCH($A153&amp;RIGHT(N$2, 2), [8]Interface_real!$A$1:$A$356, 0), MATCH($B153, [8]Interface_real!$A$1:$LJ$1, 0))</f>
        <v>4.9059672041913309</v>
      </c>
      <c r="O153">
        <f>INDEX([8]Interface_real!$A$1:$LJ$356, MATCH($A153&amp;RIGHT(O$2, 2), [8]Interface_real!$A$1:$A$356, 0), MATCH($B153, [8]Interface_real!$A$1:$LJ$1, 0))</f>
        <v>4.8783444760723933</v>
      </c>
      <c r="P153">
        <f>INDEX([8]Interface_real!$A$1:$LJ$356, MATCH($A153&amp;RIGHT(P$2, 2), [8]Interface_real!$A$1:$A$356, 0), MATCH($B153, [8]Interface_real!$A$1:$LJ$1, 0))</f>
        <v>4.8783444760723942</v>
      </c>
      <c r="Q153">
        <f>INDEX([8]Interface_real!$A$1:$LJ$356, MATCH($A153&amp;RIGHT(Q$2, 2), [8]Interface_real!$A$1:$A$356, 0), MATCH($B153, [8]Interface_real!$A$1:$LJ$1, 0))</f>
        <v>4.9698328955667765</v>
      </c>
      <c r="R153">
        <f>INDEX([8]Interface_real!$A$1:$LJ$356, MATCH($A153&amp;RIGHT(R$2, 2), [8]Interface_real!$A$1:$A$356, 0), MATCH($B153, [8]Interface_real!$A$1:$LJ$1, 0))</f>
        <v>4.9698328955667739</v>
      </c>
      <c r="S153">
        <f>INDEX([8]Interface_real!$A$1:$LJ$356, MATCH($A153&amp;RIGHT(S$2, 2), [8]Interface_real!$A$1:$A$356, 0), MATCH($B153, [8]Interface_real!$A$1:$LJ$1, 0))</f>
        <v>5.0623550825130703</v>
      </c>
    </row>
    <row r="154" spans="1:19">
      <c r="A154" t="s">
        <v>37</v>
      </c>
      <c r="B154" t="s">
        <v>78</v>
      </c>
      <c r="C154" t="s">
        <v>77</v>
      </c>
      <c r="D154" t="s">
        <v>60</v>
      </c>
      <c r="E154" t="s">
        <v>271</v>
      </c>
      <c r="F154">
        <f>INDEX([8]Interface_real!$A$1:$LJ$356, MATCH($A154&amp;RIGHT(F$2, 2), [8]Interface_real!$A$1:$A$356, 0), MATCH($B154, [8]Interface_real!$A$1:$LJ$1, 0))</f>
        <v>1.2936068273693667E-2</v>
      </c>
      <c r="G154">
        <f>INDEX([8]Interface_real!$A$1:$LJ$356, MATCH($A154&amp;RIGHT(G$2, 2), [8]Interface_real!$A$1:$A$356, 0), MATCH($B154, [8]Interface_real!$A$1:$LJ$1, 0))</f>
        <v>1.3031792792103451E-2</v>
      </c>
      <c r="H154">
        <f>INDEX([8]Interface_real!$A$1:$LJ$356, MATCH($A154&amp;RIGHT(H$2, 2), [8]Interface_real!$A$1:$A$356, 0), MATCH($B154, [8]Interface_real!$A$1:$LJ$1, 0))</f>
        <v>1.3008557004928929E-2</v>
      </c>
      <c r="I154">
        <f>INDEX([8]Interface_real!$A$1:$LJ$356, MATCH($A154&amp;RIGHT(I$2, 2), [8]Interface_real!$A$1:$A$356, 0), MATCH($B154, [8]Interface_real!$A$1:$LJ$1, 0))</f>
        <v>1.2943200722919318E-2</v>
      </c>
      <c r="J154">
        <f>INDEX([8]Interface_real!$A$1:$LJ$356, MATCH($A154&amp;RIGHT(J$2, 2), [8]Interface_real!$A$1:$A$356, 0), MATCH($B154, [8]Interface_real!$A$1:$LJ$1, 0))</f>
        <v>1.2901545818242075E-2</v>
      </c>
      <c r="K154">
        <f>INDEX([8]Interface_real!$A$1:$LJ$356, MATCH($A154&amp;RIGHT(K$2, 2), [8]Interface_real!$A$1:$A$356, 0), MATCH($B154, [8]Interface_real!$A$1:$LJ$1, 0))</f>
        <v>1.2944831481830163E-2</v>
      </c>
      <c r="L154">
        <f>INDEX([8]Interface_real!$A$1:$LJ$356, MATCH($A154&amp;RIGHT(L$2, 2), [8]Interface_real!$A$1:$A$356, 0), MATCH($B154, [8]Interface_real!$A$1:$LJ$1, 0))</f>
        <v>1.3190576746190927E-2</v>
      </c>
      <c r="M154">
        <f>INDEX([8]Interface_real!$A$1:$LJ$356, MATCH($A154&amp;RIGHT(M$2, 2), [8]Interface_real!$A$1:$A$356, 0), MATCH($B154, [8]Interface_real!$A$1:$LJ$1, 0))</f>
        <v>1.3247564148105422E-2</v>
      </c>
      <c r="N154">
        <f>INDEX([8]Interface_real!$A$1:$LJ$356, MATCH($A154&amp;RIGHT(N$2, 2), [8]Interface_real!$A$1:$A$356, 0), MATCH($B154, [8]Interface_real!$A$1:$LJ$1, 0))</f>
        <v>1.3170930706917652E-2</v>
      </c>
      <c r="O154">
        <f>INDEX([8]Interface_real!$A$1:$LJ$356, MATCH($A154&amp;RIGHT(O$2, 2), [8]Interface_real!$A$1:$A$356, 0), MATCH($B154, [8]Interface_real!$A$1:$LJ$1, 0))</f>
        <v>1.3056818923682894E-2</v>
      </c>
      <c r="P154">
        <f>INDEX([8]Interface_real!$A$1:$LJ$356, MATCH($A154&amp;RIGHT(P$2, 2), [8]Interface_real!$A$1:$A$356, 0), MATCH($B154, [8]Interface_real!$A$1:$LJ$1, 0))</f>
        <v>1.3059455727309481E-2</v>
      </c>
      <c r="Q154">
        <f>INDEX([8]Interface_real!$A$1:$LJ$356, MATCH($A154&amp;RIGHT(Q$2, 2), [8]Interface_real!$A$1:$A$356, 0), MATCH($B154, [8]Interface_real!$A$1:$LJ$1, 0))</f>
        <v>1.317839149284143E-2</v>
      </c>
      <c r="R154">
        <f>INDEX([8]Interface_real!$A$1:$LJ$356, MATCH($A154&amp;RIGHT(R$2, 2), [8]Interface_real!$A$1:$A$356, 0), MATCH($B154, [8]Interface_real!$A$1:$LJ$1, 0))</f>
        <v>1.3186965466913569E-2</v>
      </c>
      <c r="S154">
        <f>INDEX([8]Interface_real!$A$1:$LJ$356, MATCH($A154&amp;RIGHT(S$2, 2), [8]Interface_real!$A$1:$A$356, 0), MATCH($B154, [8]Interface_real!$A$1:$LJ$1, 0))</f>
        <v>1.3087553514784498E-2</v>
      </c>
    </row>
    <row r="155" spans="1:19">
      <c r="A155" t="s">
        <v>37</v>
      </c>
      <c r="B155" t="s">
        <v>76</v>
      </c>
      <c r="C155" t="s">
        <v>75</v>
      </c>
      <c r="D155" t="s">
        <v>60</v>
      </c>
      <c r="E155" t="s">
        <v>272</v>
      </c>
      <c r="F155">
        <f>INDEX([8]Interface_real!$A$1:$LJ$356, MATCH($A155&amp;RIGHT(F$2, 2), [8]Interface_real!$A$1:$A$356, 0), MATCH($B155, [8]Interface_real!$A$1:$LJ$1, 0))</f>
        <v>2174.2459213476677</v>
      </c>
      <c r="G155">
        <f>INDEX([8]Interface_real!$A$1:$LJ$356, MATCH($A155&amp;RIGHT(G$2, 2), [8]Interface_real!$A$1:$A$356, 0), MATCH($B155, [8]Interface_real!$A$1:$LJ$1, 0))</f>
        <v>2183.9310404699754</v>
      </c>
      <c r="H155">
        <f>INDEX([8]Interface_real!$A$1:$LJ$356, MATCH($A155&amp;RIGHT(H$2, 2), [8]Interface_real!$A$1:$A$356, 0), MATCH($B155, [8]Interface_real!$A$1:$LJ$1, 0))</f>
        <v>2195.9788746464956</v>
      </c>
      <c r="I155">
        <f>INDEX([8]Interface_real!$A$1:$LJ$356, MATCH($A155&amp;RIGHT(I$2, 2), [8]Interface_real!$A$1:$A$356, 0), MATCH($B155, [8]Interface_real!$A$1:$LJ$1, 0))</f>
        <v>2208.4786934385033</v>
      </c>
      <c r="J155">
        <f>INDEX([8]Interface_real!$A$1:$LJ$356, MATCH($A155&amp;RIGHT(J$2, 2), [8]Interface_real!$A$1:$A$356, 0), MATCH($B155, [8]Interface_real!$A$1:$LJ$1, 0))</f>
        <v>2224.4003507153352</v>
      </c>
      <c r="K155">
        <f>INDEX([8]Interface_real!$A$1:$LJ$356, MATCH($A155&amp;RIGHT(K$2, 2), [8]Interface_real!$A$1:$A$356, 0), MATCH($B155, [8]Interface_real!$A$1:$LJ$1, 0))</f>
        <v>2241.8403460017589</v>
      </c>
      <c r="L155">
        <f>INDEX([8]Interface_real!$A$1:$LJ$356, MATCH($A155&amp;RIGHT(L$2, 2), [8]Interface_real!$A$1:$A$356, 0), MATCH($B155, [8]Interface_real!$A$1:$LJ$1, 0))</f>
        <v>2257.0216006051942</v>
      </c>
      <c r="M155">
        <f>INDEX([8]Interface_real!$A$1:$LJ$356, MATCH($A155&amp;RIGHT(M$2, 2), [8]Interface_real!$A$1:$A$356, 0), MATCH($B155, [8]Interface_real!$A$1:$LJ$1, 0))</f>
        <v>2268.3950619459029</v>
      </c>
      <c r="N155">
        <f>INDEX([8]Interface_real!$A$1:$LJ$356, MATCH($A155&amp;RIGHT(N$2, 2), [8]Interface_real!$A$1:$A$356, 0), MATCH($B155, [8]Interface_real!$A$1:$LJ$1, 0))</f>
        <v>2269.8881860461415</v>
      </c>
      <c r="O155" t="str">
        <f>INDEX([8]Interface_real!$A$1:$LJ$356, MATCH($A155&amp;RIGHT(O$2, 2), [8]Interface_real!$A$1:$A$356, 0), MATCH($B155, [8]Interface_real!$A$1:$LJ$1, 0))</f>
        <v/>
      </c>
      <c r="P155" t="str">
        <f>INDEX([8]Interface_real!$A$1:$LJ$356, MATCH($A155&amp;RIGHT(P$2, 2), [8]Interface_real!$A$1:$A$356, 0), MATCH($B155, [8]Interface_real!$A$1:$LJ$1, 0))</f>
        <v/>
      </c>
      <c r="Q155" t="str">
        <f>INDEX([8]Interface_real!$A$1:$LJ$356, MATCH($A155&amp;RIGHT(Q$2, 2), [8]Interface_real!$A$1:$A$356, 0), MATCH($B155, [8]Interface_real!$A$1:$LJ$1, 0))</f>
        <v/>
      </c>
      <c r="R155" t="str">
        <f>INDEX([8]Interface_real!$A$1:$LJ$356, MATCH($A155&amp;RIGHT(R$2, 2), [8]Interface_real!$A$1:$A$356, 0), MATCH($B155, [8]Interface_real!$A$1:$LJ$1, 0))</f>
        <v/>
      </c>
      <c r="S155" t="str">
        <f>INDEX([8]Interface_real!$A$1:$LJ$356, MATCH($A155&amp;RIGHT(S$2, 2), [8]Interface_real!$A$1:$A$356, 0), MATCH($B155, [8]Interface_real!$A$1:$LJ$1, 0))</f>
        <v/>
      </c>
    </row>
    <row r="156" spans="1:19">
      <c r="A156" t="s">
        <v>37</v>
      </c>
      <c r="B156" t="s">
        <v>74</v>
      </c>
      <c r="C156" t="s">
        <v>73</v>
      </c>
      <c r="D156" t="s">
        <v>60</v>
      </c>
      <c r="E156" t="s">
        <v>273</v>
      </c>
      <c r="F156">
        <f>INDEX([8]Interface_real!$A$1:$LJ$356, MATCH($A156&amp;RIGHT(F$2, 2), [8]Interface_real!$A$1:$A$356, 0), MATCH($B156, [8]Interface_real!$A$1:$LJ$1, 0))</f>
        <v>108</v>
      </c>
      <c r="G156">
        <f>INDEX([8]Interface_real!$A$1:$LJ$356, MATCH($A156&amp;RIGHT(G$2, 2), [8]Interface_real!$A$1:$A$356, 0), MATCH($B156, [8]Interface_real!$A$1:$LJ$1, 0))</f>
        <v>109</v>
      </c>
      <c r="H156">
        <f>INDEX([8]Interface_real!$A$1:$LJ$356, MATCH($A156&amp;RIGHT(H$2, 2), [8]Interface_real!$A$1:$A$356, 0), MATCH($B156, [8]Interface_real!$A$1:$LJ$1, 0))</f>
        <v>109</v>
      </c>
      <c r="I156">
        <f>INDEX([8]Interface_real!$A$1:$LJ$356, MATCH($A156&amp;RIGHT(I$2, 2), [8]Interface_real!$A$1:$A$356, 0), MATCH($B156, [8]Interface_real!$A$1:$LJ$1, 0))</f>
        <v>109</v>
      </c>
      <c r="J156">
        <f>INDEX([8]Interface_real!$A$1:$LJ$356, MATCH($A156&amp;RIGHT(J$2, 2), [8]Interface_real!$A$1:$A$356, 0), MATCH($B156, [8]Interface_real!$A$1:$LJ$1, 0))</f>
        <v>109</v>
      </c>
      <c r="K156">
        <f>INDEX([8]Interface_real!$A$1:$LJ$356, MATCH($A156&amp;RIGHT(K$2, 2), [8]Interface_real!$A$1:$A$356, 0), MATCH($B156, [8]Interface_real!$A$1:$LJ$1, 0))</f>
        <v>110</v>
      </c>
      <c r="L156">
        <f>INDEX([8]Interface_real!$A$1:$LJ$356, MATCH($A156&amp;RIGHT(L$2, 2), [8]Interface_real!$A$1:$A$356, 0), MATCH($B156, [8]Interface_real!$A$1:$LJ$1, 0))</f>
        <v>112</v>
      </c>
      <c r="M156">
        <f>INDEX([8]Interface_real!$A$1:$LJ$356, MATCH($A156&amp;RIGHT(M$2, 2), [8]Interface_real!$A$1:$A$356, 0), MATCH($B156, [8]Interface_real!$A$1:$LJ$1, 0))</f>
        <v>113</v>
      </c>
      <c r="N156">
        <f>INDEX([8]Interface_real!$A$1:$LJ$356, MATCH($A156&amp;RIGHT(N$2, 2), [8]Interface_real!$A$1:$A$356, 0), MATCH($B156, [8]Interface_real!$A$1:$LJ$1, 0))</f>
        <v>113</v>
      </c>
      <c r="O156">
        <f>INDEX([8]Interface_real!$A$1:$LJ$356, MATCH($A156&amp;RIGHT(O$2, 2), [8]Interface_real!$A$1:$A$356, 0), MATCH($B156, [8]Interface_real!$A$1:$LJ$1, 0))</f>
        <v>114</v>
      </c>
      <c r="P156">
        <f>INDEX([8]Interface_real!$A$1:$LJ$356, MATCH($A156&amp;RIGHT(P$2, 2), [8]Interface_real!$A$1:$A$356, 0), MATCH($B156, [8]Interface_real!$A$1:$LJ$1, 0))</f>
        <v>115</v>
      </c>
      <c r="Q156">
        <f>INDEX([8]Interface_real!$A$1:$LJ$356, MATCH($A156&amp;RIGHT(Q$2, 2), [8]Interface_real!$A$1:$A$356, 0), MATCH($B156, [8]Interface_real!$A$1:$LJ$1, 0))</f>
        <v>117</v>
      </c>
      <c r="R156">
        <f>INDEX([8]Interface_real!$A$1:$LJ$356, MATCH($A156&amp;RIGHT(R$2, 2), [8]Interface_real!$A$1:$A$356, 0), MATCH($B156, [8]Interface_real!$A$1:$LJ$1, 0))</f>
        <v>118</v>
      </c>
      <c r="S156">
        <f>INDEX([8]Interface_real!$A$1:$LJ$356, MATCH($A156&amp;RIGHT(S$2, 2), [8]Interface_real!$A$1:$A$356, 0), MATCH($B156, [8]Interface_real!$A$1:$LJ$1, 0))</f>
        <v>118</v>
      </c>
    </row>
    <row r="157" spans="1:19">
      <c r="A157" t="s">
        <v>35</v>
      </c>
      <c r="B157" t="s">
        <v>90</v>
      </c>
      <c r="C157" t="s">
        <v>89</v>
      </c>
      <c r="D157" t="s">
        <v>60</v>
      </c>
      <c r="E157" t="s">
        <v>274</v>
      </c>
      <c r="F157">
        <f>INDEX([8]Interface_real!$A$1:$LJ$356, MATCH($A157&amp;RIGHT(F$2, 2), [8]Interface_real!$A$1:$A$356, 0), MATCH($B157, [8]Interface_real!$A$1:$LJ$1, 0))</f>
        <v>280438</v>
      </c>
      <c r="G157">
        <f>INDEX([8]Interface_real!$A$1:$LJ$356, MATCH($A157&amp;RIGHT(G$2, 2), [8]Interface_real!$A$1:$A$356, 0), MATCH($B157, [8]Interface_real!$A$1:$LJ$1, 0))</f>
        <v>282016</v>
      </c>
      <c r="H157">
        <f>INDEX([8]Interface_real!$A$1:$LJ$356, MATCH($A157&amp;RIGHT(H$2, 2), [8]Interface_real!$A$1:$A$356, 0), MATCH($B157, [8]Interface_real!$A$1:$LJ$1, 0))</f>
        <v>283772</v>
      </c>
      <c r="I157">
        <f>INDEX([8]Interface_real!$A$1:$LJ$356, MATCH($A157&amp;RIGHT(I$2, 2), [8]Interface_real!$A$1:$A$356, 0), MATCH($B157, [8]Interface_real!$A$1:$LJ$1, 0))</f>
        <v>285613</v>
      </c>
      <c r="J157">
        <f>INDEX([8]Interface_real!$A$1:$LJ$356, MATCH($A157&amp;RIGHT(J$2, 2), [8]Interface_real!$A$1:$A$356, 0), MATCH($B157, [8]Interface_real!$A$1:$LJ$1, 0))</f>
        <v>287090</v>
      </c>
      <c r="K157">
        <f>INDEX([8]Interface_real!$A$1:$LJ$356, MATCH($A157&amp;RIGHT(K$2, 2), [8]Interface_real!$A$1:$A$356, 0), MATCH($B157, [8]Interface_real!$A$1:$LJ$1, 0))</f>
        <v>288668</v>
      </c>
      <c r="L157">
        <f>INDEX([8]Interface_real!$A$1:$LJ$356, MATCH($A157&amp;RIGHT(L$2, 2), [8]Interface_real!$A$1:$A$356, 0), MATCH($B157, [8]Interface_real!$A$1:$LJ$1, 0))</f>
        <v>291352</v>
      </c>
      <c r="M157">
        <f>INDEX([8]Interface_real!$A$1:$LJ$356, MATCH($A157&amp;RIGHT(M$2, 2), [8]Interface_real!$A$1:$A$356, 0), MATCH($B157, [8]Interface_real!$A$1:$LJ$1, 0))</f>
        <v>292347.00000000006</v>
      </c>
      <c r="N157">
        <f>INDEX([8]Interface_real!$A$1:$LJ$356, MATCH($A157&amp;RIGHT(N$2, 2), [8]Interface_real!$A$1:$A$356, 0), MATCH($B157, [8]Interface_real!$A$1:$LJ$1, 0))</f>
        <v>295181.00000000006</v>
      </c>
      <c r="O157">
        <f>INDEX([8]Interface_real!$A$1:$LJ$356, MATCH($A157&amp;RIGHT(O$2, 2), [8]Interface_real!$A$1:$A$356, 0), MATCH($B157, [8]Interface_real!$A$1:$LJ$1, 0))</f>
        <v>299073.99999999994</v>
      </c>
      <c r="P157">
        <f>INDEX([8]Interface_real!$A$1:$LJ$356, MATCH($A157&amp;RIGHT(P$2, 2), [8]Interface_real!$A$1:$A$356, 0), MATCH($B157, [8]Interface_real!$A$1:$LJ$1, 0))</f>
        <v>301150.49999999994</v>
      </c>
      <c r="Q157">
        <f>INDEX([8]Interface_real!$A$1:$LJ$356, MATCH($A157&amp;RIGHT(Q$2, 2), [8]Interface_real!$A$1:$A$356, 0), MATCH($B157, [8]Interface_real!$A$1:$LJ$1, 0))</f>
        <v>303337.5</v>
      </c>
      <c r="R157">
        <f>INDEX([8]Interface_real!$A$1:$LJ$356, MATCH($A157&amp;RIGHT(R$2, 2), [8]Interface_real!$A$1:$A$356, 0), MATCH($B157, [8]Interface_real!$A$1:$LJ$1, 0))</f>
        <v>305583.49999999994</v>
      </c>
      <c r="S157">
        <f>INDEX([8]Interface_real!$A$1:$LJ$356, MATCH($A157&amp;RIGHT(S$2, 2), [8]Interface_real!$A$1:$A$356, 0), MATCH($B157, [8]Interface_real!$A$1:$LJ$1, 0))</f>
        <v>308044.5</v>
      </c>
    </row>
    <row r="158" spans="1:19">
      <c r="A158" t="s">
        <v>35</v>
      </c>
      <c r="B158" t="s">
        <v>88</v>
      </c>
      <c r="C158" t="s">
        <v>87</v>
      </c>
      <c r="D158" t="s">
        <v>47</v>
      </c>
      <c r="E158" t="s">
        <v>275</v>
      </c>
      <c r="F158">
        <f>INDEX([8]Interface_real!$A$1:$LJ$356, MATCH($A158&amp;RIGHT(F$2, 2), [8]Interface_real!$A$1:$A$356, 0), MATCH($B158, [8]Interface_real!$A$1:$LJ$1, 0))</f>
        <v>3445.2</v>
      </c>
      <c r="G158">
        <f>INDEX([8]Interface_real!$A$1:$LJ$356, MATCH($A158&amp;RIGHT(G$2, 2), [8]Interface_real!$A$1:$A$356, 0), MATCH($B158, [8]Interface_real!$A$1:$LJ$1, 0))</f>
        <v>3443.9</v>
      </c>
      <c r="H158">
        <f>INDEX([8]Interface_real!$A$1:$LJ$356, MATCH($A158&amp;RIGHT(H$2, 2), [8]Interface_real!$A$1:$A$356, 0), MATCH($B158, [8]Interface_real!$A$1:$LJ$1, 0))</f>
        <v>3458.6</v>
      </c>
      <c r="I158">
        <f>INDEX([8]Interface_real!$A$1:$LJ$356, MATCH($A158&amp;RIGHT(I$2, 2), [8]Interface_real!$A$1:$A$356, 0), MATCH($B158, [8]Interface_real!$A$1:$LJ$1, 0))</f>
        <v>3465.7</v>
      </c>
      <c r="J158">
        <f>INDEX([8]Interface_real!$A$1:$LJ$356, MATCH($A158&amp;RIGHT(J$2, 2), [8]Interface_real!$A$1:$A$356, 0), MATCH($B158, [8]Interface_real!$A$1:$LJ$1, 0))</f>
        <v>3484.3</v>
      </c>
      <c r="K158">
        <f>INDEX([8]Interface_real!$A$1:$LJ$356, MATCH($A158&amp;RIGHT(K$2, 2), [8]Interface_real!$A$1:$A$356, 0), MATCH($B158, [8]Interface_real!$A$1:$LJ$1, 0))</f>
        <v>3474.8</v>
      </c>
      <c r="L158">
        <f>INDEX([8]Interface_real!$A$1:$LJ$356, MATCH($A158&amp;RIGHT(L$2, 2), [8]Interface_real!$A$1:$A$356, 0), MATCH($B158, [8]Interface_real!$A$1:$LJ$1, 0))</f>
        <v>3484</v>
      </c>
      <c r="M158">
        <f>INDEX([8]Interface_real!$A$1:$LJ$356, MATCH($A158&amp;RIGHT(M$2, 2), [8]Interface_real!$A$1:$A$356, 0), MATCH($B158, [8]Interface_real!$A$1:$LJ$1, 0))</f>
        <v>3502.72</v>
      </c>
      <c r="N158">
        <f>INDEX([8]Interface_real!$A$1:$LJ$356, MATCH($A158&amp;RIGHT(N$2, 2), [8]Interface_real!$A$1:$A$356, 0), MATCH($B158, [8]Interface_real!$A$1:$LJ$1, 0))</f>
        <v>3522.4724805708202</v>
      </c>
      <c r="O158">
        <f>INDEX([8]Interface_real!$A$1:$LJ$356, MATCH($A158&amp;RIGHT(O$2, 2), [8]Interface_real!$A$1:$A$356, 0), MATCH($B158, [8]Interface_real!$A$1:$LJ$1, 0))</f>
        <v>3514</v>
      </c>
      <c r="P158">
        <f>INDEX([8]Interface_real!$A$1:$LJ$356, MATCH($A158&amp;RIGHT(P$2, 2), [8]Interface_real!$A$1:$A$356, 0), MATCH($B158, [8]Interface_real!$A$1:$LJ$1, 0))</f>
        <v>3521</v>
      </c>
      <c r="Q158">
        <f>INDEX([8]Interface_real!$A$1:$LJ$356, MATCH($A158&amp;RIGHT(Q$2, 2), [8]Interface_real!$A$1:$A$356, 0), MATCH($B158, [8]Interface_real!$A$1:$LJ$1, 0))</f>
        <v>3531</v>
      </c>
      <c r="R158">
        <f>INDEX([8]Interface_real!$A$1:$LJ$356, MATCH($A158&amp;RIGHT(R$2, 2), [8]Interface_real!$A$1:$A$356, 0), MATCH($B158, [8]Interface_real!$A$1:$LJ$1, 0))</f>
        <v>3539</v>
      </c>
      <c r="S158">
        <f>INDEX([8]Interface_real!$A$1:$LJ$356, MATCH($A158&amp;RIGHT(S$2, 2), [8]Interface_real!$A$1:$A$356, 0), MATCH($B158, [8]Interface_real!$A$1:$LJ$1, 0))</f>
        <v>3547</v>
      </c>
    </row>
    <row r="159" spans="1:19">
      <c r="A159" t="s">
        <v>35</v>
      </c>
      <c r="B159" t="s">
        <v>86</v>
      </c>
      <c r="C159" t="s">
        <v>85</v>
      </c>
      <c r="D159" t="s">
        <v>98</v>
      </c>
      <c r="E159" t="s">
        <v>276</v>
      </c>
      <c r="F159">
        <f>INDEX([8]Interface_real!$A$1:$LJ$356, MATCH($A159&amp;RIGHT(F$2, 2), [8]Interface_real!$A$1:$A$356, 0), MATCH($B159, [8]Interface_real!$A$1:$LJ$1, 0))</f>
        <v>156.32499999999999</v>
      </c>
      <c r="G159">
        <f>INDEX([8]Interface_real!$A$1:$LJ$356, MATCH($A159&amp;RIGHT(G$2, 2), [8]Interface_real!$A$1:$A$356, 0), MATCH($B159, [8]Interface_real!$A$1:$LJ$1, 0))</f>
        <v>151.179</v>
      </c>
      <c r="H159">
        <f>INDEX([8]Interface_real!$A$1:$LJ$356, MATCH($A159&amp;RIGHT(H$2, 2), [8]Interface_real!$A$1:$A$356, 0), MATCH($B159, [8]Interface_real!$A$1:$LJ$1, 0))</f>
        <v>158.72999999999999</v>
      </c>
      <c r="I159">
        <f>INDEX([8]Interface_real!$A$1:$LJ$356, MATCH($A159&amp;RIGHT(I$2, 2), [8]Interface_real!$A$1:$A$356, 0), MATCH($B159, [8]Interface_real!$A$1:$LJ$1, 0))</f>
        <v>158.15</v>
      </c>
      <c r="J159">
        <f>INDEX([8]Interface_real!$A$1:$LJ$356, MATCH($A159&amp;RIGHT(J$2, 2), [8]Interface_real!$A$1:$A$356, 0), MATCH($B159, [8]Interface_real!$A$1:$LJ$1, 0))</f>
        <v>159.88999999999999</v>
      </c>
      <c r="K159">
        <f>INDEX([8]Interface_real!$A$1:$LJ$356, MATCH($A159&amp;RIGHT(K$2, 2), [8]Interface_real!$A$1:$A$356, 0), MATCH($B159, [8]Interface_real!$A$1:$LJ$1, 0))</f>
        <v>163.41899999999998</v>
      </c>
      <c r="L159">
        <f>INDEX([8]Interface_real!$A$1:$LJ$356, MATCH($A159&amp;RIGHT(L$2, 2), [8]Interface_real!$A$1:$A$356, 0), MATCH($B159, [8]Interface_real!$A$1:$LJ$1, 0))</f>
        <v>164.37</v>
      </c>
      <c r="M159">
        <f>INDEX([8]Interface_real!$A$1:$LJ$356, MATCH($A159&amp;RIGHT(M$2, 2), [8]Interface_real!$A$1:$A$356, 0), MATCH($B159, [8]Interface_real!$A$1:$LJ$1, 0))</f>
        <v>168.25</v>
      </c>
      <c r="N159">
        <f>INDEX([8]Interface_real!$A$1:$LJ$356, MATCH($A159&amp;RIGHT(N$2, 2), [8]Interface_real!$A$1:$A$356, 0), MATCH($B159, [8]Interface_real!$A$1:$LJ$1, 0))</f>
        <v>164.84</v>
      </c>
      <c r="O159">
        <f>INDEX([8]Interface_real!$A$1:$LJ$356, MATCH($A159&amp;RIGHT(O$2, 2), [8]Interface_real!$A$1:$A$356, 0), MATCH($B159, [8]Interface_real!$A$1:$LJ$1, 0))</f>
        <v>162.56</v>
      </c>
      <c r="P159">
        <f>INDEX([8]Interface_real!$A$1:$LJ$356, MATCH($A159&amp;RIGHT(P$2, 2), [8]Interface_real!$A$1:$A$356, 0), MATCH($B159, [8]Interface_real!$A$1:$LJ$1, 0))</f>
        <v>160.59</v>
      </c>
      <c r="Q159">
        <f>INDEX([8]Interface_real!$A$1:$LJ$356, MATCH($A159&amp;RIGHT(Q$2, 2), [8]Interface_real!$A$1:$A$356, 0), MATCH($B159, [8]Interface_real!$A$1:$LJ$1, 0))</f>
        <v>158.71</v>
      </c>
      <c r="R159">
        <f>INDEX([8]Interface_real!$A$1:$LJ$356, MATCH($A159&amp;RIGHT(R$2, 2), [8]Interface_real!$A$1:$A$356, 0), MATCH($B159, [8]Interface_real!$A$1:$LJ$1, 0))</f>
        <v>156.94999999999999</v>
      </c>
      <c r="S159">
        <f>INDEX([8]Interface_real!$A$1:$LJ$356, MATCH($A159&amp;RIGHT(S$2, 2), [8]Interface_real!$A$1:$A$356, 0), MATCH($B159, [8]Interface_real!$A$1:$LJ$1, 0))</f>
        <v>155.21</v>
      </c>
    </row>
    <row r="160" spans="1:19">
      <c r="A160" t="s">
        <v>35</v>
      </c>
      <c r="B160" t="s">
        <v>84</v>
      </c>
      <c r="C160" t="s">
        <v>83</v>
      </c>
      <c r="D160" t="s">
        <v>6</v>
      </c>
      <c r="E160" t="s">
        <v>277</v>
      </c>
      <c r="F160">
        <f>INDEX([8]Interface_real!$A$1:$LJ$356, MATCH($A160&amp;RIGHT(F$2, 2), [8]Interface_real!$A$1:$A$356, 0), MATCH($B160, [8]Interface_real!$A$1:$LJ$1, 0))</f>
        <v>156.32499999999999</v>
      </c>
      <c r="G160">
        <f>INDEX([8]Interface_real!$A$1:$LJ$356, MATCH($A160&amp;RIGHT(G$2, 2), [8]Interface_real!$A$1:$A$356, 0), MATCH($B160, [8]Interface_real!$A$1:$LJ$1, 0))</f>
        <v>151.179</v>
      </c>
      <c r="H160">
        <f>INDEX([8]Interface_real!$A$1:$LJ$356, MATCH($A160&amp;RIGHT(H$2, 2), [8]Interface_real!$A$1:$A$356, 0), MATCH($B160, [8]Interface_real!$A$1:$LJ$1, 0))</f>
        <v>158.73000000000002</v>
      </c>
      <c r="I160">
        <f>INDEX([8]Interface_real!$A$1:$LJ$356, MATCH($A160&amp;RIGHT(I$2, 2), [8]Interface_real!$A$1:$A$356, 0), MATCH($B160, [8]Interface_real!$A$1:$LJ$1, 0))</f>
        <v>158.15</v>
      </c>
      <c r="J160">
        <f>INDEX([8]Interface_real!$A$1:$LJ$356, MATCH($A160&amp;RIGHT(J$2, 2), [8]Interface_real!$A$1:$A$356, 0), MATCH($B160, [8]Interface_real!$A$1:$LJ$1, 0))</f>
        <v>159.88999999999999</v>
      </c>
      <c r="K160">
        <f>INDEX([8]Interface_real!$A$1:$LJ$356, MATCH($A160&amp;RIGHT(K$2, 2), [8]Interface_real!$A$1:$A$356, 0), MATCH($B160, [8]Interface_real!$A$1:$LJ$1, 0))</f>
        <v>163.41899999999998</v>
      </c>
      <c r="L160">
        <f>INDEX([8]Interface_real!$A$1:$LJ$356, MATCH($A160&amp;RIGHT(L$2, 2), [8]Interface_real!$A$1:$A$356, 0), MATCH($B160, [8]Interface_real!$A$1:$LJ$1, 0))</f>
        <v>164.37</v>
      </c>
      <c r="M160">
        <f>INDEX([8]Interface_real!$A$1:$LJ$356, MATCH($A160&amp;RIGHT(M$2, 2), [8]Interface_real!$A$1:$A$356, 0), MATCH($B160, [8]Interface_real!$A$1:$LJ$1, 0))</f>
        <v>168.25</v>
      </c>
      <c r="N160">
        <f>INDEX([8]Interface_real!$A$1:$LJ$356, MATCH($A160&amp;RIGHT(N$2, 2), [8]Interface_real!$A$1:$A$356, 0), MATCH($B160, [8]Interface_real!$A$1:$LJ$1, 0))</f>
        <v>164.84</v>
      </c>
      <c r="O160">
        <f>INDEX([8]Interface_real!$A$1:$LJ$356, MATCH($A160&amp;RIGHT(O$2, 2), [8]Interface_real!$A$1:$A$356, 0), MATCH($B160, [8]Interface_real!$A$1:$LJ$1, 0))</f>
        <v>162.56</v>
      </c>
      <c r="P160">
        <f>INDEX([8]Interface_real!$A$1:$LJ$356, MATCH($A160&amp;RIGHT(P$2, 2), [8]Interface_real!$A$1:$A$356, 0), MATCH($B160, [8]Interface_real!$A$1:$LJ$1, 0))</f>
        <v>160.59</v>
      </c>
      <c r="Q160">
        <f>INDEX([8]Interface_real!$A$1:$LJ$356, MATCH($A160&amp;RIGHT(Q$2, 2), [8]Interface_real!$A$1:$A$356, 0), MATCH($B160, [8]Interface_real!$A$1:$LJ$1, 0))</f>
        <v>158.71</v>
      </c>
      <c r="R160">
        <f>INDEX([8]Interface_real!$A$1:$LJ$356, MATCH($A160&amp;RIGHT(R$2, 2), [8]Interface_real!$A$1:$A$356, 0), MATCH($B160, [8]Interface_real!$A$1:$LJ$1, 0))</f>
        <v>156.94999999999999</v>
      </c>
      <c r="S160">
        <f>INDEX([8]Interface_real!$A$1:$LJ$356, MATCH($A160&amp;RIGHT(S$2, 2), [8]Interface_real!$A$1:$A$356, 0), MATCH($B160, [8]Interface_real!$A$1:$LJ$1, 0))</f>
        <v>155.20999999999998</v>
      </c>
    </row>
    <row r="161" spans="1:19">
      <c r="A161" t="s">
        <v>35</v>
      </c>
      <c r="B161" t="s">
        <v>82</v>
      </c>
      <c r="C161" t="s">
        <v>81</v>
      </c>
      <c r="D161" t="s">
        <v>6</v>
      </c>
      <c r="E161" t="s">
        <v>278</v>
      </c>
      <c r="F161">
        <f>INDEX([8]Interface_real!$A$1:$LJ$356, MATCH($A161&amp;RIGHT(F$2, 2), [8]Interface_real!$A$1:$A$356, 0), MATCH($B161, [8]Interface_real!$A$1:$LJ$1, 0))</f>
        <v>100</v>
      </c>
      <c r="G161">
        <f>INDEX([8]Interface_real!$A$1:$LJ$356, MATCH($A161&amp;RIGHT(G$2, 2), [8]Interface_real!$A$1:$A$356, 0), MATCH($B161, [8]Interface_real!$A$1:$LJ$1, 0))</f>
        <v>100</v>
      </c>
      <c r="H161">
        <f>INDEX([8]Interface_real!$A$1:$LJ$356, MATCH($A161&amp;RIGHT(H$2, 2), [8]Interface_real!$A$1:$A$356, 0), MATCH($B161, [8]Interface_real!$A$1:$LJ$1, 0))</f>
        <v>99.999999999999972</v>
      </c>
      <c r="I161">
        <f>INDEX([8]Interface_real!$A$1:$LJ$356, MATCH($A161&amp;RIGHT(I$2, 2), [8]Interface_real!$A$1:$A$356, 0), MATCH($B161, [8]Interface_real!$A$1:$LJ$1, 0))</f>
        <v>100</v>
      </c>
      <c r="J161">
        <f>INDEX([8]Interface_real!$A$1:$LJ$356, MATCH($A161&amp;RIGHT(J$2, 2), [8]Interface_real!$A$1:$A$356, 0), MATCH($B161, [8]Interface_real!$A$1:$LJ$1, 0))</f>
        <v>100</v>
      </c>
      <c r="K161">
        <f>INDEX([8]Interface_real!$A$1:$LJ$356, MATCH($A161&amp;RIGHT(K$2, 2), [8]Interface_real!$A$1:$A$356, 0), MATCH($B161, [8]Interface_real!$A$1:$LJ$1, 0))</f>
        <v>100</v>
      </c>
      <c r="L161">
        <f>INDEX([8]Interface_real!$A$1:$LJ$356, MATCH($A161&amp;RIGHT(L$2, 2), [8]Interface_real!$A$1:$A$356, 0), MATCH($B161, [8]Interface_real!$A$1:$LJ$1, 0))</f>
        <v>100</v>
      </c>
      <c r="M161">
        <f>INDEX([8]Interface_real!$A$1:$LJ$356, MATCH($A161&amp;RIGHT(M$2, 2), [8]Interface_real!$A$1:$A$356, 0), MATCH($B161, [8]Interface_real!$A$1:$LJ$1, 0))</f>
        <v>100</v>
      </c>
      <c r="N161">
        <f>INDEX([8]Interface_real!$A$1:$LJ$356, MATCH($A161&amp;RIGHT(N$2, 2), [8]Interface_real!$A$1:$A$356, 0), MATCH($B161, [8]Interface_real!$A$1:$LJ$1, 0))</f>
        <v>100</v>
      </c>
      <c r="O161">
        <f>INDEX([8]Interface_real!$A$1:$LJ$356, MATCH($A161&amp;RIGHT(O$2, 2), [8]Interface_real!$A$1:$A$356, 0), MATCH($B161, [8]Interface_real!$A$1:$LJ$1, 0))</f>
        <v>100</v>
      </c>
      <c r="P161">
        <f>INDEX([8]Interface_real!$A$1:$LJ$356, MATCH($A161&amp;RIGHT(P$2, 2), [8]Interface_real!$A$1:$A$356, 0), MATCH($B161, [8]Interface_real!$A$1:$LJ$1, 0))</f>
        <v>100</v>
      </c>
      <c r="Q161">
        <f>INDEX([8]Interface_real!$A$1:$LJ$356, MATCH($A161&amp;RIGHT(Q$2, 2), [8]Interface_real!$A$1:$A$356, 0), MATCH($B161, [8]Interface_real!$A$1:$LJ$1, 0))</f>
        <v>100</v>
      </c>
      <c r="R161">
        <f>INDEX([8]Interface_real!$A$1:$LJ$356, MATCH($A161&amp;RIGHT(R$2, 2), [8]Interface_real!$A$1:$A$356, 0), MATCH($B161, [8]Interface_real!$A$1:$LJ$1, 0))</f>
        <v>100</v>
      </c>
      <c r="S161">
        <f>INDEX([8]Interface_real!$A$1:$LJ$356, MATCH($A161&amp;RIGHT(S$2, 2), [8]Interface_real!$A$1:$A$356, 0), MATCH($B161, [8]Interface_real!$A$1:$LJ$1, 0))</f>
        <v>100.00000000000003</v>
      </c>
    </row>
    <row r="162" spans="1:19">
      <c r="A162" t="s">
        <v>35</v>
      </c>
      <c r="B162" t="s">
        <v>80</v>
      </c>
      <c r="C162" t="s">
        <v>79</v>
      </c>
      <c r="D162" t="s">
        <v>60</v>
      </c>
      <c r="E162" t="s">
        <v>279</v>
      </c>
      <c r="F162">
        <f>INDEX([8]Interface_real!$A$1:$LJ$356, MATCH($A162&amp;RIGHT(F$2, 2), [8]Interface_real!$A$1:$A$356, 0), MATCH($B162, [8]Interface_real!$A$1:$LJ$1, 0))</f>
        <v>5.0684151607228536</v>
      </c>
      <c r="G162">
        <f>INDEX([8]Interface_real!$A$1:$LJ$356, MATCH($A162&amp;RIGHT(G$2, 2), [8]Interface_real!$A$1:$A$356, 0), MATCH($B162, [8]Interface_real!$A$1:$LJ$1, 0))</f>
        <v>5.0817772309646179</v>
      </c>
      <c r="H162">
        <f>INDEX([8]Interface_real!$A$1:$LJ$356, MATCH($A162&amp;RIGHT(H$2, 2), [8]Interface_real!$A$1:$A$356, 0), MATCH($B162, [8]Interface_real!$A$1:$LJ$1, 0))</f>
        <v>5.0927990927990923</v>
      </c>
      <c r="I162">
        <f>INDEX([8]Interface_real!$A$1:$LJ$356, MATCH($A162&amp;RIGHT(I$2, 2), [8]Interface_real!$A$1:$A$356, 0), MATCH($B162, [8]Interface_real!$A$1:$LJ$1, 0))</f>
        <v>5.0910527979766043</v>
      </c>
      <c r="J162">
        <f>INDEX([8]Interface_real!$A$1:$LJ$356, MATCH($A162&amp;RIGHT(J$2, 2), [8]Interface_real!$A$1:$A$356, 0), MATCH($B162, [8]Interface_real!$A$1:$LJ$1, 0))</f>
        <v>5.0879354556257432</v>
      </c>
      <c r="K162">
        <f>INDEX([8]Interface_real!$A$1:$LJ$356, MATCH($A162&amp;RIGHT(K$2, 2), [8]Interface_real!$A$1:$A$356, 0), MATCH($B162, [8]Interface_real!$A$1:$LJ$1, 0))</f>
        <v>5.0934958603344773</v>
      </c>
      <c r="L162">
        <f>INDEX([8]Interface_real!$A$1:$LJ$356, MATCH($A162&amp;RIGHT(L$2, 2), [8]Interface_real!$A$1:$A$356, 0), MATCH($B162, [8]Interface_real!$A$1:$LJ$1, 0))</f>
        <v>5.0829835128064724</v>
      </c>
      <c r="M162">
        <f>INDEX([8]Interface_real!$A$1:$LJ$356, MATCH($A162&amp;RIGHT(M$2, 2), [8]Interface_real!$A$1:$A$356, 0), MATCH($B162, [8]Interface_real!$A$1:$LJ$1, 0))</f>
        <v>5.0896879643387827</v>
      </c>
      <c r="N162">
        <f>INDEX([8]Interface_real!$A$1:$LJ$356, MATCH($A162&amp;RIGHT(N$2, 2), [8]Interface_real!$A$1:$A$356, 0), MATCH($B162, [8]Interface_real!$A$1:$LJ$1, 0))</f>
        <v>4.9370298471244842</v>
      </c>
      <c r="O162">
        <f>INDEX([8]Interface_real!$A$1:$LJ$356, MATCH($A162&amp;RIGHT(O$2, 2), [8]Interface_real!$A$1:$A$356, 0), MATCH($B162, [8]Interface_real!$A$1:$LJ$1, 0))</f>
        <v>5.082984744094488</v>
      </c>
      <c r="P162">
        <f>INDEX([8]Interface_real!$A$1:$LJ$356, MATCH($A162&amp;RIGHT(P$2, 2), [8]Interface_real!$A$1:$A$356, 0), MATCH($B162, [8]Interface_real!$A$1:$LJ$1, 0))</f>
        <v>5.082944143470951</v>
      </c>
      <c r="Q162">
        <f>INDEX([8]Interface_real!$A$1:$LJ$356, MATCH($A162&amp;RIGHT(Q$2, 2), [8]Interface_real!$A$1:$A$356, 0), MATCH($B162, [8]Interface_real!$A$1:$LJ$1, 0))</f>
        <v>5.0829815386554085</v>
      </c>
      <c r="R162">
        <f>INDEX([8]Interface_real!$A$1:$LJ$356, MATCH($A162&amp;RIGHT(R$2, 2), [8]Interface_real!$A$1:$A$356, 0), MATCH($B162, [8]Interface_real!$A$1:$LJ$1, 0))</f>
        <v>5.0829563555272381</v>
      </c>
      <c r="S162">
        <f>INDEX([8]Interface_real!$A$1:$LJ$356, MATCH($A162&amp;RIGHT(S$2, 2), [8]Interface_real!$A$1:$A$356, 0), MATCH($B162, [8]Interface_real!$A$1:$LJ$1, 0))</f>
        <v>5.0829843437922815</v>
      </c>
    </row>
    <row r="163" spans="1:19">
      <c r="A163" t="s">
        <v>35</v>
      </c>
      <c r="B163" t="s">
        <v>78</v>
      </c>
      <c r="C163" t="s">
        <v>77</v>
      </c>
      <c r="D163" t="s">
        <v>60</v>
      </c>
      <c r="E163" t="s">
        <v>280</v>
      </c>
      <c r="F163">
        <f>INDEX([8]Interface_real!$A$1:$LJ$356, MATCH($A163&amp;RIGHT(F$2, 2), [8]Interface_real!$A$1:$A$356, 0), MATCH($B163, [8]Interface_real!$A$1:$LJ$1, 0))</f>
        <v>9.578544061302683E-3</v>
      </c>
      <c r="G163">
        <f>INDEX([8]Interface_real!$A$1:$LJ$356, MATCH($A163&amp;RIGHT(G$2, 2), [8]Interface_real!$A$1:$A$356, 0), MATCH($B163, [8]Interface_real!$A$1:$LJ$1, 0))</f>
        <v>9.5821597607363748E-3</v>
      </c>
      <c r="H163">
        <f>INDEX([8]Interface_real!$A$1:$LJ$356, MATCH($A163&amp;RIGHT(H$2, 2), [8]Interface_real!$A$1:$A$356, 0), MATCH($B163, [8]Interface_real!$A$1:$LJ$1, 0))</f>
        <v>9.5414329497484542E-3</v>
      </c>
      <c r="I163">
        <f>INDEX([8]Interface_real!$A$1:$LJ$356, MATCH($A163&amp;RIGHT(I$2, 2), [8]Interface_real!$A$1:$A$356, 0), MATCH($B163, [8]Interface_real!$A$1:$LJ$1, 0))</f>
        <v>9.5218859104942728E-3</v>
      </c>
      <c r="J163">
        <f>INDEX([8]Interface_real!$A$1:$LJ$356, MATCH($A163&amp;RIGHT(J$2, 2), [8]Interface_real!$A$1:$A$356, 0), MATCH($B163, [8]Interface_real!$A$1:$LJ$1, 0))</f>
        <v>9.4710558792296864E-3</v>
      </c>
      <c r="K163">
        <f>INDEX([8]Interface_real!$A$1:$LJ$356, MATCH($A163&amp;RIGHT(K$2, 2), [8]Interface_real!$A$1:$A$356, 0), MATCH($B163, [8]Interface_real!$A$1:$LJ$1, 0))</f>
        <v>9.4969494647173941E-3</v>
      </c>
      <c r="L163">
        <f>INDEX([8]Interface_real!$A$1:$LJ$356, MATCH($A163&amp;RIGHT(L$2, 2), [8]Interface_real!$A$1:$A$356, 0), MATCH($B163, [8]Interface_real!$A$1:$LJ$1, 0))</f>
        <v>9.4718714121699195E-3</v>
      </c>
      <c r="M163">
        <f>INDEX([8]Interface_real!$A$1:$LJ$356, MATCH($A163&amp;RIGHT(M$2, 2), [8]Interface_real!$A$1:$A$356, 0), MATCH($B163, [8]Interface_real!$A$1:$LJ$1, 0))</f>
        <v>9.4212497716060668E-3</v>
      </c>
      <c r="N163">
        <f>INDEX([8]Interface_real!$A$1:$LJ$356, MATCH($A163&amp;RIGHT(N$2, 2), [8]Interface_real!$A$1:$A$356, 0), MATCH($B163, [8]Interface_real!$A$1:$LJ$1, 0))</f>
        <v>9.6523110365053198E-3</v>
      </c>
      <c r="O163">
        <f>INDEX([8]Interface_real!$A$1:$LJ$356, MATCH($A163&amp;RIGHT(O$2, 2), [8]Interface_real!$A$1:$A$356, 0), MATCH($B163, [8]Interface_real!$A$1:$LJ$1, 0))</f>
        <v>9.6755833807626642E-3</v>
      </c>
      <c r="P163">
        <f>INDEX([8]Interface_real!$A$1:$LJ$356, MATCH($A163&amp;RIGHT(P$2, 2), [8]Interface_real!$A$1:$A$356, 0), MATCH($B163, [8]Interface_real!$A$1:$LJ$1, 0))</f>
        <v>9.6563476285146266E-3</v>
      </c>
      <c r="Q163">
        <f>INDEX([8]Interface_real!$A$1:$LJ$356, MATCH($A163&amp;RIGHT(Q$2, 2), [8]Interface_real!$A$1:$A$356, 0), MATCH($B163, [8]Interface_real!$A$1:$LJ$1, 0))</f>
        <v>9.6290002832058914E-3</v>
      </c>
      <c r="R163">
        <f>INDEX([8]Interface_real!$A$1:$LJ$356, MATCH($A163&amp;RIGHT(R$2, 2), [8]Interface_real!$A$1:$A$356, 0), MATCH($B163, [8]Interface_real!$A$1:$LJ$1, 0))</f>
        <v>9.6072336818310254E-3</v>
      </c>
      <c r="S163">
        <f>INDEX([8]Interface_real!$A$1:$LJ$356, MATCH($A163&amp;RIGHT(S$2, 2), [8]Interface_real!$A$1:$A$356, 0), MATCH($B163, [8]Interface_real!$A$1:$LJ$1, 0))</f>
        <v>9.5855652664223294E-3</v>
      </c>
    </row>
    <row r="164" spans="1:19">
      <c r="A164" t="s">
        <v>35</v>
      </c>
      <c r="B164" t="s">
        <v>76</v>
      </c>
      <c r="C164" t="s">
        <v>75</v>
      </c>
      <c r="D164" t="s">
        <v>60</v>
      </c>
      <c r="E164" t="s">
        <v>281</v>
      </c>
      <c r="F164">
        <f>INDEX([8]Interface_real!$A$1:$LJ$356, MATCH($A164&amp;RIGHT(F$2, 2), [8]Interface_real!$A$1:$A$356, 0), MATCH($B164, [8]Interface_real!$A$1:$LJ$1, 0))</f>
        <v>2488.9197852031384</v>
      </c>
      <c r="G164">
        <f>INDEX([8]Interface_real!$A$1:$LJ$356, MATCH($A164&amp;RIGHT(G$2, 2), [8]Interface_real!$A$1:$A$356, 0), MATCH($B164, [8]Interface_real!$A$1:$LJ$1, 0))</f>
        <v>2520.6945048372463</v>
      </c>
      <c r="H164">
        <f>INDEX([8]Interface_real!$A$1:$LJ$356, MATCH($A164&amp;RIGHT(H$2, 2), [8]Interface_real!$A$1:$A$356, 0), MATCH($B164, [8]Interface_real!$A$1:$LJ$1, 0))</f>
        <v>2550.990193340393</v>
      </c>
      <c r="I164">
        <f>INDEX([8]Interface_real!$A$1:$LJ$356, MATCH($A164&amp;RIGHT(I$2, 2), [8]Interface_real!$A$1:$A$356, 0), MATCH($B164, [8]Interface_real!$A$1:$LJ$1, 0))</f>
        <v>2578.8955656073549</v>
      </c>
      <c r="J164">
        <f>INDEX([8]Interface_real!$A$1:$LJ$356, MATCH($A164&amp;RIGHT(J$2, 2), [8]Interface_real!$A$1:$A$356, 0), MATCH($B164, [8]Interface_real!$A$1:$LJ$1, 0))</f>
        <v>2603.9071325464242</v>
      </c>
      <c r="K164">
        <f>INDEX([8]Interface_real!$A$1:$LJ$356, MATCH($A164&amp;RIGHT(K$2, 2), [8]Interface_real!$A$1:$A$356, 0), MATCH($B164, [8]Interface_real!$A$1:$LJ$1, 0))</f>
        <v>2629.7982262645583</v>
      </c>
      <c r="L164">
        <f>INDEX([8]Interface_real!$A$1:$LJ$356, MATCH($A164&amp;RIGHT(L$2, 2), [8]Interface_real!$A$1:$A$356, 0), MATCH($B164, [8]Interface_real!$A$1:$LJ$1, 0))</f>
        <v>2642.1483306272007</v>
      </c>
      <c r="M164">
        <f>INDEX([8]Interface_real!$A$1:$LJ$356, MATCH($A164&amp;RIGHT(M$2, 2), [8]Interface_real!$A$1:$A$356, 0), MATCH($B164, [8]Interface_real!$A$1:$LJ$1, 0))</f>
        <v>2655.4619959383895</v>
      </c>
      <c r="N164">
        <f>INDEX([8]Interface_real!$A$1:$LJ$356, MATCH($A164&amp;RIGHT(N$2, 2), [8]Interface_real!$A$1:$A$356, 0), MATCH($B164, [8]Interface_real!$A$1:$LJ$1, 0))</f>
        <v>2675.3570742491825</v>
      </c>
      <c r="O164" t="str">
        <f>INDEX([8]Interface_real!$A$1:$LJ$356, MATCH($A164&amp;RIGHT(O$2, 2), [8]Interface_real!$A$1:$A$356, 0), MATCH($B164, [8]Interface_real!$A$1:$LJ$1, 0))</f>
        <v/>
      </c>
      <c r="P164" t="str">
        <f>INDEX([8]Interface_real!$A$1:$LJ$356, MATCH($A164&amp;RIGHT(P$2, 2), [8]Interface_real!$A$1:$A$356, 0), MATCH($B164, [8]Interface_real!$A$1:$LJ$1, 0))</f>
        <v/>
      </c>
      <c r="Q164" t="str">
        <f>INDEX([8]Interface_real!$A$1:$LJ$356, MATCH($A164&amp;RIGHT(Q$2, 2), [8]Interface_real!$A$1:$A$356, 0), MATCH($B164, [8]Interface_real!$A$1:$LJ$1, 0))</f>
        <v/>
      </c>
      <c r="R164" t="str">
        <f>INDEX([8]Interface_real!$A$1:$LJ$356, MATCH($A164&amp;RIGHT(R$2, 2), [8]Interface_real!$A$1:$A$356, 0), MATCH($B164, [8]Interface_real!$A$1:$LJ$1, 0))</f>
        <v/>
      </c>
      <c r="S164" t="str">
        <f>INDEX([8]Interface_real!$A$1:$LJ$356, MATCH($A164&amp;RIGHT(S$2, 2), [8]Interface_real!$A$1:$A$356, 0), MATCH($B164, [8]Interface_real!$A$1:$LJ$1, 0))</f>
        <v/>
      </c>
    </row>
    <row r="165" spans="1:19">
      <c r="A165" t="s">
        <v>35</v>
      </c>
      <c r="B165" t="s">
        <v>74</v>
      </c>
      <c r="C165" t="s">
        <v>73</v>
      </c>
      <c r="D165" t="s">
        <v>60</v>
      </c>
      <c r="E165" t="s">
        <v>282</v>
      </c>
      <c r="F165">
        <f>INDEX([8]Interface_real!$A$1:$LJ$356, MATCH($A165&amp;RIGHT(F$2, 2), [8]Interface_real!$A$1:$A$356, 0), MATCH($B165, [8]Interface_real!$A$1:$LJ$1, 0))</f>
        <v>33</v>
      </c>
      <c r="G165">
        <f>INDEX([8]Interface_real!$A$1:$LJ$356, MATCH($A165&amp;RIGHT(G$2, 2), [8]Interface_real!$A$1:$A$356, 0), MATCH($B165, [8]Interface_real!$A$1:$LJ$1, 0))</f>
        <v>33</v>
      </c>
      <c r="H165">
        <f>INDEX([8]Interface_real!$A$1:$LJ$356, MATCH($A165&amp;RIGHT(H$2, 2), [8]Interface_real!$A$1:$A$356, 0), MATCH($B165, [8]Interface_real!$A$1:$LJ$1, 0))</f>
        <v>33</v>
      </c>
      <c r="I165">
        <f>INDEX([8]Interface_real!$A$1:$LJ$356, MATCH($A165&amp;RIGHT(I$2, 2), [8]Interface_real!$A$1:$A$356, 0), MATCH($B165, [8]Interface_real!$A$1:$LJ$1, 0))</f>
        <v>33</v>
      </c>
      <c r="J165">
        <f>INDEX([8]Interface_real!$A$1:$LJ$356, MATCH($A165&amp;RIGHT(J$2, 2), [8]Interface_real!$A$1:$A$356, 0), MATCH($B165, [8]Interface_real!$A$1:$LJ$1, 0))</f>
        <v>33</v>
      </c>
      <c r="K165">
        <f>INDEX([8]Interface_real!$A$1:$LJ$356, MATCH($A165&amp;RIGHT(K$2, 2), [8]Interface_real!$A$1:$A$356, 0), MATCH($B165, [8]Interface_real!$A$1:$LJ$1, 0))</f>
        <v>33</v>
      </c>
      <c r="L165">
        <f>INDEX([8]Interface_real!$A$1:$LJ$356, MATCH($A165&amp;RIGHT(L$2, 2), [8]Interface_real!$A$1:$A$356, 0), MATCH($B165, [8]Interface_real!$A$1:$LJ$1, 0))</f>
        <v>33</v>
      </c>
      <c r="M165">
        <f>INDEX([8]Interface_real!$A$1:$LJ$356, MATCH($A165&amp;RIGHT(M$2, 2), [8]Interface_real!$A$1:$A$356, 0), MATCH($B165, [8]Interface_real!$A$1:$LJ$1, 0))</f>
        <v>33</v>
      </c>
      <c r="N165">
        <f>INDEX([8]Interface_real!$A$1:$LJ$356, MATCH($A165&amp;RIGHT(N$2, 2), [8]Interface_real!$A$1:$A$356, 0), MATCH($B165, [8]Interface_real!$A$1:$LJ$1, 0))</f>
        <v>34</v>
      </c>
      <c r="O165">
        <f>INDEX([8]Interface_real!$A$1:$LJ$356, MATCH($A165&amp;RIGHT(O$2, 2), [8]Interface_real!$A$1:$A$356, 0), MATCH($B165, [8]Interface_real!$A$1:$LJ$1, 0))</f>
        <v>34</v>
      </c>
      <c r="P165">
        <f>INDEX([8]Interface_real!$A$1:$LJ$356, MATCH($A165&amp;RIGHT(P$2, 2), [8]Interface_real!$A$1:$A$356, 0), MATCH($B165, [8]Interface_real!$A$1:$LJ$1, 0))</f>
        <v>34</v>
      </c>
      <c r="Q165">
        <f>INDEX([8]Interface_real!$A$1:$LJ$356, MATCH($A165&amp;RIGHT(Q$2, 2), [8]Interface_real!$A$1:$A$356, 0), MATCH($B165, [8]Interface_real!$A$1:$LJ$1, 0))</f>
        <v>34</v>
      </c>
      <c r="R165">
        <f>INDEX([8]Interface_real!$A$1:$LJ$356, MATCH($A165&amp;RIGHT(R$2, 2), [8]Interface_real!$A$1:$A$356, 0), MATCH($B165, [8]Interface_real!$A$1:$LJ$1, 0))</f>
        <v>34</v>
      </c>
      <c r="S165">
        <f>INDEX([8]Interface_real!$A$1:$LJ$356, MATCH($A165&amp;RIGHT(S$2, 2), [8]Interface_real!$A$1:$A$356, 0), MATCH($B165, [8]Interface_real!$A$1:$LJ$1, 0))</f>
        <v>34</v>
      </c>
    </row>
    <row r="166" spans="1:19">
      <c r="A166" t="s">
        <v>101</v>
      </c>
      <c r="B166" t="s">
        <v>90</v>
      </c>
      <c r="C166" t="s">
        <v>89</v>
      </c>
      <c r="D166" t="s">
        <v>60</v>
      </c>
      <c r="E166" t="s">
        <v>283</v>
      </c>
      <c r="F166">
        <f>INDEX([8]Interface_real!$A$1:$LJ$356, MATCH($A166&amp;RIGHT(F$2, 2), [8]Interface_real!$A$1:$A$356, 0), MATCH($B166, [8]Interface_real!$A$1:$LJ$1, 0))</f>
        <v>0</v>
      </c>
      <c r="G166">
        <f>INDEX([8]Interface_real!$A$1:$LJ$356, MATCH($A166&amp;RIGHT(G$2, 2), [8]Interface_real!$A$1:$A$356, 0), MATCH($B166, [8]Interface_real!$A$1:$LJ$1, 0))</f>
        <v>0</v>
      </c>
      <c r="H166">
        <f>INDEX([8]Interface_real!$A$1:$LJ$356, MATCH($A166&amp;RIGHT(H$2, 2), [8]Interface_real!$A$1:$A$356, 0), MATCH($B166, [8]Interface_real!$A$1:$LJ$1, 0))</f>
        <v>0</v>
      </c>
      <c r="I166">
        <f>INDEX([8]Interface_real!$A$1:$LJ$356, MATCH($A166&amp;RIGHT(I$2, 2), [8]Interface_real!$A$1:$A$356, 0), MATCH($B166, [8]Interface_real!$A$1:$LJ$1, 0))</f>
        <v>0</v>
      </c>
      <c r="J166">
        <f>INDEX([8]Interface_real!$A$1:$LJ$356, MATCH($A166&amp;RIGHT(J$2, 2), [8]Interface_real!$A$1:$A$356, 0), MATCH($B166, [8]Interface_real!$A$1:$LJ$1, 0))</f>
        <v>0</v>
      </c>
      <c r="K166">
        <f>INDEX([8]Interface_real!$A$1:$LJ$356, MATCH($A166&amp;RIGHT(K$2, 2), [8]Interface_real!$A$1:$A$356, 0), MATCH($B166, [8]Interface_real!$A$1:$LJ$1, 0))</f>
        <v>0</v>
      </c>
      <c r="L166">
        <f>INDEX([8]Interface_real!$A$1:$LJ$356, MATCH($A166&amp;RIGHT(L$2, 2), [8]Interface_real!$A$1:$A$356, 0), MATCH($B166, [8]Interface_real!$A$1:$LJ$1, 0))</f>
        <v>104868.00000000001</v>
      </c>
      <c r="M166">
        <f>INDEX([8]Interface_real!$A$1:$LJ$356, MATCH($A166&amp;RIGHT(M$2, 2), [8]Interface_real!$A$1:$A$356, 0), MATCH($B166, [8]Interface_real!$A$1:$LJ$1, 0))</f>
        <v>104973.99999999999</v>
      </c>
      <c r="N166">
        <f>INDEX([8]Interface_real!$A$1:$LJ$356, MATCH($A166&amp;RIGHT(N$2, 2), [8]Interface_real!$A$1:$A$356, 0), MATCH($B166, [8]Interface_real!$A$1:$LJ$1, 0))</f>
        <v>105329.00000000001</v>
      </c>
      <c r="O166">
        <f>INDEX([8]Interface_real!$A$1:$LJ$356, MATCH($A166&amp;RIGHT(O$2, 2), [8]Interface_real!$A$1:$A$356, 0), MATCH($B166, [8]Interface_real!$A$1:$LJ$1, 0))</f>
        <v>105908.04264044411</v>
      </c>
      <c r="P166">
        <f>INDEX([8]Interface_real!$A$1:$LJ$356, MATCH($A166&amp;RIGHT(P$2, 2), [8]Interface_real!$A$1:$A$356, 0), MATCH($B166, [8]Interface_real!$A$1:$LJ$1, 0))</f>
        <v>106288.07514284045</v>
      </c>
      <c r="Q166">
        <f>INDEX([8]Interface_real!$A$1:$LJ$356, MATCH($A166&amp;RIGHT(Q$2, 2), [8]Interface_real!$A$1:$A$356, 0), MATCH($B166, [8]Interface_real!$A$1:$LJ$1, 0))</f>
        <v>106695.10764523677</v>
      </c>
      <c r="R166">
        <f>INDEX([8]Interface_real!$A$1:$LJ$356, MATCH($A166&amp;RIGHT(R$2, 2), [8]Interface_real!$A$1:$A$356, 0), MATCH($B166, [8]Interface_real!$A$1:$LJ$1, 0))</f>
        <v>107110.16758100552</v>
      </c>
      <c r="S166">
        <f>INDEX([8]Interface_real!$A$1:$LJ$356, MATCH($A166&amp;RIGHT(S$2, 2), [8]Interface_real!$A$1:$A$356, 0), MATCH($B166, [8]Interface_real!$A$1:$LJ$1, 0))</f>
        <v>107533.22751677425</v>
      </c>
    </row>
    <row r="167" spans="1:19">
      <c r="A167" t="s">
        <v>101</v>
      </c>
      <c r="B167" t="s">
        <v>88</v>
      </c>
      <c r="C167" t="s">
        <v>87</v>
      </c>
      <c r="D167" t="s">
        <v>47</v>
      </c>
      <c r="E167" t="s">
        <v>284</v>
      </c>
      <c r="F167">
        <f>INDEX([8]Interface_real!$A$1:$LJ$356, MATCH($A167&amp;RIGHT(F$2, 2), [8]Interface_real!$A$1:$A$356, 0), MATCH($B167, [8]Interface_real!$A$1:$LJ$1, 0))</f>
        <v>0</v>
      </c>
      <c r="G167">
        <f>INDEX([8]Interface_real!$A$1:$LJ$356, MATCH($A167&amp;RIGHT(G$2, 2), [8]Interface_real!$A$1:$A$356, 0), MATCH($B167, [8]Interface_real!$A$1:$LJ$1, 0))</f>
        <v>0</v>
      </c>
      <c r="H167">
        <f>INDEX([8]Interface_real!$A$1:$LJ$356, MATCH($A167&amp;RIGHT(H$2, 2), [8]Interface_real!$A$1:$A$356, 0), MATCH($B167, [8]Interface_real!$A$1:$LJ$1, 0))</f>
        <v>0</v>
      </c>
      <c r="I167">
        <f>INDEX([8]Interface_real!$A$1:$LJ$356, MATCH($A167&amp;RIGHT(I$2, 2), [8]Interface_real!$A$1:$A$356, 0), MATCH($B167, [8]Interface_real!$A$1:$LJ$1, 0))</f>
        <v>0</v>
      </c>
      <c r="J167">
        <f>INDEX([8]Interface_real!$A$1:$LJ$356, MATCH($A167&amp;RIGHT(J$2, 2), [8]Interface_real!$A$1:$A$356, 0), MATCH($B167, [8]Interface_real!$A$1:$LJ$1, 0))</f>
        <v>0</v>
      </c>
      <c r="K167">
        <f>INDEX([8]Interface_real!$A$1:$LJ$356, MATCH($A167&amp;RIGHT(K$2, 2), [8]Interface_real!$A$1:$A$356, 0), MATCH($B167, [8]Interface_real!$A$1:$LJ$1, 0))</f>
        <v>0</v>
      </c>
      <c r="L167">
        <f>INDEX([8]Interface_real!$A$1:$LJ$356, MATCH($A167&amp;RIGHT(L$2, 2), [8]Interface_real!$A$1:$A$356, 0), MATCH($B167, [8]Interface_real!$A$1:$LJ$1, 0))</f>
        <v>2630.6137800000001</v>
      </c>
      <c r="M167">
        <f>INDEX([8]Interface_real!$A$1:$LJ$356, MATCH($A167&amp;RIGHT(M$2, 2), [8]Interface_real!$A$1:$A$356, 0), MATCH($B167, [8]Interface_real!$A$1:$LJ$1, 0))</f>
        <v>2610.0845890000001</v>
      </c>
      <c r="N167">
        <f>INDEX([8]Interface_real!$A$1:$LJ$356, MATCH($A167&amp;RIGHT(N$2, 2), [8]Interface_real!$A$1:$A$356, 0), MATCH($B167, [8]Interface_real!$A$1:$LJ$1, 0))</f>
        <v>2623.2333619999999</v>
      </c>
      <c r="O167">
        <f>INDEX([8]Interface_real!$A$1:$LJ$356, MATCH($A167&amp;RIGHT(O$2, 2), [8]Interface_real!$A$1:$A$356, 0), MATCH($B167, [8]Interface_real!$A$1:$LJ$1, 0))</f>
        <v>2662.71378</v>
      </c>
      <c r="P167">
        <f>INDEX([8]Interface_real!$A$1:$LJ$356, MATCH($A167&amp;RIGHT(P$2, 2), [8]Interface_real!$A$1:$A$356, 0), MATCH($B167, [8]Interface_real!$A$1:$LJ$1, 0))</f>
        <v>2673.4137799999999</v>
      </c>
      <c r="Q167">
        <f>INDEX([8]Interface_real!$A$1:$LJ$356, MATCH($A167&amp;RIGHT(Q$2, 2), [8]Interface_real!$A$1:$A$356, 0), MATCH($B167, [8]Interface_real!$A$1:$LJ$1, 0))</f>
        <v>2684.1137800000001</v>
      </c>
      <c r="R167">
        <f>INDEX([8]Interface_real!$A$1:$LJ$356, MATCH($A167&amp;RIGHT(R$2, 2), [8]Interface_real!$A$1:$A$356, 0), MATCH($B167, [8]Interface_real!$A$1:$LJ$1, 0))</f>
        <v>2694.81378</v>
      </c>
      <c r="S167">
        <f>INDEX([8]Interface_real!$A$1:$LJ$356, MATCH($A167&amp;RIGHT(S$2, 2), [8]Interface_real!$A$1:$A$356, 0), MATCH($B167, [8]Interface_real!$A$1:$LJ$1, 0))</f>
        <v>2705.5137800000002</v>
      </c>
    </row>
    <row r="168" spans="1:19">
      <c r="A168" t="s">
        <v>101</v>
      </c>
      <c r="B168" t="s">
        <v>86</v>
      </c>
      <c r="C168" t="s">
        <v>85</v>
      </c>
      <c r="D168" t="s">
        <v>98</v>
      </c>
      <c r="E168" t="s">
        <v>285</v>
      </c>
      <c r="F168">
        <f>INDEX([8]Interface_real!$A$1:$LJ$356, MATCH($A168&amp;RIGHT(F$2, 2), [8]Interface_real!$A$1:$A$356, 0), MATCH($B168, [8]Interface_real!$A$1:$LJ$1, 0))</f>
        <v>0</v>
      </c>
      <c r="G168">
        <f>INDEX([8]Interface_real!$A$1:$LJ$356, MATCH($A168&amp;RIGHT(G$2, 2), [8]Interface_real!$A$1:$A$356, 0), MATCH($B168, [8]Interface_real!$A$1:$LJ$1, 0))</f>
        <v>0</v>
      </c>
      <c r="H168">
        <f>INDEX([8]Interface_real!$A$1:$LJ$356, MATCH($A168&amp;RIGHT(H$2, 2), [8]Interface_real!$A$1:$A$356, 0), MATCH($B168, [8]Interface_real!$A$1:$LJ$1, 0))</f>
        <v>0</v>
      </c>
      <c r="I168">
        <f>INDEX([8]Interface_real!$A$1:$LJ$356, MATCH($A168&amp;RIGHT(I$2, 2), [8]Interface_real!$A$1:$A$356, 0), MATCH($B168, [8]Interface_real!$A$1:$LJ$1, 0))</f>
        <v>0</v>
      </c>
      <c r="J168">
        <f>INDEX([8]Interface_real!$A$1:$LJ$356, MATCH($A168&amp;RIGHT(J$2, 2), [8]Interface_real!$A$1:$A$356, 0), MATCH($B168, [8]Interface_real!$A$1:$LJ$1, 0))</f>
        <v>0</v>
      </c>
      <c r="K168">
        <f>INDEX([8]Interface_real!$A$1:$LJ$356, MATCH($A168&amp;RIGHT(K$2, 2), [8]Interface_real!$A$1:$A$356, 0), MATCH($B168, [8]Interface_real!$A$1:$LJ$1, 0))</f>
        <v>0</v>
      </c>
      <c r="L168">
        <f>INDEX([8]Interface_real!$A$1:$LJ$356, MATCH($A168&amp;RIGHT(L$2, 2), [8]Interface_real!$A$1:$A$356, 0), MATCH($B168, [8]Interface_real!$A$1:$LJ$1, 0))</f>
        <v>58.869151032987453</v>
      </c>
      <c r="M168">
        <f>INDEX([8]Interface_real!$A$1:$LJ$356, MATCH($A168&amp;RIGHT(M$2, 2), [8]Interface_real!$A$1:$A$356, 0), MATCH($B168, [8]Interface_real!$A$1:$LJ$1, 0))</f>
        <v>58.702958904109593</v>
      </c>
      <c r="N168">
        <f>INDEX([8]Interface_real!$A$1:$LJ$356, MATCH($A168&amp;RIGHT(N$2, 2), [8]Interface_real!$A$1:$A$356, 0), MATCH($B168, [8]Interface_real!$A$1:$LJ$1, 0))</f>
        <v>56.05</v>
      </c>
      <c r="O168">
        <f>INDEX([8]Interface_real!$A$1:$LJ$356, MATCH($A168&amp;RIGHT(O$2, 2), [8]Interface_real!$A$1:$A$356, 0), MATCH($B168, [8]Interface_real!$A$1:$LJ$1, 0))</f>
        <v>57.927473415858032</v>
      </c>
      <c r="P168">
        <f>INDEX([8]Interface_real!$A$1:$LJ$356, MATCH($A168&amp;RIGHT(P$2, 2), [8]Interface_real!$A$1:$A$356, 0), MATCH($B168, [8]Interface_real!$A$1:$LJ$1, 0))</f>
        <v>57.673380909418242</v>
      </c>
      <c r="Q168">
        <f>INDEX([8]Interface_real!$A$1:$LJ$356, MATCH($A168&amp;RIGHT(Q$2, 2), [8]Interface_real!$A$1:$A$356, 0), MATCH($B168, [8]Interface_real!$A$1:$LJ$1, 0))</f>
        <v>57.246112482377491</v>
      </c>
      <c r="R168">
        <f>INDEX([8]Interface_real!$A$1:$LJ$356, MATCH($A168&amp;RIGHT(R$2, 2), [8]Interface_real!$A$1:$A$356, 0), MATCH($B168, [8]Interface_real!$A$1:$LJ$1, 0))</f>
        <v>56.849149583949725</v>
      </c>
      <c r="S168">
        <f>INDEX([8]Interface_real!$A$1:$LJ$356, MATCH($A168&amp;RIGHT(S$2, 2), [8]Interface_real!$A$1:$A$356, 0), MATCH($B168, [8]Interface_real!$A$1:$LJ$1, 0))</f>
        <v>56.44730843840933</v>
      </c>
    </row>
    <row r="169" spans="1:19">
      <c r="A169" t="s">
        <v>101</v>
      </c>
      <c r="B169" t="s">
        <v>84</v>
      </c>
      <c r="C169" t="s">
        <v>83</v>
      </c>
      <c r="D169" t="s">
        <v>6</v>
      </c>
      <c r="E169" t="s">
        <v>286</v>
      </c>
      <c r="F169">
        <f>INDEX([8]Interface_real!$A$1:$LJ$356, MATCH($A169&amp;RIGHT(F$2, 2), [8]Interface_real!$A$1:$A$356, 0), MATCH($B169, [8]Interface_real!$A$1:$LJ$1, 0))</f>
        <v>0</v>
      </c>
      <c r="G169">
        <f>INDEX([8]Interface_real!$A$1:$LJ$356, MATCH($A169&amp;RIGHT(G$2, 2), [8]Interface_real!$A$1:$A$356, 0), MATCH($B169, [8]Interface_real!$A$1:$LJ$1, 0))</f>
        <v>0</v>
      </c>
      <c r="H169">
        <f>INDEX([8]Interface_real!$A$1:$LJ$356, MATCH($A169&amp;RIGHT(H$2, 2), [8]Interface_real!$A$1:$A$356, 0), MATCH($B169, [8]Interface_real!$A$1:$LJ$1, 0))</f>
        <v>0</v>
      </c>
      <c r="I169">
        <f>INDEX([8]Interface_real!$A$1:$LJ$356, MATCH($A169&amp;RIGHT(I$2, 2), [8]Interface_real!$A$1:$A$356, 0), MATCH($B169, [8]Interface_real!$A$1:$LJ$1, 0))</f>
        <v>0</v>
      </c>
      <c r="J169">
        <f>INDEX([8]Interface_real!$A$1:$LJ$356, MATCH($A169&amp;RIGHT(J$2, 2), [8]Interface_real!$A$1:$A$356, 0), MATCH($B169, [8]Interface_real!$A$1:$LJ$1, 0))</f>
        <v>0</v>
      </c>
      <c r="K169">
        <f>INDEX([8]Interface_real!$A$1:$LJ$356, MATCH($A169&amp;RIGHT(K$2, 2), [8]Interface_real!$A$1:$A$356, 0), MATCH($B169, [8]Interface_real!$A$1:$LJ$1, 0))</f>
        <v>0</v>
      </c>
      <c r="L169">
        <f>INDEX([8]Interface_real!$A$1:$LJ$356, MATCH($A169&amp;RIGHT(L$2, 2), [8]Interface_real!$A$1:$A$356, 0), MATCH($B169, [8]Interface_real!$A$1:$LJ$1, 0))</f>
        <v>58.869151032987446</v>
      </c>
      <c r="M169">
        <f>INDEX([8]Interface_real!$A$1:$LJ$356, MATCH($A169&amp;RIGHT(M$2, 2), [8]Interface_real!$A$1:$A$356, 0), MATCH($B169, [8]Interface_real!$A$1:$LJ$1, 0))</f>
        <v>58.702958904109593</v>
      </c>
      <c r="N169">
        <f>INDEX([8]Interface_real!$A$1:$LJ$356, MATCH($A169&amp;RIGHT(N$2, 2), [8]Interface_real!$A$1:$A$356, 0), MATCH($B169, [8]Interface_real!$A$1:$LJ$1, 0))</f>
        <v>56.05</v>
      </c>
      <c r="O169">
        <f>INDEX([8]Interface_real!$A$1:$LJ$356, MATCH($A169&amp;RIGHT(O$2, 2), [8]Interface_real!$A$1:$A$356, 0), MATCH($B169, [8]Interface_real!$A$1:$LJ$1, 0))</f>
        <v>57.927473415858032</v>
      </c>
      <c r="P169">
        <f>INDEX([8]Interface_real!$A$1:$LJ$356, MATCH($A169&amp;RIGHT(P$2, 2), [8]Interface_real!$A$1:$A$356, 0), MATCH($B169, [8]Interface_real!$A$1:$LJ$1, 0))</f>
        <v>57.673380909418242</v>
      </c>
      <c r="Q169">
        <f>INDEX([8]Interface_real!$A$1:$LJ$356, MATCH($A169&amp;RIGHT(Q$2, 2), [8]Interface_real!$A$1:$A$356, 0), MATCH($B169, [8]Interface_real!$A$1:$LJ$1, 0))</f>
        <v>57.246112482377498</v>
      </c>
      <c r="R169">
        <f>INDEX([8]Interface_real!$A$1:$LJ$356, MATCH($A169&amp;RIGHT(R$2, 2), [8]Interface_real!$A$1:$A$356, 0), MATCH($B169, [8]Interface_real!$A$1:$LJ$1, 0))</f>
        <v>56.849149583949725</v>
      </c>
      <c r="S169">
        <f>INDEX([8]Interface_real!$A$1:$LJ$356, MATCH($A169&amp;RIGHT(S$2, 2), [8]Interface_real!$A$1:$A$356, 0), MATCH($B169, [8]Interface_real!$A$1:$LJ$1, 0))</f>
        <v>56.44730843840933</v>
      </c>
    </row>
    <row r="170" spans="1:19">
      <c r="A170" t="s">
        <v>101</v>
      </c>
      <c r="B170" t="s">
        <v>82</v>
      </c>
      <c r="C170" t="s">
        <v>81</v>
      </c>
      <c r="D170" t="s">
        <v>6</v>
      </c>
      <c r="E170" t="s">
        <v>287</v>
      </c>
      <c r="F170">
        <f>INDEX([8]Interface_real!$A$1:$LJ$356, MATCH($A170&amp;RIGHT(F$2, 2), [8]Interface_real!$A$1:$A$356, 0), MATCH($B170, [8]Interface_real!$A$1:$LJ$1, 0))</f>
        <v>0</v>
      </c>
      <c r="G170">
        <f>INDEX([8]Interface_real!$A$1:$LJ$356, MATCH($A170&amp;RIGHT(G$2, 2), [8]Interface_real!$A$1:$A$356, 0), MATCH($B170, [8]Interface_real!$A$1:$LJ$1, 0))</f>
        <v>0</v>
      </c>
      <c r="H170">
        <f>INDEX([8]Interface_real!$A$1:$LJ$356, MATCH($A170&amp;RIGHT(H$2, 2), [8]Interface_real!$A$1:$A$356, 0), MATCH($B170, [8]Interface_real!$A$1:$LJ$1, 0))</f>
        <v>0</v>
      </c>
      <c r="I170">
        <f>INDEX([8]Interface_real!$A$1:$LJ$356, MATCH($A170&amp;RIGHT(I$2, 2), [8]Interface_real!$A$1:$A$356, 0), MATCH($B170, [8]Interface_real!$A$1:$LJ$1, 0))</f>
        <v>0</v>
      </c>
      <c r="J170">
        <f>INDEX([8]Interface_real!$A$1:$LJ$356, MATCH($A170&amp;RIGHT(J$2, 2), [8]Interface_real!$A$1:$A$356, 0), MATCH($B170, [8]Interface_real!$A$1:$LJ$1, 0))</f>
        <v>0</v>
      </c>
      <c r="K170">
        <f>INDEX([8]Interface_real!$A$1:$LJ$356, MATCH($A170&amp;RIGHT(K$2, 2), [8]Interface_real!$A$1:$A$356, 0), MATCH($B170, [8]Interface_real!$A$1:$LJ$1, 0))</f>
        <v>0</v>
      </c>
      <c r="L170">
        <f>INDEX([8]Interface_real!$A$1:$LJ$356, MATCH($A170&amp;RIGHT(L$2, 2), [8]Interface_real!$A$1:$A$356, 0), MATCH($B170, [8]Interface_real!$A$1:$LJ$1, 0))</f>
        <v>100.00000000000003</v>
      </c>
      <c r="M170">
        <f>INDEX([8]Interface_real!$A$1:$LJ$356, MATCH($A170&amp;RIGHT(M$2, 2), [8]Interface_real!$A$1:$A$356, 0), MATCH($B170, [8]Interface_real!$A$1:$LJ$1, 0))</f>
        <v>100</v>
      </c>
      <c r="N170">
        <f>INDEX([8]Interface_real!$A$1:$LJ$356, MATCH($A170&amp;RIGHT(N$2, 2), [8]Interface_real!$A$1:$A$356, 0), MATCH($B170, [8]Interface_real!$A$1:$LJ$1, 0))</f>
        <v>100</v>
      </c>
      <c r="O170">
        <f>INDEX([8]Interface_real!$A$1:$LJ$356, MATCH($A170&amp;RIGHT(O$2, 2), [8]Interface_real!$A$1:$A$356, 0), MATCH($B170, [8]Interface_real!$A$1:$LJ$1, 0))</f>
        <v>100</v>
      </c>
      <c r="P170">
        <f>INDEX([8]Interface_real!$A$1:$LJ$356, MATCH($A170&amp;RIGHT(P$2, 2), [8]Interface_real!$A$1:$A$356, 0), MATCH($B170, [8]Interface_real!$A$1:$LJ$1, 0))</f>
        <v>100</v>
      </c>
      <c r="Q170">
        <f>INDEX([8]Interface_real!$A$1:$LJ$356, MATCH($A170&amp;RIGHT(Q$2, 2), [8]Interface_real!$A$1:$A$356, 0), MATCH($B170, [8]Interface_real!$A$1:$LJ$1, 0))</f>
        <v>99.999999999999986</v>
      </c>
      <c r="R170">
        <f>INDEX([8]Interface_real!$A$1:$LJ$356, MATCH($A170&amp;RIGHT(R$2, 2), [8]Interface_real!$A$1:$A$356, 0), MATCH($B170, [8]Interface_real!$A$1:$LJ$1, 0))</f>
        <v>100</v>
      </c>
      <c r="S170">
        <f>INDEX([8]Interface_real!$A$1:$LJ$356, MATCH($A170&amp;RIGHT(S$2, 2), [8]Interface_real!$A$1:$A$356, 0), MATCH($B170, [8]Interface_real!$A$1:$LJ$1, 0))</f>
        <v>100</v>
      </c>
    </row>
    <row r="171" spans="1:19">
      <c r="A171" t="s">
        <v>101</v>
      </c>
      <c r="B171" t="s">
        <v>80</v>
      </c>
      <c r="C171" t="s">
        <v>79</v>
      </c>
      <c r="D171" t="s">
        <v>60</v>
      </c>
      <c r="E171" t="s">
        <v>288</v>
      </c>
      <c r="F171">
        <f>INDEX([8]Interface_real!$A$1:$LJ$356, MATCH($A171&amp;RIGHT(F$2, 2), [8]Interface_real!$A$1:$A$356, 0), MATCH($B171, [8]Interface_real!$A$1:$LJ$1, 0))</f>
        <v>0</v>
      </c>
      <c r="G171">
        <f>INDEX([8]Interface_real!$A$1:$LJ$356, MATCH($A171&amp;RIGHT(G$2, 2), [8]Interface_real!$A$1:$A$356, 0), MATCH($B171, [8]Interface_real!$A$1:$LJ$1, 0))</f>
        <v>0</v>
      </c>
      <c r="H171">
        <f>INDEX([8]Interface_real!$A$1:$LJ$356, MATCH($A171&amp;RIGHT(H$2, 2), [8]Interface_real!$A$1:$A$356, 0), MATCH($B171, [8]Interface_real!$A$1:$LJ$1, 0))</f>
        <v>0</v>
      </c>
      <c r="I171">
        <f>INDEX([8]Interface_real!$A$1:$LJ$356, MATCH($A171&amp;RIGHT(I$2, 2), [8]Interface_real!$A$1:$A$356, 0), MATCH($B171, [8]Interface_real!$A$1:$LJ$1, 0))</f>
        <v>0</v>
      </c>
      <c r="J171">
        <f>INDEX([8]Interface_real!$A$1:$LJ$356, MATCH($A171&amp;RIGHT(J$2, 2), [8]Interface_real!$A$1:$A$356, 0), MATCH($B171, [8]Interface_real!$A$1:$LJ$1, 0))</f>
        <v>0</v>
      </c>
      <c r="K171">
        <f>INDEX([8]Interface_real!$A$1:$LJ$356, MATCH($A171&amp;RIGHT(K$2, 2), [8]Interface_real!$A$1:$A$356, 0), MATCH($B171, [8]Interface_real!$A$1:$LJ$1, 0))</f>
        <v>0</v>
      </c>
      <c r="L171">
        <f>INDEX([8]Interface_real!$A$1:$LJ$356, MATCH($A171&amp;RIGHT(L$2, 2), [8]Interface_real!$A$1:$A$356, 0), MATCH($B171, [8]Interface_real!$A$1:$LJ$1, 0))</f>
        <v>5.2292478513637519</v>
      </c>
      <c r="M171">
        <f>INDEX([8]Interface_real!$A$1:$LJ$356, MATCH($A171&amp;RIGHT(M$2, 2), [8]Interface_real!$A$1:$A$356, 0), MATCH($B171, [8]Interface_real!$A$1:$LJ$1, 0))</f>
        <v>5.228192273335269</v>
      </c>
      <c r="N171">
        <f>INDEX([8]Interface_real!$A$1:$LJ$356, MATCH($A171&amp;RIGHT(N$2, 2), [8]Interface_real!$A$1:$A$356, 0), MATCH($B171, [8]Interface_real!$A$1:$LJ$1, 0))</f>
        <v>5.2132024977698492</v>
      </c>
      <c r="O171">
        <f>INDEX([8]Interface_real!$A$1:$LJ$356, MATCH($A171&amp;RIGHT(O$2, 2), [8]Interface_real!$A$1:$A$356, 0), MATCH($B171, [8]Interface_real!$A$1:$LJ$1, 0))</f>
        <v>5.2310958573829085</v>
      </c>
      <c r="P171">
        <f>INDEX([8]Interface_real!$A$1:$LJ$356, MATCH($A171&amp;RIGHT(P$2, 2), [8]Interface_real!$A$1:$A$356, 0), MATCH($B171, [8]Interface_real!$A$1:$LJ$1, 0))</f>
        <v>5.2319638917128497</v>
      </c>
      <c r="Q171">
        <f>INDEX([8]Interface_real!$A$1:$LJ$356, MATCH($A171&amp;RIGHT(Q$2, 2), [8]Interface_real!$A$1:$A$356, 0), MATCH($B171, [8]Interface_real!$A$1:$LJ$1, 0))</f>
        <v>5.2336930640051227</v>
      </c>
      <c r="R171">
        <f>INDEX([8]Interface_real!$A$1:$LJ$356, MATCH($A171&amp;RIGHT(R$2, 2), [8]Interface_real!$A$1:$A$356, 0), MATCH($B171, [8]Interface_real!$A$1:$LJ$1, 0))</f>
        <v>5.2354821679177714</v>
      </c>
      <c r="S171">
        <f>INDEX([8]Interface_real!$A$1:$LJ$356, MATCH($A171&amp;RIGHT(S$2, 2), [8]Interface_real!$A$1:$A$356, 0), MATCH($B171, [8]Interface_real!$A$1:$LJ$1, 0))</f>
        <v>5.2366835675443006</v>
      </c>
    </row>
    <row r="172" spans="1:19">
      <c r="A172" t="s">
        <v>101</v>
      </c>
      <c r="B172" t="s">
        <v>78</v>
      </c>
      <c r="C172" t="s">
        <v>77</v>
      </c>
      <c r="D172" t="s">
        <v>60</v>
      </c>
      <c r="E172" t="s">
        <v>289</v>
      </c>
      <c r="F172">
        <f>INDEX([8]Interface_real!$A$1:$LJ$356, MATCH($A172&amp;RIGHT(F$2, 2), [8]Interface_real!$A$1:$A$356, 0), MATCH($B172, [8]Interface_real!$A$1:$LJ$1, 0))</f>
        <v>0</v>
      </c>
      <c r="G172">
        <f>INDEX([8]Interface_real!$A$1:$LJ$356, MATCH($A172&amp;RIGHT(G$2, 2), [8]Interface_real!$A$1:$A$356, 0), MATCH($B172, [8]Interface_real!$A$1:$LJ$1, 0))</f>
        <v>0</v>
      </c>
      <c r="H172">
        <f>INDEX([8]Interface_real!$A$1:$LJ$356, MATCH($A172&amp;RIGHT(H$2, 2), [8]Interface_real!$A$1:$A$356, 0), MATCH($B172, [8]Interface_real!$A$1:$LJ$1, 0))</f>
        <v>0</v>
      </c>
      <c r="I172">
        <f>INDEX([8]Interface_real!$A$1:$LJ$356, MATCH($A172&amp;RIGHT(I$2, 2), [8]Interface_real!$A$1:$A$356, 0), MATCH($B172, [8]Interface_real!$A$1:$LJ$1, 0))</f>
        <v>0</v>
      </c>
      <c r="J172">
        <f>INDEX([8]Interface_real!$A$1:$LJ$356, MATCH($A172&amp;RIGHT(J$2, 2), [8]Interface_real!$A$1:$A$356, 0), MATCH($B172, [8]Interface_real!$A$1:$LJ$1, 0))</f>
        <v>0</v>
      </c>
      <c r="K172">
        <f>INDEX([8]Interface_real!$A$1:$LJ$356, MATCH($A172&amp;RIGHT(K$2, 2), [8]Interface_real!$A$1:$A$356, 0), MATCH($B172, [8]Interface_real!$A$1:$LJ$1, 0))</f>
        <v>0</v>
      </c>
      <c r="L172">
        <f>INDEX([8]Interface_real!$A$1:$LJ$356, MATCH($A172&amp;RIGHT(L$2, 2), [8]Interface_real!$A$1:$A$356, 0), MATCH($B172, [8]Interface_real!$A$1:$LJ$1, 0))</f>
        <v>3.6113245023752592E-2</v>
      </c>
      <c r="M172">
        <f>INDEX([8]Interface_real!$A$1:$LJ$356, MATCH($A172&amp;RIGHT(M$2, 2), [8]Interface_real!$A$1:$A$356, 0), MATCH($B172, [8]Interface_real!$A$1:$LJ$1, 0))</f>
        <v>3.639728781219205E-2</v>
      </c>
      <c r="N172">
        <f>INDEX([8]Interface_real!$A$1:$LJ$356, MATCH($A172&amp;RIGHT(N$2, 2), [8]Interface_real!$A$1:$A$356, 0), MATCH($B172, [8]Interface_real!$A$1:$LJ$1, 0))</f>
        <v>3.6214848963178135E-2</v>
      </c>
      <c r="O172">
        <f>INDEX([8]Interface_real!$A$1:$LJ$356, MATCH($A172&amp;RIGHT(O$2, 2), [8]Interface_real!$A$1:$A$356, 0), MATCH($B172, [8]Interface_real!$A$1:$LJ$1, 0))</f>
        <v>3.5677886490676443E-2</v>
      </c>
      <c r="P172">
        <f>INDEX([8]Interface_real!$A$1:$LJ$356, MATCH($A172&amp;RIGHT(P$2, 2), [8]Interface_real!$A$1:$A$356, 0), MATCH($B172, [8]Interface_real!$A$1:$LJ$1, 0))</f>
        <v>3.5535090269490574E-2</v>
      </c>
      <c r="Q172">
        <f>INDEX([8]Interface_real!$A$1:$LJ$356, MATCH($A172&amp;RIGHT(Q$2, 2), [8]Interface_real!$A$1:$A$356, 0), MATCH($B172, [8]Interface_real!$A$1:$LJ$1, 0))</f>
        <v>3.5393432539212254E-2</v>
      </c>
      <c r="R172">
        <f>INDEX([8]Interface_real!$A$1:$LJ$356, MATCH($A172&amp;RIGHT(R$2, 2), [8]Interface_real!$A$1:$A$356, 0), MATCH($B172, [8]Interface_real!$A$1:$LJ$1, 0))</f>
        <v>3.5252899738400477E-2</v>
      </c>
      <c r="S172">
        <f>INDEX([8]Interface_real!$A$1:$LJ$356, MATCH($A172&amp;RIGHT(S$2, 2), [8]Interface_real!$A$1:$A$356, 0), MATCH($B172, [8]Interface_real!$A$1:$LJ$1, 0))</f>
        <v>3.5113478520150058E-2</v>
      </c>
    </row>
    <row r="173" spans="1:19">
      <c r="A173" t="s">
        <v>101</v>
      </c>
      <c r="B173" t="s">
        <v>76</v>
      </c>
      <c r="C173" t="s">
        <v>75</v>
      </c>
      <c r="D173" t="s">
        <v>60</v>
      </c>
      <c r="E173" t="s">
        <v>290</v>
      </c>
      <c r="F173">
        <f>INDEX([8]Interface_real!$A$1:$LJ$356, MATCH($A173&amp;RIGHT(F$2, 2), [8]Interface_real!$A$1:$A$356, 0), MATCH($B173, [8]Interface_real!$A$1:$LJ$1, 0))</f>
        <v>0</v>
      </c>
      <c r="G173">
        <f>INDEX([8]Interface_real!$A$1:$LJ$356, MATCH($A173&amp;RIGHT(G$2, 2), [8]Interface_real!$A$1:$A$356, 0), MATCH($B173, [8]Interface_real!$A$1:$LJ$1, 0))</f>
        <v>0</v>
      </c>
      <c r="H173">
        <f>INDEX([8]Interface_real!$A$1:$LJ$356, MATCH($A173&amp;RIGHT(H$2, 2), [8]Interface_real!$A$1:$A$356, 0), MATCH($B173, [8]Interface_real!$A$1:$LJ$1, 0))</f>
        <v>0</v>
      </c>
      <c r="I173">
        <f>INDEX([8]Interface_real!$A$1:$LJ$356, MATCH($A173&amp;RIGHT(I$2, 2), [8]Interface_real!$A$1:$A$356, 0), MATCH($B173, [8]Interface_real!$A$1:$LJ$1, 0))</f>
        <v>0</v>
      </c>
      <c r="J173">
        <f>INDEX([8]Interface_real!$A$1:$LJ$356, MATCH($A173&amp;RIGHT(J$2, 2), [8]Interface_real!$A$1:$A$356, 0), MATCH($B173, [8]Interface_real!$A$1:$LJ$1, 0))</f>
        <v>0</v>
      </c>
      <c r="K173">
        <f>INDEX([8]Interface_real!$A$1:$LJ$356, MATCH($A173&amp;RIGHT(K$2, 2), [8]Interface_real!$A$1:$A$356, 0), MATCH($B173, [8]Interface_real!$A$1:$LJ$1, 0))</f>
        <v>0</v>
      </c>
      <c r="L173" t="str">
        <f>INDEX([8]Interface_real!$A$1:$LJ$356, MATCH($A173&amp;RIGHT(L$2, 2), [8]Interface_real!$A$1:$A$356, 0), MATCH($B173, [8]Interface_real!$A$1:$LJ$1, 0))</f>
        <v/>
      </c>
      <c r="M173" t="str">
        <f>INDEX([8]Interface_real!$A$1:$LJ$356, MATCH($A173&amp;RIGHT(M$2, 2), [8]Interface_real!$A$1:$A$356, 0), MATCH($B173, [8]Interface_real!$A$1:$LJ$1, 0))</f>
        <v/>
      </c>
      <c r="N173">
        <f>INDEX([8]Interface_real!$A$1:$LJ$356, MATCH($A173&amp;RIGHT(N$2, 2), [8]Interface_real!$A$1:$A$356, 0), MATCH($B173, [8]Interface_real!$A$1:$LJ$1, 0))</f>
        <v>261.80673037937646</v>
      </c>
      <c r="O173" t="str">
        <f>INDEX([8]Interface_real!$A$1:$LJ$356, MATCH($A173&amp;RIGHT(O$2, 2), [8]Interface_real!$A$1:$A$356, 0), MATCH($B173, [8]Interface_real!$A$1:$LJ$1, 0))</f>
        <v/>
      </c>
      <c r="P173" t="str">
        <f>INDEX([8]Interface_real!$A$1:$LJ$356, MATCH($A173&amp;RIGHT(P$2, 2), [8]Interface_real!$A$1:$A$356, 0), MATCH($B173, [8]Interface_real!$A$1:$LJ$1, 0))</f>
        <v/>
      </c>
      <c r="Q173" t="str">
        <f>INDEX([8]Interface_real!$A$1:$LJ$356, MATCH($A173&amp;RIGHT(Q$2, 2), [8]Interface_real!$A$1:$A$356, 0), MATCH($B173, [8]Interface_real!$A$1:$LJ$1, 0))</f>
        <v/>
      </c>
      <c r="R173" t="str">
        <f>INDEX([8]Interface_real!$A$1:$LJ$356, MATCH($A173&amp;RIGHT(R$2, 2), [8]Interface_real!$A$1:$A$356, 0), MATCH($B173, [8]Interface_real!$A$1:$LJ$1, 0))</f>
        <v/>
      </c>
      <c r="S173" t="str">
        <f>INDEX([8]Interface_real!$A$1:$LJ$356, MATCH($A173&amp;RIGHT(S$2, 2), [8]Interface_real!$A$1:$A$356, 0), MATCH($B173, [8]Interface_real!$A$1:$LJ$1, 0))</f>
        <v/>
      </c>
    </row>
    <row r="174" spans="1:19">
      <c r="A174" t="s">
        <v>101</v>
      </c>
      <c r="B174" t="s">
        <v>74</v>
      </c>
      <c r="C174" t="s">
        <v>73</v>
      </c>
      <c r="D174" t="s">
        <v>60</v>
      </c>
      <c r="E174" t="s">
        <v>291</v>
      </c>
      <c r="F174">
        <f>INDEX([8]Interface_real!$A$1:$LJ$356, MATCH($A174&amp;RIGHT(F$2, 2), [8]Interface_real!$A$1:$A$356, 0), MATCH($B174, [8]Interface_real!$A$1:$LJ$1, 0))</f>
        <v>0</v>
      </c>
      <c r="G174">
        <f>INDEX([8]Interface_real!$A$1:$LJ$356, MATCH($A174&amp;RIGHT(G$2, 2), [8]Interface_real!$A$1:$A$356, 0), MATCH($B174, [8]Interface_real!$A$1:$LJ$1, 0))</f>
        <v>0</v>
      </c>
      <c r="H174">
        <f>INDEX([8]Interface_real!$A$1:$LJ$356, MATCH($A174&amp;RIGHT(H$2, 2), [8]Interface_real!$A$1:$A$356, 0), MATCH($B174, [8]Interface_real!$A$1:$LJ$1, 0))</f>
        <v>0</v>
      </c>
      <c r="I174">
        <f>INDEX([8]Interface_real!$A$1:$LJ$356, MATCH($A174&amp;RIGHT(I$2, 2), [8]Interface_real!$A$1:$A$356, 0), MATCH($B174, [8]Interface_real!$A$1:$LJ$1, 0))</f>
        <v>0</v>
      </c>
      <c r="J174">
        <f>INDEX([8]Interface_real!$A$1:$LJ$356, MATCH($A174&amp;RIGHT(J$2, 2), [8]Interface_real!$A$1:$A$356, 0), MATCH($B174, [8]Interface_real!$A$1:$LJ$1, 0))</f>
        <v>0</v>
      </c>
      <c r="K174">
        <f>INDEX([8]Interface_real!$A$1:$LJ$356, MATCH($A174&amp;RIGHT(K$2, 2), [8]Interface_real!$A$1:$A$356, 0), MATCH($B174, [8]Interface_real!$A$1:$LJ$1, 0))</f>
        <v>0</v>
      </c>
      <c r="L174">
        <f>INDEX([8]Interface_real!$A$1:$LJ$356, MATCH($A174&amp;RIGHT(L$2, 2), [8]Interface_real!$A$1:$A$356, 0), MATCH($B174, [8]Interface_real!$A$1:$LJ$1, 0))</f>
        <v>95</v>
      </c>
      <c r="M174">
        <f>INDEX([8]Interface_real!$A$1:$LJ$356, MATCH($A174&amp;RIGHT(M$2, 2), [8]Interface_real!$A$1:$A$356, 0), MATCH($B174, [8]Interface_real!$A$1:$LJ$1, 0))</f>
        <v>95</v>
      </c>
      <c r="N174">
        <f>INDEX([8]Interface_real!$A$1:$LJ$356, MATCH($A174&amp;RIGHT(N$2, 2), [8]Interface_real!$A$1:$A$356, 0), MATCH($B174, [8]Interface_real!$A$1:$LJ$1, 0))</f>
        <v>95</v>
      </c>
      <c r="O174">
        <f>INDEX([8]Interface_real!$A$1:$LJ$356, MATCH($A174&amp;RIGHT(O$2, 2), [8]Interface_real!$A$1:$A$356, 0), MATCH($B174, [8]Interface_real!$A$1:$LJ$1, 0))</f>
        <v>95</v>
      </c>
      <c r="P174">
        <f>INDEX([8]Interface_real!$A$1:$LJ$356, MATCH($A174&amp;RIGHT(P$2, 2), [8]Interface_real!$A$1:$A$356, 0), MATCH($B174, [8]Interface_real!$A$1:$LJ$1, 0))</f>
        <v>95</v>
      </c>
      <c r="Q174">
        <f>INDEX([8]Interface_real!$A$1:$LJ$356, MATCH($A174&amp;RIGHT(Q$2, 2), [8]Interface_real!$A$1:$A$356, 0), MATCH($B174, [8]Interface_real!$A$1:$LJ$1, 0))</f>
        <v>95</v>
      </c>
      <c r="R174">
        <f>INDEX([8]Interface_real!$A$1:$LJ$356, MATCH($A174&amp;RIGHT(R$2, 2), [8]Interface_real!$A$1:$A$356, 0), MATCH($B174, [8]Interface_real!$A$1:$LJ$1, 0))</f>
        <v>95</v>
      </c>
      <c r="S174">
        <f>INDEX([8]Interface_real!$A$1:$LJ$356, MATCH($A174&amp;RIGHT(S$2, 2), [8]Interface_real!$A$1:$A$356, 0), MATCH($B174, [8]Interface_real!$A$1:$LJ$1, 0))</f>
        <v>95</v>
      </c>
    </row>
    <row r="175" spans="1:19">
      <c r="A175" t="s">
        <v>100</v>
      </c>
      <c r="B175" t="s">
        <v>90</v>
      </c>
      <c r="C175" t="s">
        <v>89</v>
      </c>
      <c r="D175" t="s">
        <v>60</v>
      </c>
      <c r="E175" t="s">
        <v>292</v>
      </c>
      <c r="F175">
        <f>INDEX([8]Interface_real!$A$1:$LJ$356, MATCH($A175&amp;RIGHT(F$2, 2), [8]Interface_real!$A$1:$A$356, 0), MATCH($B175, [8]Interface_real!$A$1:$LJ$1, 0))</f>
        <v>0</v>
      </c>
      <c r="G175">
        <f>INDEX([8]Interface_real!$A$1:$LJ$356, MATCH($A175&amp;RIGHT(G$2, 2), [8]Interface_real!$A$1:$A$356, 0), MATCH($B175, [8]Interface_real!$A$1:$LJ$1, 0))</f>
        <v>0</v>
      </c>
      <c r="H175">
        <f>INDEX([8]Interface_real!$A$1:$LJ$356, MATCH($A175&amp;RIGHT(H$2, 2), [8]Interface_real!$A$1:$A$356, 0), MATCH($B175, [8]Interface_real!$A$1:$LJ$1, 0))</f>
        <v>0</v>
      </c>
      <c r="I175">
        <f>INDEX([8]Interface_real!$A$1:$LJ$356, MATCH($A175&amp;RIGHT(I$2, 2), [8]Interface_real!$A$1:$A$356, 0), MATCH($B175, [8]Interface_real!$A$1:$LJ$1, 0))</f>
        <v>0</v>
      </c>
      <c r="J175">
        <f>INDEX([8]Interface_real!$A$1:$LJ$356, MATCH($A175&amp;RIGHT(J$2, 2), [8]Interface_real!$A$1:$A$356, 0), MATCH($B175, [8]Interface_real!$A$1:$LJ$1, 0))</f>
        <v>0</v>
      </c>
      <c r="K175">
        <f>INDEX([8]Interface_real!$A$1:$LJ$356, MATCH($A175&amp;RIGHT(K$2, 2), [8]Interface_real!$A$1:$A$356, 0), MATCH($B175, [8]Interface_real!$A$1:$LJ$1, 0))</f>
        <v>0</v>
      </c>
      <c r="L175">
        <f>INDEX([8]Interface_real!$A$1:$LJ$356, MATCH($A175&amp;RIGHT(L$2, 2), [8]Interface_real!$A$1:$A$356, 0), MATCH($B175, [8]Interface_real!$A$1:$LJ$1, 0))</f>
        <v>3612193</v>
      </c>
      <c r="M175">
        <f>INDEX([8]Interface_real!$A$1:$LJ$356, MATCH($A175&amp;RIGHT(M$2, 2), [8]Interface_real!$A$1:$A$356, 0), MATCH($B175, [8]Interface_real!$A$1:$LJ$1, 0))</f>
        <v>3636960</v>
      </c>
      <c r="N175">
        <f>INDEX([8]Interface_real!$A$1:$LJ$356, MATCH($A175&amp;RIGHT(N$2, 2), [8]Interface_real!$A$1:$A$356, 0), MATCH($B175, [8]Interface_real!$A$1:$LJ$1, 0))</f>
        <v>3669996</v>
      </c>
      <c r="O175">
        <f>INDEX([8]Interface_real!$A$1:$LJ$356, MATCH($A175&amp;RIGHT(O$2, 2), [8]Interface_real!$A$1:$A$356, 0), MATCH($B175, [8]Interface_real!$A$1:$LJ$1, 0))</f>
        <v>3675807.7712667771</v>
      </c>
      <c r="P175">
        <f>INDEX([8]Interface_real!$A$1:$LJ$356, MATCH($A175&amp;RIGHT(P$2, 2), [8]Interface_real!$A$1:$A$356, 0), MATCH($B175, [8]Interface_real!$A$1:$LJ$1, 0))</f>
        <v>3697556.5842519379</v>
      </c>
      <c r="Q175">
        <f>INDEX([8]Interface_real!$A$1:$LJ$356, MATCH($A175&amp;RIGHT(Q$2, 2), [8]Interface_real!$A$1:$A$356, 0), MATCH($B175, [8]Interface_real!$A$1:$LJ$1, 0))</f>
        <v>3720721.069224969</v>
      </c>
      <c r="R175">
        <f>INDEX([8]Interface_real!$A$1:$LJ$356, MATCH($A175&amp;RIGHT(R$2, 2), [8]Interface_real!$A$1:$A$356, 0), MATCH($B175, [8]Interface_real!$A$1:$LJ$1, 0))</f>
        <v>3744301.3096400588</v>
      </c>
      <c r="S175">
        <f>INDEX([8]Interface_real!$A$1:$LJ$356, MATCH($A175&amp;RIGHT(S$2, 2), [8]Interface_real!$A$1:$A$356, 0), MATCH($B175, [8]Interface_real!$A$1:$LJ$1, 0))</f>
        <v>3768295.3310395693</v>
      </c>
    </row>
    <row r="176" spans="1:19">
      <c r="A176" t="s">
        <v>100</v>
      </c>
      <c r="B176" t="s">
        <v>88</v>
      </c>
      <c r="C176" t="s">
        <v>87</v>
      </c>
      <c r="D176" t="s">
        <v>47</v>
      </c>
      <c r="E176" t="s">
        <v>293</v>
      </c>
      <c r="F176">
        <f>INDEX([8]Interface_real!$A$1:$LJ$356, MATCH($A176&amp;RIGHT(F$2, 2), [8]Interface_real!$A$1:$A$356, 0), MATCH($B176, [8]Interface_real!$A$1:$LJ$1, 0))</f>
        <v>0</v>
      </c>
      <c r="G176">
        <f>INDEX([8]Interface_real!$A$1:$LJ$356, MATCH($A176&amp;RIGHT(G$2, 2), [8]Interface_real!$A$1:$A$356, 0), MATCH($B176, [8]Interface_real!$A$1:$LJ$1, 0))</f>
        <v>0</v>
      </c>
      <c r="H176">
        <f>INDEX([8]Interface_real!$A$1:$LJ$356, MATCH($A176&amp;RIGHT(H$2, 2), [8]Interface_real!$A$1:$A$356, 0), MATCH($B176, [8]Interface_real!$A$1:$LJ$1, 0))</f>
        <v>0</v>
      </c>
      <c r="I176">
        <f>INDEX([8]Interface_real!$A$1:$LJ$356, MATCH($A176&amp;RIGHT(I$2, 2), [8]Interface_real!$A$1:$A$356, 0), MATCH($B176, [8]Interface_real!$A$1:$LJ$1, 0))</f>
        <v>0</v>
      </c>
      <c r="J176">
        <f>INDEX([8]Interface_real!$A$1:$LJ$356, MATCH($A176&amp;RIGHT(J$2, 2), [8]Interface_real!$A$1:$A$356, 0), MATCH($B176, [8]Interface_real!$A$1:$LJ$1, 0))</f>
        <v>0</v>
      </c>
      <c r="K176">
        <f>INDEX([8]Interface_real!$A$1:$LJ$356, MATCH($A176&amp;RIGHT(K$2, 2), [8]Interface_real!$A$1:$A$356, 0), MATCH($B176, [8]Interface_real!$A$1:$LJ$1, 0))</f>
        <v>0</v>
      </c>
      <c r="L176">
        <f>INDEX([8]Interface_real!$A$1:$LJ$356, MATCH($A176&amp;RIGHT(L$2, 2), [8]Interface_real!$A$1:$A$356, 0), MATCH($B176, [8]Interface_real!$A$1:$LJ$1, 0))</f>
        <v>46631.948021003001</v>
      </c>
      <c r="M176">
        <f>INDEX([8]Interface_real!$A$1:$LJ$356, MATCH($A176&amp;RIGHT(M$2, 2), [8]Interface_real!$A$1:$A$356, 0), MATCH($B176, [8]Interface_real!$A$1:$LJ$1, 0))</f>
        <v>46907.018170003001</v>
      </c>
      <c r="N176">
        <f>INDEX([8]Interface_real!$A$1:$LJ$356, MATCH($A176&amp;RIGHT(N$2, 2), [8]Interface_real!$A$1:$A$356, 0), MATCH($B176, [8]Interface_real!$A$1:$LJ$1, 0))</f>
        <v>47156.512859004004</v>
      </c>
      <c r="O176">
        <f>INDEX([8]Interface_real!$A$1:$LJ$356, MATCH($A176&amp;RIGHT(O$2, 2), [8]Interface_real!$A$1:$A$356, 0), MATCH($B176, [8]Interface_real!$A$1:$LJ$1, 0))</f>
        <v>46989.190525003003</v>
      </c>
      <c r="P176">
        <f>INDEX([8]Interface_real!$A$1:$LJ$356, MATCH($A176&amp;RIGHT(P$2, 2), [8]Interface_real!$A$1:$A$356, 0), MATCH($B176, [8]Interface_real!$A$1:$LJ$1, 0))</f>
        <v>47108.270525003005</v>
      </c>
      <c r="Q176">
        <f>INDEX([8]Interface_real!$A$1:$LJ$356, MATCH($A176&amp;RIGHT(Q$2, 2), [8]Interface_real!$A$1:$A$356, 0), MATCH($B176, [8]Interface_real!$A$1:$LJ$1, 0))</f>
        <v>47227.350525002999</v>
      </c>
      <c r="R176">
        <f>INDEX([8]Interface_real!$A$1:$LJ$356, MATCH($A176&amp;RIGHT(R$2, 2), [8]Interface_real!$A$1:$A$356, 0), MATCH($B176, [8]Interface_real!$A$1:$LJ$1, 0))</f>
        <v>47346.430525003001</v>
      </c>
      <c r="S176">
        <f>INDEX([8]Interface_real!$A$1:$LJ$356, MATCH($A176&amp;RIGHT(S$2, 2), [8]Interface_real!$A$1:$A$356, 0), MATCH($B176, [8]Interface_real!$A$1:$LJ$1, 0))</f>
        <v>47465.510525003003</v>
      </c>
    </row>
    <row r="177" spans="1:19">
      <c r="A177" t="s">
        <v>100</v>
      </c>
      <c r="B177" t="s">
        <v>86</v>
      </c>
      <c r="C177" t="s">
        <v>85</v>
      </c>
      <c r="D177" t="s">
        <v>98</v>
      </c>
      <c r="E177" t="s">
        <v>294</v>
      </c>
      <c r="F177">
        <f>INDEX([8]Interface_real!$A$1:$LJ$356, MATCH($A177&amp;RIGHT(F$2, 2), [8]Interface_real!$A$1:$A$356, 0), MATCH($B177, [8]Interface_real!$A$1:$LJ$1, 0))</f>
        <v>0</v>
      </c>
      <c r="G177">
        <f>INDEX([8]Interface_real!$A$1:$LJ$356, MATCH($A177&amp;RIGHT(G$2, 2), [8]Interface_real!$A$1:$A$356, 0), MATCH($B177, [8]Interface_real!$A$1:$LJ$1, 0))</f>
        <v>0</v>
      </c>
      <c r="H177">
        <f>INDEX([8]Interface_real!$A$1:$LJ$356, MATCH($A177&amp;RIGHT(H$2, 2), [8]Interface_real!$A$1:$A$356, 0), MATCH($B177, [8]Interface_real!$A$1:$LJ$1, 0))</f>
        <v>0</v>
      </c>
      <c r="I177">
        <f>INDEX([8]Interface_real!$A$1:$LJ$356, MATCH($A177&amp;RIGHT(I$2, 2), [8]Interface_real!$A$1:$A$356, 0), MATCH($B177, [8]Interface_real!$A$1:$LJ$1, 0))</f>
        <v>0</v>
      </c>
      <c r="J177">
        <f>INDEX([8]Interface_real!$A$1:$LJ$356, MATCH($A177&amp;RIGHT(J$2, 2), [8]Interface_real!$A$1:$A$356, 0), MATCH($B177, [8]Interface_real!$A$1:$LJ$1, 0))</f>
        <v>0</v>
      </c>
      <c r="K177">
        <f>INDEX([8]Interface_real!$A$1:$LJ$356, MATCH($A177&amp;RIGHT(K$2, 2), [8]Interface_real!$A$1:$A$356, 0), MATCH($B177, [8]Interface_real!$A$1:$LJ$1, 0))</f>
        <v>0</v>
      </c>
      <c r="L177">
        <f>INDEX([8]Interface_real!$A$1:$LJ$356, MATCH($A177&amp;RIGHT(L$2, 2), [8]Interface_real!$A$1:$A$356, 0), MATCH($B177, [8]Interface_real!$A$1:$LJ$1, 0))</f>
        <v>1754.8992412406672</v>
      </c>
      <c r="M177">
        <f>INDEX([8]Interface_real!$A$1:$LJ$356, MATCH($A177&amp;RIGHT(M$2, 2), [8]Interface_real!$A$1:$A$356, 0), MATCH($B177, [8]Interface_real!$A$1:$LJ$1, 0))</f>
        <v>1798.0977474895938</v>
      </c>
      <c r="N177">
        <f>INDEX([8]Interface_real!$A$1:$LJ$356, MATCH($A177&amp;RIGHT(N$2, 2), [8]Interface_real!$A$1:$A$356, 0), MATCH($B177, [8]Interface_real!$A$1:$LJ$1, 0))</f>
        <v>1787.1063455871197</v>
      </c>
      <c r="O177">
        <f>INDEX([8]Interface_real!$A$1:$LJ$356, MATCH($A177&amp;RIGHT(O$2, 2), [8]Interface_real!$A$1:$A$356, 0), MATCH($B177, [8]Interface_real!$A$1:$LJ$1, 0))</f>
        <v>1760.8955899605501</v>
      </c>
      <c r="P177">
        <f>INDEX([8]Interface_real!$A$1:$LJ$356, MATCH($A177&amp;RIGHT(P$2, 2), [8]Interface_real!$A$1:$A$356, 0), MATCH($B177, [8]Interface_real!$A$1:$LJ$1, 0))</f>
        <v>1762.0874525729694</v>
      </c>
      <c r="Q177">
        <f>INDEX([8]Interface_real!$A$1:$LJ$356, MATCH($A177&amp;RIGHT(Q$2, 2), [8]Interface_real!$A$1:$A$356, 0), MATCH($B177, [8]Interface_real!$A$1:$LJ$1, 0))</f>
        <v>1750.7487384968547</v>
      </c>
      <c r="R177">
        <f>INDEX([8]Interface_real!$A$1:$LJ$356, MATCH($A177&amp;RIGHT(R$2, 2), [8]Interface_real!$A$1:$A$356, 0), MATCH($B177, [8]Interface_real!$A$1:$LJ$1, 0))</f>
        <v>1725.6575450792473</v>
      </c>
      <c r="S177">
        <f>INDEX([8]Interface_real!$A$1:$LJ$356, MATCH($A177&amp;RIGHT(S$2, 2), [8]Interface_real!$A$1:$A$356, 0), MATCH($B177, [8]Interface_real!$A$1:$LJ$1, 0))</f>
        <v>1724.4726121983661</v>
      </c>
    </row>
    <row r="178" spans="1:19">
      <c r="A178" t="s">
        <v>100</v>
      </c>
      <c r="B178" t="s">
        <v>84</v>
      </c>
      <c r="C178" t="s">
        <v>83</v>
      </c>
      <c r="D178" t="s">
        <v>6</v>
      </c>
      <c r="E178" t="s">
        <v>295</v>
      </c>
      <c r="F178">
        <f>INDEX([8]Interface_real!$A$1:$LJ$356, MATCH($A178&amp;RIGHT(F$2, 2), [8]Interface_real!$A$1:$A$356, 0), MATCH($B178, [8]Interface_real!$A$1:$LJ$1, 0))</f>
        <v>0</v>
      </c>
      <c r="G178">
        <f>INDEX([8]Interface_real!$A$1:$LJ$356, MATCH($A178&amp;RIGHT(G$2, 2), [8]Interface_real!$A$1:$A$356, 0), MATCH($B178, [8]Interface_real!$A$1:$LJ$1, 0))</f>
        <v>0</v>
      </c>
      <c r="H178">
        <f>INDEX([8]Interface_real!$A$1:$LJ$356, MATCH($A178&amp;RIGHT(H$2, 2), [8]Interface_real!$A$1:$A$356, 0), MATCH($B178, [8]Interface_real!$A$1:$LJ$1, 0))</f>
        <v>0</v>
      </c>
      <c r="I178">
        <f>INDEX([8]Interface_real!$A$1:$LJ$356, MATCH($A178&amp;RIGHT(I$2, 2), [8]Interface_real!$A$1:$A$356, 0), MATCH($B178, [8]Interface_real!$A$1:$LJ$1, 0))</f>
        <v>0</v>
      </c>
      <c r="J178">
        <f>INDEX([8]Interface_real!$A$1:$LJ$356, MATCH($A178&amp;RIGHT(J$2, 2), [8]Interface_real!$A$1:$A$356, 0), MATCH($B178, [8]Interface_real!$A$1:$LJ$1, 0))</f>
        <v>0</v>
      </c>
      <c r="K178">
        <f>INDEX([8]Interface_real!$A$1:$LJ$356, MATCH($A178&amp;RIGHT(K$2, 2), [8]Interface_real!$A$1:$A$356, 0), MATCH($B178, [8]Interface_real!$A$1:$LJ$1, 0))</f>
        <v>0</v>
      </c>
      <c r="L178">
        <f>INDEX([8]Interface_real!$A$1:$LJ$356, MATCH($A178&amp;RIGHT(L$2, 2), [8]Interface_real!$A$1:$A$356, 0), MATCH($B178, [8]Interface_real!$A$1:$LJ$1, 0))</f>
        <v>1935.6001141915217</v>
      </c>
      <c r="M178">
        <f>INDEX([8]Interface_real!$A$1:$LJ$356, MATCH($A178&amp;RIGHT(M$2, 2), [8]Interface_real!$A$1:$A$356, 0), MATCH($B178, [8]Interface_real!$A$1:$LJ$1, 0))</f>
        <v>1977.3332298301657</v>
      </c>
      <c r="N178">
        <f>INDEX([8]Interface_real!$A$1:$LJ$356, MATCH($A178&amp;RIGHT(N$2, 2), [8]Interface_real!$A$1:$A$356, 0), MATCH($B178, [8]Interface_real!$A$1:$LJ$1, 0))</f>
        <v>1950.4950803874888</v>
      </c>
      <c r="O178">
        <f>INDEX([8]Interface_real!$A$1:$LJ$356, MATCH($A178&amp;RIGHT(O$2, 2), [8]Interface_real!$A$1:$A$356, 0), MATCH($B178, [8]Interface_real!$A$1:$LJ$1, 0))</f>
        <v>1927.6334366605131</v>
      </c>
      <c r="P178">
        <f>INDEX([8]Interface_real!$A$1:$LJ$356, MATCH($A178&amp;RIGHT(P$2, 2), [8]Interface_real!$A$1:$A$356, 0), MATCH($B178, [8]Interface_real!$A$1:$LJ$1, 0))</f>
        <v>1912.9352033363066</v>
      </c>
      <c r="Q178">
        <f>INDEX([8]Interface_real!$A$1:$LJ$356, MATCH($A178&amp;RIGHT(Q$2, 2), [8]Interface_real!$A$1:$A$356, 0), MATCH($B178, [8]Interface_real!$A$1:$LJ$1, 0))</f>
        <v>1890.0710801726798</v>
      </c>
      <c r="R178">
        <f>INDEX([8]Interface_real!$A$1:$LJ$356, MATCH($A178&amp;RIGHT(R$2, 2), [8]Interface_real!$A$1:$A$356, 0), MATCH($B178, [8]Interface_real!$A$1:$LJ$1, 0))</f>
        <v>1863.6569588786276</v>
      </c>
      <c r="S178">
        <f>INDEX([8]Interface_real!$A$1:$LJ$356, MATCH($A178&amp;RIGHT(S$2, 2), [8]Interface_real!$A$1:$A$356, 0), MATCH($B178, [8]Interface_real!$A$1:$LJ$1, 0))</f>
        <v>1861.5101518232584</v>
      </c>
    </row>
    <row r="179" spans="1:19">
      <c r="A179" t="s">
        <v>100</v>
      </c>
      <c r="B179" t="s">
        <v>82</v>
      </c>
      <c r="C179" t="s">
        <v>81</v>
      </c>
      <c r="D179" t="s">
        <v>6</v>
      </c>
      <c r="E179" t="s">
        <v>296</v>
      </c>
      <c r="F179">
        <f>INDEX([8]Interface_real!$A$1:$LJ$356, MATCH($A179&amp;RIGHT(F$2, 2), [8]Interface_real!$A$1:$A$356, 0), MATCH($B179, [8]Interface_real!$A$1:$LJ$1, 0))</f>
        <v>0</v>
      </c>
      <c r="G179">
        <f>INDEX([8]Interface_real!$A$1:$LJ$356, MATCH($A179&amp;RIGHT(G$2, 2), [8]Interface_real!$A$1:$A$356, 0), MATCH($B179, [8]Interface_real!$A$1:$LJ$1, 0))</f>
        <v>0</v>
      </c>
      <c r="H179">
        <f>INDEX([8]Interface_real!$A$1:$LJ$356, MATCH($A179&amp;RIGHT(H$2, 2), [8]Interface_real!$A$1:$A$356, 0), MATCH($B179, [8]Interface_real!$A$1:$LJ$1, 0))</f>
        <v>0</v>
      </c>
      <c r="I179">
        <f>INDEX([8]Interface_real!$A$1:$LJ$356, MATCH($A179&amp;RIGHT(I$2, 2), [8]Interface_real!$A$1:$A$356, 0), MATCH($B179, [8]Interface_real!$A$1:$LJ$1, 0))</f>
        <v>0</v>
      </c>
      <c r="J179">
        <f>INDEX([8]Interface_real!$A$1:$LJ$356, MATCH($A179&amp;RIGHT(J$2, 2), [8]Interface_real!$A$1:$A$356, 0), MATCH($B179, [8]Interface_real!$A$1:$LJ$1, 0))</f>
        <v>0</v>
      </c>
      <c r="K179">
        <f>INDEX([8]Interface_real!$A$1:$LJ$356, MATCH($A179&amp;RIGHT(K$2, 2), [8]Interface_real!$A$1:$A$356, 0), MATCH($B179, [8]Interface_real!$A$1:$LJ$1, 0))</f>
        <v>0</v>
      </c>
      <c r="L179">
        <f>INDEX([8]Interface_real!$A$1:$LJ$356, MATCH($A179&amp;RIGHT(L$2, 2), [8]Interface_real!$A$1:$A$356, 0), MATCH($B179, [8]Interface_real!$A$1:$LJ$1, 0))</f>
        <v>90.664348920730902</v>
      </c>
      <c r="M179">
        <f>INDEX([8]Interface_real!$A$1:$LJ$356, MATCH($A179&amp;RIGHT(M$2, 2), [8]Interface_real!$A$1:$A$356, 0), MATCH($B179, [8]Interface_real!$A$1:$LJ$1, 0))</f>
        <v>90.935494349833661</v>
      </c>
      <c r="N179">
        <f>INDEX([8]Interface_real!$A$1:$LJ$356, MATCH($A179&amp;RIGHT(N$2, 2), [8]Interface_real!$A$1:$A$356, 0), MATCH($B179, [8]Interface_real!$A$1:$LJ$1, 0))</f>
        <v>91.623217282459905</v>
      </c>
      <c r="O179">
        <f>INDEX([8]Interface_real!$A$1:$LJ$356, MATCH($A179&amp;RIGHT(O$2, 2), [8]Interface_real!$A$1:$A$356, 0), MATCH($B179, [8]Interface_real!$A$1:$LJ$1, 0))</f>
        <v>91.350126869098915</v>
      </c>
      <c r="P179">
        <f>INDEX([8]Interface_real!$A$1:$LJ$356, MATCH($A179&amp;RIGHT(P$2, 2), [8]Interface_real!$A$1:$A$356, 0), MATCH($B179, [8]Interface_real!$A$1:$LJ$1, 0))</f>
        <v>92.114330349493954</v>
      </c>
      <c r="Q179">
        <f>INDEX([8]Interface_real!$A$1:$LJ$356, MATCH($A179&amp;RIGHT(Q$2, 2), [8]Interface_real!$A$1:$A$356, 0), MATCH($B179, [8]Interface_real!$A$1:$LJ$1, 0))</f>
        <v>92.628724753404697</v>
      </c>
      <c r="R179">
        <f>INDEX([8]Interface_real!$A$1:$LJ$356, MATCH($A179&amp;RIGHT(R$2, 2), [8]Interface_real!$A$1:$A$356, 0), MATCH($B179, [8]Interface_real!$A$1:$LJ$1, 0))</f>
        <v>92.595235236724278</v>
      </c>
      <c r="S179">
        <f>INDEX([8]Interface_real!$A$1:$LJ$356, MATCH($A179&amp;RIGHT(S$2, 2), [8]Interface_real!$A$1:$A$356, 0), MATCH($B179, [8]Interface_real!$A$1:$LJ$1, 0))</f>
        <v>92.638367322860375</v>
      </c>
    </row>
    <row r="180" spans="1:19">
      <c r="A180" t="s">
        <v>100</v>
      </c>
      <c r="B180" t="s">
        <v>80</v>
      </c>
      <c r="C180" t="s">
        <v>79</v>
      </c>
      <c r="D180" t="s">
        <v>60</v>
      </c>
      <c r="E180" t="s">
        <v>297</v>
      </c>
      <c r="F180">
        <f>INDEX([8]Interface_real!$A$1:$LJ$356, MATCH($A180&amp;RIGHT(F$2, 2), [8]Interface_real!$A$1:$A$356, 0), MATCH($B180, [8]Interface_real!$A$1:$LJ$1, 0))</f>
        <v>0</v>
      </c>
      <c r="G180">
        <f>INDEX([8]Interface_real!$A$1:$LJ$356, MATCH($A180&amp;RIGHT(G$2, 2), [8]Interface_real!$A$1:$A$356, 0), MATCH($B180, [8]Interface_real!$A$1:$LJ$1, 0))</f>
        <v>0</v>
      </c>
      <c r="H180">
        <f>INDEX([8]Interface_real!$A$1:$LJ$356, MATCH($A180&amp;RIGHT(H$2, 2), [8]Interface_real!$A$1:$A$356, 0), MATCH($B180, [8]Interface_real!$A$1:$LJ$1, 0))</f>
        <v>0</v>
      </c>
      <c r="I180">
        <f>INDEX([8]Interface_real!$A$1:$LJ$356, MATCH($A180&amp;RIGHT(I$2, 2), [8]Interface_real!$A$1:$A$356, 0), MATCH($B180, [8]Interface_real!$A$1:$LJ$1, 0))</f>
        <v>0</v>
      </c>
      <c r="J180">
        <f>INDEX([8]Interface_real!$A$1:$LJ$356, MATCH($A180&amp;RIGHT(J$2, 2), [8]Interface_real!$A$1:$A$356, 0), MATCH($B180, [8]Interface_real!$A$1:$LJ$1, 0))</f>
        <v>0</v>
      </c>
      <c r="K180">
        <f>INDEX([8]Interface_real!$A$1:$LJ$356, MATCH($A180&amp;RIGHT(K$2, 2), [8]Interface_real!$A$1:$A$356, 0), MATCH($B180, [8]Interface_real!$A$1:$LJ$1, 0))</f>
        <v>0</v>
      </c>
      <c r="L180">
        <f>INDEX([8]Interface_real!$A$1:$LJ$356, MATCH($A180&amp;RIGHT(L$2, 2), [8]Interface_real!$A$1:$A$356, 0), MATCH($B180, [8]Interface_real!$A$1:$LJ$1, 0))</f>
        <v>4.6194413886023398</v>
      </c>
      <c r="M180">
        <f>INDEX([8]Interface_real!$A$1:$LJ$356, MATCH($A180&amp;RIGHT(M$2, 2), [8]Interface_real!$A$1:$A$356, 0), MATCH($B180, [8]Interface_real!$A$1:$LJ$1, 0))</f>
        <v>4.6878974457304867</v>
      </c>
      <c r="N180">
        <f>INDEX([8]Interface_real!$A$1:$LJ$356, MATCH($A180&amp;RIGHT(N$2, 2), [8]Interface_real!$A$1:$A$356, 0), MATCH($B180, [8]Interface_real!$A$1:$LJ$1, 0))</f>
        <v>4.7130233310155747</v>
      </c>
      <c r="O180">
        <f>INDEX([8]Interface_real!$A$1:$LJ$356, MATCH($A180&amp;RIGHT(O$2, 2), [8]Interface_real!$A$1:$A$356, 0), MATCH($B180, [8]Interface_real!$A$1:$LJ$1, 0))</f>
        <v>4.6466355070765131</v>
      </c>
      <c r="P180">
        <f>INDEX([8]Interface_real!$A$1:$LJ$356, MATCH($A180&amp;RIGHT(P$2, 2), [8]Interface_real!$A$1:$A$356, 0), MATCH($B180, [8]Interface_real!$A$1:$LJ$1, 0))</f>
        <v>4.6952451101094681</v>
      </c>
      <c r="Q180">
        <f>INDEX([8]Interface_real!$A$1:$LJ$356, MATCH($A180&amp;RIGHT(Q$2, 2), [8]Interface_real!$A$1:$A$356, 0), MATCH($B180, [8]Interface_real!$A$1:$LJ$1, 0))</f>
        <v>4.7197280056436073</v>
      </c>
      <c r="R180">
        <f>INDEX([8]Interface_real!$A$1:$LJ$356, MATCH($A180&amp;RIGHT(R$2, 2), [8]Interface_real!$A$1:$A$356, 0), MATCH($B180, [8]Interface_real!$A$1:$LJ$1, 0))</f>
        <v>4.7192171670475656</v>
      </c>
      <c r="S180">
        <f>INDEX([8]Interface_real!$A$1:$LJ$356, MATCH($A180&amp;RIGHT(S$2, 2), [8]Interface_real!$A$1:$A$356, 0), MATCH($B180, [8]Interface_real!$A$1:$LJ$1, 0))</f>
        <v>4.7205591506396027</v>
      </c>
    </row>
    <row r="181" spans="1:19">
      <c r="A181" t="s">
        <v>100</v>
      </c>
      <c r="B181" t="s">
        <v>78</v>
      </c>
      <c r="C181" t="s">
        <v>77</v>
      </c>
      <c r="D181" t="s">
        <v>60</v>
      </c>
      <c r="E181" t="s">
        <v>298</v>
      </c>
      <c r="F181">
        <f>INDEX([8]Interface_real!$A$1:$LJ$356, MATCH($A181&amp;RIGHT(F$2, 2), [8]Interface_real!$A$1:$A$356, 0), MATCH($B181, [8]Interface_real!$A$1:$LJ$1, 0))</f>
        <v>0</v>
      </c>
      <c r="G181">
        <f>INDEX([8]Interface_real!$A$1:$LJ$356, MATCH($A181&amp;RIGHT(G$2, 2), [8]Interface_real!$A$1:$A$356, 0), MATCH($B181, [8]Interface_real!$A$1:$LJ$1, 0))</f>
        <v>0</v>
      </c>
      <c r="H181">
        <f>INDEX([8]Interface_real!$A$1:$LJ$356, MATCH($A181&amp;RIGHT(H$2, 2), [8]Interface_real!$A$1:$A$356, 0), MATCH($B181, [8]Interface_real!$A$1:$LJ$1, 0))</f>
        <v>0</v>
      </c>
      <c r="I181">
        <f>INDEX([8]Interface_real!$A$1:$LJ$356, MATCH($A181&amp;RIGHT(I$2, 2), [8]Interface_real!$A$1:$A$356, 0), MATCH($B181, [8]Interface_real!$A$1:$LJ$1, 0))</f>
        <v>0</v>
      </c>
      <c r="J181">
        <f>INDEX([8]Interface_real!$A$1:$LJ$356, MATCH($A181&amp;RIGHT(J$2, 2), [8]Interface_real!$A$1:$A$356, 0), MATCH($B181, [8]Interface_real!$A$1:$LJ$1, 0))</f>
        <v>0</v>
      </c>
      <c r="K181">
        <f>INDEX([8]Interface_real!$A$1:$LJ$356, MATCH($A181&amp;RIGHT(K$2, 2), [8]Interface_real!$A$1:$A$356, 0), MATCH($B181, [8]Interface_real!$A$1:$LJ$1, 0))</f>
        <v>0</v>
      </c>
      <c r="L181">
        <f>INDEX([8]Interface_real!$A$1:$LJ$356, MATCH($A181&amp;RIGHT(L$2, 2), [8]Interface_real!$A$1:$A$356, 0), MATCH($B181, [8]Interface_real!$A$1:$LJ$1, 0))</f>
        <v>1.4496499260454014E-2</v>
      </c>
      <c r="M181">
        <f>INDEX([8]Interface_real!$A$1:$LJ$356, MATCH($A181&amp;RIGHT(M$2, 2), [8]Interface_real!$A$1:$A$356, 0), MATCH($B181, [8]Interface_real!$A$1:$LJ$1, 0))</f>
        <v>1.4390170732098719E-2</v>
      </c>
      <c r="N181">
        <f>INDEX([8]Interface_real!$A$1:$LJ$356, MATCH($A181&amp;RIGHT(N$2, 2), [8]Interface_real!$A$1:$A$356, 0), MATCH($B181, [8]Interface_real!$A$1:$LJ$1, 0))</f>
        <v>1.4229211604476816E-2</v>
      </c>
      <c r="O181">
        <f>INDEX([8]Interface_real!$A$1:$LJ$356, MATCH($A181&amp;RIGHT(O$2, 2), [8]Interface_real!$A$1:$A$356, 0), MATCH($B181, [8]Interface_real!$A$1:$LJ$1, 0))</f>
        <v>1.4386287408809472E-2</v>
      </c>
      <c r="P181">
        <f>INDEX([8]Interface_real!$A$1:$LJ$356, MATCH($A181&amp;RIGHT(P$2, 2), [8]Interface_real!$A$1:$A$356, 0), MATCH($B181, [8]Interface_real!$A$1:$LJ$1, 0))</f>
        <v>1.4349921838909556E-2</v>
      </c>
      <c r="Q181">
        <f>INDEX([8]Interface_real!$A$1:$LJ$356, MATCH($A181&amp;RIGHT(Q$2, 2), [8]Interface_real!$A$1:$A$356, 0), MATCH($B181, [8]Interface_real!$A$1:$LJ$1, 0))</f>
        <v>1.4313739654781473E-2</v>
      </c>
      <c r="R181">
        <f>INDEX([8]Interface_real!$A$1:$LJ$356, MATCH($A181&amp;RIGHT(R$2, 2), [8]Interface_real!$A$1:$A$356, 0), MATCH($B181, [8]Interface_real!$A$1:$LJ$1, 0))</f>
        <v>1.4277739472736254E-2</v>
      </c>
      <c r="S181">
        <f>INDEX([8]Interface_real!$A$1:$LJ$356, MATCH($A181&amp;RIGHT(S$2, 2), [8]Interface_real!$A$1:$A$356, 0), MATCH($B181, [8]Interface_real!$A$1:$LJ$1, 0))</f>
        <v>1.4262987851850503E-2</v>
      </c>
    </row>
    <row r="182" spans="1:19">
      <c r="A182" t="s">
        <v>100</v>
      </c>
      <c r="B182" t="s">
        <v>76</v>
      </c>
      <c r="C182" t="s">
        <v>75</v>
      </c>
      <c r="D182" t="s">
        <v>60</v>
      </c>
      <c r="E182" t="s">
        <v>299</v>
      </c>
      <c r="F182">
        <f>INDEX([8]Interface_real!$A$1:$LJ$356, MATCH($A182&amp;RIGHT(F$2, 2), [8]Interface_real!$A$1:$A$356, 0), MATCH($B182, [8]Interface_real!$A$1:$LJ$1, 0))</f>
        <v>0</v>
      </c>
      <c r="G182">
        <f>INDEX([8]Interface_real!$A$1:$LJ$356, MATCH($A182&amp;RIGHT(G$2, 2), [8]Interface_real!$A$1:$A$356, 0), MATCH($B182, [8]Interface_real!$A$1:$LJ$1, 0))</f>
        <v>0</v>
      </c>
      <c r="H182">
        <f>INDEX([8]Interface_real!$A$1:$LJ$356, MATCH($A182&amp;RIGHT(H$2, 2), [8]Interface_real!$A$1:$A$356, 0), MATCH($B182, [8]Interface_real!$A$1:$LJ$1, 0))</f>
        <v>0</v>
      </c>
      <c r="I182">
        <f>INDEX([8]Interface_real!$A$1:$LJ$356, MATCH($A182&amp;RIGHT(I$2, 2), [8]Interface_real!$A$1:$A$356, 0), MATCH($B182, [8]Interface_real!$A$1:$LJ$1, 0))</f>
        <v>0</v>
      </c>
      <c r="J182">
        <f>INDEX([8]Interface_real!$A$1:$LJ$356, MATCH($A182&amp;RIGHT(J$2, 2), [8]Interface_real!$A$1:$A$356, 0), MATCH($B182, [8]Interface_real!$A$1:$LJ$1, 0))</f>
        <v>0</v>
      </c>
      <c r="K182">
        <f>INDEX([8]Interface_real!$A$1:$LJ$356, MATCH($A182&amp;RIGHT(K$2, 2), [8]Interface_real!$A$1:$A$356, 0), MATCH($B182, [8]Interface_real!$A$1:$LJ$1, 0))</f>
        <v>0</v>
      </c>
      <c r="L182" t="str">
        <f>INDEX([8]Interface_real!$A$1:$LJ$356, MATCH($A182&amp;RIGHT(L$2, 2), [8]Interface_real!$A$1:$A$356, 0), MATCH($B182, [8]Interface_real!$A$1:$LJ$1, 0))</f>
        <v/>
      </c>
      <c r="M182" t="str">
        <f>INDEX([8]Interface_real!$A$1:$LJ$356, MATCH($A182&amp;RIGHT(M$2, 2), [8]Interface_real!$A$1:$A$356, 0), MATCH($B182, [8]Interface_real!$A$1:$LJ$1, 0))</f>
        <v/>
      </c>
      <c r="N182">
        <f>INDEX([8]Interface_real!$A$1:$LJ$356, MATCH($A182&amp;RIGHT(N$2, 2), [8]Interface_real!$A$1:$A$356, 0), MATCH($B182, [8]Interface_real!$A$1:$LJ$1, 0))</f>
        <v>1949.7133598876433</v>
      </c>
      <c r="O182" t="str">
        <f>INDEX([8]Interface_real!$A$1:$LJ$356, MATCH($A182&amp;RIGHT(O$2, 2), [8]Interface_real!$A$1:$A$356, 0), MATCH($B182, [8]Interface_real!$A$1:$LJ$1, 0))</f>
        <v/>
      </c>
      <c r="P182" t="str">
        <f>INDEX([8]Interface_real!$A$1:$LJ$356, MATCH($A182&amp;RIGHT(P$2, 2), [8]Interface_real!$A$1:$A$356, 0), MATCH($B182, [8]Interface_real!$A$1:$LJ$1, 0))</f>
        <v/>
      </c>
      <c r="Q182" t="str">
        <f>INDEX([8]Interface_real!$A$1:$LJ$356, MATCH($A182&amp;RIGHT(Q$2, 2), [8]Interface_real!$A$1:$A$356, 0), MATCH($B182, [8]Interface_real!$A$1:$LJ$1, 0))</f>
        <v/>
      </c>
      <c r="R182" t="str">
        <f>INDEX([8]Interface_real!$A$1:$LJ$356, MATCH($A182&amp;RIGHT(R$2, 2), [8]Interface_real!$A$1:$A$356, 0), MATCH($B182, [8]Interface_real!$A$1:$LJ$1, 0))</f>
        <v/>
      </c>
      <c r="S182" t="str">
        <f>INDEX([8]Interface_real!$A$1:$LJ$356, MATCH($A182&amp;RIGHT(S$2, 2), [8]Interface_real!$A$1:$A$356, 0), MATCH($B182, [8]Interface_real!$A$1:$LJ$1, 0))</f>
        <v/>
      </c>
    </row>
    <row r="183" spans="1:19">
      <c r="A183" t="s">
        <v>100</v>
      </c>
      <c r="B183" t="s">
        <v>74</v>
      </c>
      <c r="C183" t="s">
        <v>73</v>
      </c>
      <c r="D183" t="s">
        <v>60</v>
      </c>
      <c r="E183" t="s">
        <v>300</v>
      </c>
      <c r="F183">
        <f>INDEX([8]Interface_real!$A$1:$LJ$356, MATCH($A183&amp;RIGHT(F$2, 2), [8]Interface_real!$A$1:$A$356, 0), MATCH($B183, [8]Interface_real!$A$1:$LJ$1, 0))</f>
        <v>0</v>
      </c>
      <c r="G183">
        <f>INDEX([8]Interface_real!$A$1:$LJ$356, MATCH($A183&amp;RIGHT(G$2, 2), [8]Interface_real!$A$1:$A$356, 0), MATCH($B183, [8]Interface_real!$A$1:$LJ$1, 0))</f>
        <v>0</v>
      </c>
      <c r="H183">
        <f>INDEX([8]Interface_real!$A$1:$LJ$356, MATCH($A183&amp;RIGHT(H$2, 2), [8]Interface_real!$A$1:$A$356, 0), MATCH($B183, [8]Interface_real!$A$1:$LJ$1, 0))</f>
        <v>0</v>
      </c>
      <c r="I183">
        <f>INDEX([8]Interface_real!$A$1:$LJ$356, MATCH($A183&amp;RIGHT(I$2, 2), [8]Interface_real!$A$1:$A$356, 0), MATCH($B183, [8]Interface_real!$A$1:$LJ$1, 0))</f>
        <v>0</v>
      </c>
      <c r="J183">
        <f>INDEX([8]Interface_real!$A$1:$LJ$356, MATCH($A183&amp;RIGHT(J$2, 2), [8]Interface_real!$A$1:$A$356, 0), MATCH($B183, [8]Interface_real!$A$1:$LJ$1, 0))</f>
        <v>0</v>
      </c>
      <c r="K183">
        <f>INDEX([8]Interface_real!$A$1:$LJ$356, MATCH($A183&amp;RIGHT(K$2, 2), [8]Interface_real!$A$1:$A$356, 0), MATCH($B183, [8]Interface_real!$A$1:$LJ$1, 0))</f>
        <v>0</v>
      </c>
      <c r="L183">
        <f>INDEX([8]Interface_real!$A$1:$LJ$356, MATCH($A183&amp;RIGHT(L$2, 2), [8]Interface_real!$A$1:$A$356, 0), MATCH($B183, [8]Interface_real!$A$1:$LJ$1, 0))</f>
        <v>676</v>
      </c>
      <c r="M183">
        <f>INDEX([8]Interface_real!$A$1:$LJ$356, MATCH($A183&amp;RIGHT(M$2, 2), [8]Interface_real!$A$1:$A$356, 0), MATCH($B183, [8]Interface_real!$A$1:$LJ$1, 0))</f>
        <v>675</v>
      </c>
      <c r="N183">
        <f>INDEX([8]Interface_real!$A$1:$LJ$356, MATCH($A183&amp;RIGHT(N$2, 2), [8]Interface_real!$A$1:$A$356, 0), MATCH($B183, [8]Interface_real!$A$1:$LJ$1, 0))</f>
        <v>671</v>
      </c>
      <c r="O183">
        <f>INDEX([8]Interface_real!$A$1:$LJ$356, MATCH($A183&amp;RIGHT(O$2, 2), [8]Interface_real!$A$1:$A$356, 0), MATCH($B183, [8]Interface_real!$A$1:$LJ$1, 0))</f>
        <v>676</v>
      </c>
      <c r="P183">
        <f>INDEX([8]Interface_real!$A$1:$LJ$356, MATCH($A183&amp;RIGHT(P$2, 2), [8]Interface_real!$A$1:$A$356, 0), MATCH($B183, [8]Interface_real!$A$1:$LJ$1, 0))</f>
        <v>676</v>
      </c>
      <c r="Q183">
        <f>INDEX([8]Interface_real!$A$1:$LJ$356, MATCH($A183&amp;RIGHT(Q$2, 2), [8]Interface_real!$A$1:$A$356, 0), MATCH($B183, [8]Interface_real!$A$1:$LJ$1, 0))</f>
        <v>676</v>
      </c>
      <c r="R183">
        <f>INDEX([8]Interface_real!$A$1:$LJ$356, MATCH($A183&amp;RIGHT(R$2, 2), [8]Interface_real!$A$1:$A$356, 0), MATCH($B183, [8]Interface_real!$A$1:$LJ$1, 0))</f>
        <v>676</v>
      </c>
      <c r="S183">
        <f>INDEX([8]Interface_real!$A$1:$LJ$356, MATCH($A183&amp;RIGHT(S$2, 2), [8]Interface_real!$A$1:$A$356, 0), MATCH($B183, [8]Interface_real!$A$1:$LJ$1, 0))</f>
        <v>677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N282"/>
  <sheetViews>
    <sheetView showGridLines="0" zoomScale="80" zoomScaleNormal="80" workbookViewId="0">
      <pane xSplit="2" topLeftCell="C1" activePane="topRight" state="frozen"/>
      <selection activeCell="R44" sqref="R44"/>
      <selection pane="topRight"/>
    </sheetView>
  </sheetViews>
  <sheetFormatPr defaultColWidth="8.08203125" defaultRowHeight="14.5"/>
  <cols>
    <col min="1" max="1" width="2.08203125" style="1" customWidth="1"/>
    <col min="2" max="2" width="14.58203125" style="1" customWidth="1"/>
    <col min="3" max="3" width="12.58203125" style="2" customWidth="1"/>
    <col min="4" max="4" width="13" style="2" customWidth="1"/>
    <col min="5" max="6" width="12.58203125" style="2" customWidth="1"/>
    <col min="7" max="7" width="13" style="2" customWidth="1"/>
    <col min="8" max="8" width="12.58203125" style="2" customWidth="1"/>
    <col min="9" max="10" width="12.08203125" style="2" customWidth="1"/>
    <col min="11" max="11" width="8.58203125" style="2" bestFit="1" customWidth="1"/>
    <col min="12" max="15" width="12.08203125" style="2" customWidth="1"/>
    <col min="16" max="16" width="11.08203125" style="2" customWidth="1"/>
    <col min="17" max="17" width="11" style="2" customWidth="1"/>
    <col min="18" max="18" width="11.08203125" style="2" customWidth="1"/>
    <col min="19" max="19" width="11" style="2" customWidth="1"/>
    <col min="20" max="21" width="11.08203125" style="2" customWidth="1"/>
    <col min="22" max="26" width="12.08203125" style="69" customWidth="1"/>
    <col min="27" max="27" width="8.58203125" style="69" customWidth="1"/>
    <col min="28" max="28" width="13.58203125" style="69" customWidth="1"/>
    <col min="29" max="16384" width="8.08203125" style="90"/>
  </cols>
  <sheetData>
    <row r="1" spans="1:40" ht="20.5" thickTop="1">
      <c r="A1" s="15" t="s">
        <v>67</v>
      </c>
      <c r="B1" s="16"/>
      <c r="C1" s="4"/>
      <c r="D1" s="4"/>
      <c r="E1" s="4"/>
      <c r="F1" s="4"/>
      <c r="G1" s="4"/>
      <c r="H1" s="4"/>
      <c r="I1" s="4"/>
      <c r="J1" s="4"/>
      <c r="K1" s="4"/>
      <c r="L1" s="4"/>
      <c r="M1" s="4"/>
      <c r="N1" s="4"/>
      <c r="O1" s="4"/>
      <c r="P1" s="4"/>
      <c r="Q1" s="4"/>
      <c r="R1" s="4"/>
      <c r="S1" s="4"/>
      <c r="T1" s="4"/>
      <c r="U1" s="4"/>
      <c r="V1" s="4"/>
      <c r="W1" s="4"/>
      <c r="X1" s="4"/>
      <c r="Y1" s="4"/>
      <c r="Z1" s="4"/>
      <c r="AA1" s="4"/>
      <c r="AB1" s="4"/>
    </row>
    <row r="2" spans="1:40" ht="20">
      <c r="A2" s="86"/>
      <c r="B2" s="87"/>
      <c r="C2" s="88"/>
      <c r="D2" s="88"/>
      <c r="E2" s="88"/>
      <c r="F2" s="89"/>
      <c r="G2" s="88"/>
      <c r="H2" s="88"/>
      <c r="I2" s="88"/>
      <c r="J2" s="88"/>
      <c r="K2" s="88"/>
      <c r="L2" s="88"/>
      <c r="M2" s="88"/>
      <c r="N2" s="88"/>
      <c r="O2" s="88"/>
      <c r="P2" s="88"/>
      <c r="Q2" s="88"/>
      <c r="R2" s="88"/>
      <c r="S2" s="88"/>
      <c r="T2" s="88"/>
      <c r="U2" s="88"/>
      <c r="V2" s="88"/>
      <c r="W2" s="88"/>
      <c r="X2" s="88"/>
      <c r="Y2" s="88"/>
      <c r="Z2" s="88"/>
      <c r="AA2" s="88"/>
      <c r="AB2" s="88"/>
    </row>
    <row r="3" spans="1:40" s="83" customFormat="1" ht="13">
      <c r="B3" s="84"/>
      <c r="C3" s="85"/>
      <c r="D3" s="85"/>
      <c r="E3" s="85"/>
      <c r="F3" s="85"/>
      <c r="G3" s="85"/>
      <c r="H3" s="85"/>
      <c r="I3" s="85"/>
      <c r="J3" s="85"/>
      <c r="K3" s="85"/>
      <c r="L3" s="85"/>
      <c r="M3" s="85"/>
      <c r="N3" s="85"/>
      <c r="O3" s="85"/>
      <c r="P3" s="85"/>
      <c r="Q3" s="85"/>
      <c r="R3" s="85"/>
      <c r="S3" s="85"/>
      <c r="T3" s="85"/>
      <c r="U3" s="85"/>
      <c r="V3" s="75"/>
      <c r="W3" s="75"/>
      <c r="X3" s="75"/>
      <c r="Y3" s="75"/>
      <c r="Z3" s="75"/>
      <c r="AA3" s="22"/>
      <c r="AB3" s="67"/>
    </row>
    <row r="4" spans="1:40" ht="18">
      <c r="A4" s="14" t="s">
        <v>97</v>
      </c>
      <c r="B4" s="13"/>
      <c r="C4" s="12"/>
      <c r="D4" s="12"/>
      <c r="E4" s="12"/>
      <c r="F4" s="12"/>
      <c r="G4" s="12"/>
      <c r="H4" s="12"/>
      <c r="I4" s="12"/>
      <c r="J4" s="12"/>
      <c r="K4" s="12"/>
      <c r="L4" s="12"/>
      <c r="M4" s="12"/>
      <c r="N4" s="12"/>
      <c r="O4" s="12"/>
      <c r="P4" s="12"/>
      <c r="Q4" s="12"/>
      <c r="R4" s="12"/>
      <c r="S4" s="12"/>
      <c r="T4" s="12"/>
      <c r="U4" s="12"/>
      <c r="V4" s="12"/>
      <c r="W4" s="12"/>
      <c r="X4" s="12"/>
      <c r="Y4" s="12"/>
      <c r="Z4" s="12"/>
      <c r="AA4" s="12"/>
      <c r="AB4" s="12"/>
    </row>
    <row r="5" spans="1:40">
      <c r="V5" s="2"/>
      <c r="W5" s="2"/>
      <c r="X5" s="2"/>
      <c r="Y5" s="2"/>
      <c r="Z5" s="2"/>
      <c r="AA5" s="2"/>
      <c r="AB5" s="2"/>
    </row>
    <row r="6" spans="1:40">
      <c r="B6" s="30"/>
      <c r="C6" s="2" t="s">
        <v>90</v>
      </c>
      <c r="V6" s="2"/>
      <c r="W6" s="2"/>
      <c r="X6" s="2"/>
      <c r="Y6" s="2"/>
      <c r="Z6" s="2"/>
      <c r="AA6" s="2"/>
      <c r="AB6" s="2"/>
    </row>
    <row r="7" spans="1:40" s="91" customFormat="1" ht="15" customHeight="1" thickBot="1">
      <c r="A7" s="54"/>
      <c r="B7" s="55"/>
      <c r="C7" s="137" t="s">
        <v>64</v>
      </c>
      <c r="D7" s="137"/>
      <c r="E7" s="137"/>
      <c r="F7" s="137"/>
      <c r="G7" s="137"/>
      <c r="H7" s="137"/>
      <c r="I7" s="137"/>
      <c r="J7" s="136"/>
      <c r="K7" s="136"/>
      <c r="L7" s="179" t="s">
        <v>65</v>
      </c>
      <c r="M7" s="180"/>
      <c r="N7" s="180"/>
      <c r="O7" s="180"/>
      <c r="P7" s="180"/>
      <c r="Q7" s="129"/>
      <c r="R7" s="129"/>
      <c r="S7" s="129"/>
      <c r="T7" s="129"/>
      <c r="U7" s="130"/>
      <c r="V7" s="78"/>
      <c r="W7" s="78"/>
      <c r="X7" s="78"/>
      <c r="Y7" s="78"/>
      <c r="Z7" s="78"/>
      <c r="AA7" s="177"/>
      <c r="AB7" s="178" t="s">
        <v>0</v>
      </c>
    </row>
    <row r="8" spans="1:40" s="92" customFormat="1" ht="17.25" customHeight="1">
      <c r="A8" s="51"/>
      <c r="B8" s="50"/>
      <c r="C8" s="47" t="s">
        <v>8</v>
      </c>
      <c r="D8" s="47" t="s">
        <v>9</v>
      </c>
      <c r="E8" s="47" t="s">
        <v>10</v>
      </c>
      <c r="F8" s="47" t="s">
        <v>11</v>
      </c>
      <c r="G8" s="47" t="s">
        <v>12</v>
      </c>
      <c r="H8" s="47" t="s">
        <v>13</v>
      </c>
      <c r="I8" s="47" t="s">
        <v>14</v>
      </c>
      <c r="J8" s="132" t="s">
        <v>15</v>
      </c>
      <c r="K8" s="141" t="s">
        <v>16</v>
      </c>
      <c r="L8" s="52" t="s">
        <v>17</v>
      </c>
      <c r="M8" s="52" t="s">
        <v>18</v>
      </c>
      <c r="N8" s="52" t="s">
        <v>19</v>
      </c>
      <c r="O8" s="52" t="s">
        <v>20</v>
      </c>
      <c r="P8" s="52" t="s">
        <v>21</v>
      </c>
      <c r="Q8" s="53" t="s">
        <v>17</v>
      </c>
      <c r="R8" s="53" t="s">
        <v>18</v>
      </c>
      <c r="S8" s="53" t="s">
        <v>19</v>
      </c>
      <c r="T8" s="53" t="s">
        <v>20</v>
      </c>
      <c r="U8" s="53" t="s">
        <v>21</v>
      </c>
      <c r="V8" s="63" t="s">
        <v>17</v>
      </c>
      <c r="W8" s="63" t="s">
        <v>18</v>
      </c>
      <c r="X8" s="63" t="s">
        <v>19</v>
      </c>
      <c r="Y8" s="63" t="s">
        <v>20</v>
      </c>
      <c r="Z8" s="63" t="s">
        <v>21</v>
      </c>
      <c r="AA8" s="177"/>
      <c r="AB8" s="178"/>
      <c r="AD8" s="168" t="s">
        <v>103</v>
      </c>
      <c r="AE8" s="169"/>
      <c r="AF8" s="169"/>
      <c r="AG8" s="169"/>
      <c r="AH8" s="169"/>
      <c r="AI8" s="169"/>
      <c r="AJ8" s="169"/>
      <c r="AK8" s="169"/>
      <c r="AL8" s="169"/>
      <c r="AM8" s="169"/>
      <c r="AN8" s="170"/>
    </row>
    <row r="9" spans="1:40" s="93" customFormat="1" ht="15" customHeight="1">
      <c r="A9" s="5"/>
      <c r="B9" s="57" t="s">
        <v>38</v>
      </c>
      <c r="C9" s="57">
        <v>1</v>
      </c>
      <c r="D9" s="57">
        <v>2</v>
      </c>
      <c r="E9" s="47">
        <v>3</v>
      </c>
      <c r="F9" s="57">
        <v>4</v>
      </c>
      <c r="G9" s="57">
        <v>5</v>
      </c>
      <c r="H9" s="57">
        <v>6</v>
      </c>
      <c r="I9" s="58">
        <v>7</v>
      </c>
      <c r="J9" s="57">
        <v>8</v>
      </c>
      <c r="K9" s="142">
        <v>9</v>
      </c>
      <c r="L9" s="59">
        <v>10</v>
      </c>
      <c r="M9" s="59">
        <v>11</v>
      </c>
      <c r="N9" s="59">
        <v>12</v>
      </c>
      <c r="O9" s="59">
        <v>13</v>
      </c>
      <c r="P9" s="59">
        <v>14</v>
      </c>
      <c r="Q9" s="60">
        <v>10</v>
      </c>
      <c r="R9" s="60">
        <v>11</v>
      </c>
      <c r="S9" s="60">
        <v>12</v>
      </c>
      <c r="T9" s="60">
        <v>13</v>
      </c>
      <c r="U9" s="60">
        <v>14</v>
      </c>
      <c r="V9" s="77">
        <v>10</v>
      </c>
      <c r="W9" s="77">
        <v>11</v>
      </c>
      <c r="X9" s="77">
        <v>12</v>
      </c>
      <c r="Y9" s="77">
        <v>13</v>
      </c>
      <c r="Z9" s="77">
        <v>14</v>
      </c>
      <c r="AA9" s="66"/>
      <c r="AB9" s="76"/>
      <c r="AD9" s="171"/>
      <c r="AE9" s="172"/>
      <c r="AF9" s="172"/>
      <c r="AG9" s="172"/>
      <c r="AH9" s="172"/>
      <c r="AI9" s="172"/>
      <c r="AJ9" s="172"/>
      <c r="AK9" s="172"/>
      <c r="AL9" s="172"/>
      <c r="AM9" s="172"/>
      <c r="AN9" s="173"/>
    </row>
    <row r="10" spans="1:40" s="83" customFormat="1" ht="14.25" customHeight="1">
      <c r="A10" s="3"/>
      <c r="B10" s="20" t="s">
        <v>7</v>
      </c>
      <c r="C10" s="26"/>
      <c r="D10" s="26"/>
      <c r="E10" s="26"/>
      <c r="F10" s="26"/>
      <c r="G10" s="26"/>
      <c r="H10" s="26"/>
      <c r="I10" s="26"/>
      <c r="J10" s="26"/>
      <c r="K10" s="143"/>
      <c r="L10" s="124"/>
      <c r="M10" s="124"/>
      <c r="N10" s="124"/>
      <c r="O10" s="124"/>
      <c r="P10" s="124"/>
      <c r="Q10" s="125">
        <f>INDEX([9]Interface!$D$5:$D$164, MATCH($B10&amp;RIGHT(Q$8,2), [9]Interface!$B$5:$B$164, 0))</f>
        <v>8.3250083328654245E-3</v>
      </c>
      <c r="R10" s="125">
        <f>INDEX([9]Interface!$D$5:$D$164, MATCH($B10&amp;RIGHT(R$8,2), [9]Interface!$B$5:$B$164, 0))</f>
        <v>7.8001864018131251E-3</v>
      </c>
      <c r="S10" s="125">
        <f>INDEX([9]Interface!$D$5:$D$164, MATCH($B10&amp;RIGHT(S$8,2), [9]Interface!$B$5:$B$164, 0))</f>
        <v>8.7959999553324231E-3</v>
      </c>
      <c r="T10" s="125">
        <f>INDEX([9]Interface!$D$5:$D$164, MATCH($B10&amp;RIGHT(T$8,2), [9]Interface!$B$5:$B$164, 0))</f>
        <v>8.4083918611495001E-3</v>
      </c>
      <c r="U10" s="125">
        <f>INDEX([9]Interface!$D$5:$D$164, MATCH($B10&amp;RIGHT(U$8,2), [9]Interface!$B$5:$B$164, 0))</f>
        <v>8.1430144946366134E-3</v>
      </c>
      <c r="V10" s="121"/>
      <c r="W10" s="121"/>
      <c r="X10" s="121"/>
      <c r="Y10" s="121"/>
      <c r="Z10" s="121"/>
      <c r="AA10" s="67"/>
      <c r="AB10" s="64" t="s">
        <v>39</v>
      </c>
      <c r="AD10" s="171"/>
      <c r="AE10" s="172"/>
      <c r="AF10" s="172"/>
      <c r="AG10" s="172"/>
      <c r="AH10" s="172"/>
      <c r="AI10" s="172"/>
      <c r="AJ10" s="172"/>
      <c r="AK10" s="172"/>
      <c r="AL10" s="172"/>
      <c r="AM10" s="172"/>
      <c r="AN10" s="173"/>
    </row>
    <row r="11" spans="1:40" s="83" customFormat="1" ht="14.25" customHeight="1">
      <c r="A11" s="3"/>
      <c r="B11" s="20" t="s">
        <v>22</v>
      </c>
      <c r="C11" s="26"/>
      <c r="D11" s="26"/>
      <c r="E11" s="26"/>
      <c r="F11" s="26"/>
      <c r="G11" s="26"/>
      <c r="H11" s="26"/>
      <c r="I11" s="26"/>
      <c r="J11" s="26"/>
      <c r="K11" s="143"/>
      <c r="L11" s="124"/>
      <c r="M11" s="124"/>
      <c r="N11" s="124"/>
      <c r="O11" s="124"/>
      <c r="P11" s="124"/>
      <c r="Q11" s="125">
        <f>INDEX([9]Interface!$D$5:$D$164, MATCH($B11&amp;RIGHT(Q$8,2), [9]Interface!$B$5:$B$164, 0))</f>
        <v>5.5892609243703983E-3</v>
      </c>
      <c r="R11" s="125">
        <f>INDEX([9]Interface!$D$5:$D$164, MATCH($B11&amp;RIGHT(R$8,2), [9]Interface!$B$5:$B$164, 0))</f>
        <v>5.1756503677486965E-3</v>
      </c>
      <c r="S11" s="125">
        <f>INDEX([9]Interface!$D$5:$D$164, MATCH($B11&amp;RIGHT(S$8,2), [9]Interface!$B$5:$B$164, 0))</f>
        <v>6.1356090920425821E-3</v>
      </c>
      <c r="T11" s="125">
        <f>INDEX([9]Interface!$D$5:$D$164, MATCH($B11&amp;RIGHT(T$8,2), [9]Interface!$B$5:$B$164, 0))</f>
        <v>5.7547085007110255E-3</v>
      </c>
      <c r="U11" s="125">
        <f>INDEX([9]Interface!$D$5:$D$164, MATCH($B11&amp;RIGHT(U$8,2), [9]Interface!$B$5:$B$164, 0))</f>
        <v>5.667062024200531E-3</v>
      </c>
      <c r="V11" s="121"/>
      <c r="W11" s="121"/>
      <c r="X11" s="121"/>
      <c r="Y11" s="121"/>
      <c r="Z11" s="121"/>
      <c r="AA11" s="67"/>
      <c r="AB11" s="64" t="s">
        <v>39</v>
      </c>
      <c r="AD11" s="171"/>
      <c r="AE11" s="172"/>
      <c r="AF11" s="172"/>
      <c r="AG11" s="172"/>
      <c r="AH11" s="172"/>
      <c r="AI11" s="172"/>
      <c r="AJ11" s="172"/>
      <c r="AK11" s="172"/>
      <c r="AL11" s="172"/>
      <c r="AM11" s="172"/>
      <c r="AN11" s="173"/>
    </row>
    <row r="12" spans="1:40" s="83" customFormat="1" ht="14.25" customHeight="1">
      <c r="A12" s="3"/>
      <c r="B12" s="20" t="s">
        <v>23</v>
      </c>
      <c r="C12" s="26"/>
      <c r="D12" s="26"/>
      <c r="E12" s="26"/>
      <c r="F12" s="26"/>
      <c r="G12" s="26"/>
      <c r="H12" s="26"/>
      <c r="I12" s="26"/>
      <c r="J12" s="26"/>
      <c r="K12" s="143"/>
      <c r="L12" s="124"/>
      <c r="M12" s="124"/>
      <c r="N12" s="124"/>
      <c r="O12" s="124"/>
      <c r="P12" s="124"/>
      <c r="Q12" s="125">
        <f>INDEX([9]Interface!$D$5:$D$164, MATCH($B12&amp;RIGHT(Q$8,2), [9]Interface!$B$5:$B$164, 0))</f>
        <v>5.8611819100873319E-3</v>
      </c>
      <c r="R12" s="125">
        <f>INDEX([9]Interface!$D$5:$D$164, MATCH($B12&amp;RIGHT(R$8,2), [9]Interface!$B$5:$B$164, 0))</f>
        <v>5.50511537941345E-3</v>
      </c>
      <c r="S12" s="125">
        <f>INDEX([9]Interface!$D$5:$D$164, MATCH($B12&amp;RIGHT(S$8,2), [9]Interface!$B$5:$B$164, 0))</f>
        <v>5.8305342541882244E-3</v>
      </c>
      <c r="T12" s="125">
        <f>INDEX([9]Interface!$D$5:$D$164, MATCH($B12&amp;RIGHT(T$8,2), [9]Interface!$B$5:$B$164, 0))</f>
        <v>5.4516416130083734E-3</v>
      </c>
      <c r="U12" s="125">
        <f>INDEX([9]Interface!$D$5:$D$164, MATCH($B12&amp;RIGHT(U$8,2), [9]Interface!$B$5:$B$164, 0))</f>
        <v>5.2923499417401043E-3</v>
      </c>
      <c r="V12" s="121"/>
      <c r="W12" s="121"/>
      <c r="X12" s="121"/>
      <c r="Y12" s="121"/>
      <c r="Z12" s="121"/>
      <c r="AA12" s="67"/>
      <c r="AB12" s="64" t="s">
        <v>39</v>
      </c>
      <c r="AD12" s="171"/>
      <c r="AE12" s="172"/>
      <c r="AF12" s="172"/>
      <c r="AG12" s="172"/>
      <c r="AH12" s="172"/>
      <c r="AI12" s="172"/>
      <c r="AJ12" s="172"/>
      <c r="AK12" s="172"/>
      <c r="AL12" s="172"/>
      <c r="AM12" s="172"/>
      <c r="AN12" s="173"/>
    </row>
    <row r="13" spans="1:40" s="83" customFormat="1" ht="14.25" customHeight="1">
      <c r="A13" s="3"/>
      <c r="B13" s="20" t="s">
        <v>24</v>
      </c>
      <c r="C13" s="26"/>
      <c r="D13" s="26"/>
      <c r="E13" s="26"/>
      <c r="F13" s="26"/>
      <c r="G13" s="26"/>
      <c r="H13" s="26"/>
      <c r="I13" s="26"/>
      <c r="J13" s="26"/>
      <c r="K13" s="143"/>
      <c r="L13" s="124"/>
      <c r="M13" s="124"/>
      <c r="N13" s="124"/>
      <c r="O13" s="124"/>
      <c r="P13" s="124"/>
      <c r="Q13" s="125">
        <f>INDEX([9]Interface!$D$5:$D$164, MATCH($B13&amp;RIGHT(Q$8,2), [9]Interface!$B$5:$B$164, 0))</f>
        <v>6.4616407573947487E-3</v>
      </c>
      <c r="R13" s="125">
        <f>INDEX([9]Interface!$D$5:$D$164, MATCH($B13&amp;RIGHT(R$8,2), [9]Interface!$B$5:$B$164, 0))</f>
        <v>6.1004970959972482E-3</v>
      </c>
      <c r="S13" s="125">
        <f>INDEX([9]Interface!$D$5:$D$164, MATCH($B13&amp;RIGHT(S$8,2), [9]Interface!$B$5:$B$164, 0))</f>
        <v>7.4095982646877889E-3</v>
      </c>
      <c r="T13" s="125">
        <f>INDEX([9]Interface!$D$5:$D$164, MATCH($B13&amp;RIGHT(T$8,2), [9]Interface!$B$5:$B$164, 0))</f>
        <v>7.0790801621478661E-3</v>
      </c>
      <c r="U13" s="125">
        <f>INDEX([9]Interface!$D$5:$D$164, MATCH($B13&amp;RIGHT(U$8,2), [9]Interface!$B$5:$B$164, 0))</f>
        <v>6.9276171274843534E-3</v>
      </c>
      <c r="V13" s="121"/>
      <c r="W13" s="121"/>
      <c r="X13" s="121"/>
      <c r="Y13" s="121"/>
      <c r="Z13" s="121"/>
      <c r="AA13" s="67"/>
      <c r="AB13" s="64" t="s">
        <v>39</v>
      </c>
      <c r="AD13" s="171"/>
      <c r="AE13" s="172"/>
      <c r="AF13" s="172"/>
      <c r="AG13" s="172"/>
      <c r="AH13" s="172"/>
      <c r="AI13" s="172"/>
      <c r="AJ13" s="172"/>
      <c r="AK13" s="172"/>
      <c r="AL13" s="172"/>
      <c r="AM13" s="172"/>
      <c r="AN13" s="173"/>
    </row>
    <row r="14" spans="1:40" s="83" customFormat="1" ht="14.25" customHeight="1">
      <c r="A14" s="3"/>
      <c r="B14" s="20" t="s">
        <v>63</v>
      </c>
      <c r="C14" s="26"/>
      <c r="D14" s="26"/>
      <c r="E14" s="26"/>
      <c r="F14" s="26"/>
      <c r="G14" s="26"/>
      <c r="H14" s="26"/>
      <c r="I14" s="26"/>
      <c r="J14" s="26"/>
      <c r="K14" s="143"/>
      <c r="L14" s="124"/>
      <c r="M14" s="124"/>
      <c r="N14" s="124"/>
      <c r="O14" s="124"/>
      <c r="P14" s="124"/>
      <c r="Q14" s="125">
        <f>INDEX([9]Interface!$D$5:$D$164, MATCH($B14&amp;RIGHT(Q$8,2), [9]Interface!$B$5:$B$164, 0))</f>
        <v>7.6255155371778294E-3</v>
      </c>
      <c r="R14" s="125">
        <f>INDEX([9]Interface!$D$5:$D$164, MATCH($B14&amp;RIGHT(R$8,2), [9]Interface!$B$5:$B$164, 0))</f>
        <v>7.0263736995335169E-3</v>
      </c>
      <c r="S14" s="125">
        <f>INDEX([9]Interface!$D$5:$D$164, MATCH($B14&amp;RIGHT(S$8,2), [9]Interface!$B$5:$B$164, 0))</f>
        <v>8.0590914126748014E-3</v>
      </c>
      <c r="T14" s="125">
        <f>INDEX([9]Interface!$D$5:$D$164, MATCH($B14&amp;RIGHT(T$8,2), [9]Interface!$B$5:$B$164, 0))</f>
        <v>7.8278924097718861E-3</v>
      </c>
      <c r="U14" s="125">
        <f>INDEX([9]Interface!$D$5:$D$164, MATCH($B14&amp;RIGHT(U$8,2), [9]Interface!$B$5:$B$164, 0))</f>
        <v>7.8305146910770951E-3</v>
      </c>
      <c r="V14" s="121"/>
      <c r="W14" s="121"/>
      <c r="X14" s="121"/>
      <c r="Y14" s="121"/>
      <c r="Z14" s="121"/>
      <c r="AA14" s="67"/>
      <c r="AB14" s="64" t="s">
        <v>39</v>
      </c>
      <c r="AD14" s="171"/>
      <c r="AE14" s="172"/>
      <c r="AF14" s="172"/>
      <c r="AG14" s="172"/>
      <c r="AH14" s="172"/>
      <c r="AI14" s="172"/>
      <c r="AJ14" s="172"/>
      <c r="AK14" s="172"/>
      <c r="AL14" s="172"/>
      <c r="AM14" s="172"/>
      <c r="AN14" s="173"/>
    </row>
    <row r="15" spans="1:40" s="83" customFormat="1" ht="14.25" customHeight="1">
      <c r="A15" s="3"/>
      <c r="B15" s="20" t="s">
        <v>25</v>
      </c>
      <c r="C15" s="26"/>
      <c r="D15" s="26"/>
      <c r="E15" s="26"/>
      <c r="F15" s="26"/>
      <c r="G15" s="26"/>
      <c r="H15" s="26"/>
      <c r="I15" s="26"/>
      <c r="J15" s="26"/>
      <c r="K15" s="143"/>
      <c r="L15" s="124"/>
      <c r="M15" s="124"/>
      <c r="N15" s="124"/>
      <c r="O15" s="124"/>
      <c r="P15" s="124"/>
      <c r="Q15" s="125">
        <f>INDEX([9]Interface!$D$5:$D$164, MATCH($B15&amp;RIGHT(Q$8,2), [9]Interface!$B$5:$B$164, 0))</f>
        <v>7.7909350146421197E-3</v>
      </c>
      <c r="R15" s="125">
        <f>INDEX([9]Interface!$D$5:$D$164, MATCH($B15&amp;RIGHT(R$8,2), [9]Interface!$B$5:$B$164, 0))</f>
        <v>7.2148025947120775E-3</v>
      </c>
      <c r="S15" s="125">
        <f>INDEX([9]Interface!$D$5:$D$164, MATCH($B15&amp;RIGHT(S$8,2), [9]Interface!$B$5:$B$164, 0))</f>
        <v>8.2779500993488409E-3</v>
      </c>
      <c r="T15" s="125">
        <f>INDEX([9]Interface!$D$5:$D$164, MATCH($B15&amp;RIGHT(T$8,2), [9]Interface!$B$5:$B$164, 0))</f>
        <v>8.0427773015432358E-3</v>
      </c>
      <c r="U15" s="125">
        <f>INDEX([9]Interface!$D$5:$D$164, MATCH($B15&amp;RIGHT(U$8,2), [9]Interface!$B$5:$B$164, 0))</f>
        <v>8.0272081185486233E-3</v>
      </c>
      <c r="V15" s="121"/>
      <c r="W15" s="121"/>
      <c r="X15" s="121"/>
      <c r="Y15" s="121"/>
      <c r="Z15" s="121"/>
      <c r="AA15" s="67"/>
      <c r="AB15" s="64" t="s">
        <v>39</v>
      </c>
      <c r="AD15" s="171"/>
      <c r="AE15" s="172"/>
      <c r="AF15" s="172"/>
      <c r="AG15" s="172"/>
      <c r="AH15" s="172"/>
      <c r="AI15" s="172"/>
      <c r="AJ15" s="172"/>
      <c r="AK15" s="172"/>
      <c r="AL15" s="172"/>
      <c r="AM15" s="172"/>
      <c r="AN15" s="173"/>
    </row>
    <row r="16" spans="1:40" s="83" customFormat="1" ht="14.25" customHeight="1">
      <c r="A16" s="3"/>
      <c r="B16" s="20" t="s">
        <v>26</v>
      </c>
      <c r="C16" s="26"/>
      <c r="D16" s="26"/>
      <c r="E16" s="26"/>
      <c r="F16" s="26"/>
      <c r="G16" s="26"/>
      <c r="H16" s="26"/>
      <c r="I16" s="26"/>
      <c r="J16" s="26"/>
      <c r="K16" s="143"/>
      <c r="L16" s="124"/>
      <c r="M16" s="124"/>
      <c r="N16" s="124"/>
      <c r="O16" s="124"/>
      <c r="P16" s="124"/>
      <c r="Q16" s="125">
        <f>INDEX([9]Interface!$D$5:$D$164, MATCH($B16&amp;RIGHT(Q$8,2), [9]Interface!$B$5:$B$164, 0))</f>
        <v>8.2221156242969773E-3</v>
      </c>
      <c r="R16" s="125">
        <f>INDEX([9]Interface!$D$5:$D$164, MATCH($B16&amp;RIGHT(R$8,2), [9]Interface!$B$5:$B$164, 0))</f>
        <v>7.8175695642306309E-3</v>
      </c>
      <c r="S16" s="125">
        <f>INDEX([9]Interface!$D$5:$D$164, MATCH($B16&amp;RIGHT(S$8,2), [9]Interface!$B$5:$B$164, 0))</f>
        <v>9.0215666054516142E-3</v>
      </c>
      <c r="T16" s="125">
        <f>INDEX([9]Interface!$D$5:$D$164, MATCH($B16&amp;RIGHT(T$8,2), [9]Interface!$B$5:$B$164, 0))</f>
        <v>8.7188967523175176E-3</v>
      </c>
      <c r="U16" s="125">
        <f>INDEX([9]Interface!$D$5:$D$164, MATCH($B16&amp;RIGHT(U$8,2), [9]Interface!$B$5:$B$164, 0))</f>
        <v>8.6536829829866324E-3</v>
      </c>
      <c r="V16" s="121"/>
      <c r="W16" s="121"/>
      <c r="X16" s="121"/>
      <c r="Y16" s="121"/>
      <c r="Z16" s="121"/>
      <c r="AA16" s="67"/>
      <c r="AB16" s="64" t="s">
        <v>39</v>
      </c>
      <c r="AD16" s="171"/>
      <c r="AE16" s="172"/>
      <c r="AF16" s="172"/>
      <c r="AG16" s="172"/>
      <c r="AH16" s="172"/>
      <c r="AI16" s="172"/>
      <c r="AJ16" s="172"/>
      <c r="AK16" s="172"/>
      <c r="AL16" s="172"/>
      <c r="AM16" s="172"/>
      <c r="AN16" s="173"/>
    </row>
    <row r="17" spans="1:40" s="83" customFormat="1" ht="14.25" customHeight="1">
      <c r="A17" s="3"/>
      <c r="B17" s="20" t="s">
        <v>27</v>
      </c>
      <c r="C17" s="26"/>
      <c r="D17" s="26"/>
      <c r="E17" s="26"/>
      <c r="F17" s="26"/>
      <c r="G17" s="26"/>
      <c r="H17" s="26"/>
      <c r="I17" s="26"/>
      <c r="J17" s="26"/>
      <c r="K17" s="143"/>
      <c r="L17" s="124"/>
      <c r="M17" s="124"/>
      <c r="N17" s="124"/>
      <c r="O17" s="124"/>
      <c r="P17" s="124"/>
      <c r="Q17" s="125">
        <f>INDEX([9]Interface!$D$5:$D$164, MATCH($B17&amp;RIGHT(Q$8,2), [9]Interface!$B$5:$B$164, 0))</f>
        <v>6.7089441893366519E-3</v>
      </c>
      <c r="R17" s="125">
        <f>INDEX([9]Interface!$D$5:$D$164, MATCH($B17&amp;RIGHT(R$8,2), [9]Interface!$B$5:$B$164, 0))</f>
        <v>6.0665174018852408E-3</v>
      </c>
      <c r="S17" s="125">
        <f>INDEX([9]Interface!$D$5:$D$164, MATCH($B17&amp;RIGHT(S$8,2), [9]Interface!$B$5:$B$164, 0))</f>
        <v>9.0771097656443533E-3</v>
      </c>
      <c r="T17" s="125">
        <f>INDEX([9]Interface!$D$5:$D$164, MATCH($B17&amp;RIGHT(T$8,2), [9]Interface!$B$5:$B$164, 0))</f>
        <v>8.5089969379168462E-3</v>
      </c>
      <c r="U17" s="125">
        <f>INDEX([9]Interface!$D$5:$D$164, MATCH($B17&amp;RIGHT(U$8,2), [9]Interface!$B$5:$B$164, 0))</f>
        <v>7.8765553950594924E-3</v>
      </c>
      <c r="V17" s="121"/>
      <c r="W17" s="121"/>
      <c r="X17" s="121"/>
      <c r="Y17" s="121"/>
      <c r="Z17" s="121"/>
      <c r="AA17" s="67"/>
      <c r="AB17" s="64" t="s">
        <v>39</v>
      </c>
      <c r="AD17" s="171"/>
      <c r="AE17" s="172"/>
      <c r="AF17" s="172"/>
      <c r="AG17" s="172"/>
      <c r="AH17" s="172"/>
      <c r="AI17" s="172"/>
      <c r="AJ17" s="172"/>
      <c r="AK17" s="172"/>
      <c r="AL17" s="172"/>
      <c r="AM17" s="172"/>
      <c r="AN17" s="173"/>
    </row>
    <row r="18" spans="1:40" s="83" customFormat="1" ht="14.65" customHeight="1" thickBot="1">
      <c r="A18" s="3"/>
      <c r="B18" s="20" t="s">
        <v>28</v>
      </c>
      <c r="C18" s="26"/>
      <c r="D18" s="26"/>
      <c r="E18" s="26"/>
      <c r="F18" s="26"/>
      <c r="G18" s="26"/>
      <c r="H18" s="26"/>
      <c r="I18" s="26"/>
      <c r="J18" s="26"/>
      <c r="K18" s="143"/>
      <c r="L18" s="124"/>
      <c r="M18" s="124"/>
      <c r="N18" s="124"/>
      <c r="O18" s="124"/>
      <c r="P18" s="124"/>
      <c r="Q18" s="125">
        <f>INDEX([9]Interface!$D$5:$D$164, MATCH($B18&amp;RIGHT(Q$8,2), [9]Interface!$B$5:$B$164, 0))</f>
        <v>5.3537618794212705E-3</v>
      </c>
      <c r="R18" s="125">
        <f>INDEX([9]Interface!$D$5:$D$164, MATCH($B18&amp;RIGHT(R$8,2), [9]Interface!$B$5:$B$164, 0))</f>
        <v>5.3637832407480435E-3</v>
      </c>
      <c r="S18" s="125">
        <f>INDEX([9]Interface!$D$5:$D$164, MATCH($B18&amp;RIGHT(S$8,2), [9]Interface!$B$5:$B$164, 0))</f>
        <v>5.796054187958477E-3</v>
      </c>
      <c r="T18" s="125">
        <f>INDEX([9]Interface!$D$5:$D$164, MATCH($B18&amp;RIGHT(T$8,2), [9]Interface!$B$5:$B$164, 0))</f>
        <v>5.4829382443997154E-3</v>
      </c>
      <c r="U18" s="125">
        <f>INDEX([9]Interface!$D$5:$D$164, MATCH($B18&amp;RIGHT(U$8,2), [9]Interface!$B$5:$B$164, 0))</f>
        <v>5.2936589835284042E-3</v>
      </c>
      <c r="V18" s="121"/>
      <c r="W18" s="121"/>
      <c r="X18" s="121"/>
      <c r="Y18" s="121"/>
      <c r="Z18" s="121"/>
      <c r="AA18" s="67"/>
      <c r="AB18" s="64" t="s">
        <v>39</v>
      </c>
      <c r="AD18" s="174"/>
      <c r="AE18" s="175"/>
      <c r="AF18" s="175"/>
      <c r="AG18" s="175"/>
      <c r="AH18" s="175"/>
      <c r="AI18" s="175"/>
      <c r="AJ18" s="175"/>
      <c r="AK18" s="175"/>
      <c r="AL18" s="175"/>
      <c r="AM18" s="175"/>
      <c r="AN18" s="176"/>
    </row>
    <row r="19" spans="1:40" s="83" customFormat="1" ht="13">
      <c r="A19" s="3"/>
      <c r="B19" s="20" t="s">
        <v>29</v>
      </c>
      <c r="C19" s="26"/>
      <c r="D19" s="26"/>
      <c r="E19" s="26"/>
      <c r="F19" s="26"/>
      <c r="G19" s="26"/>
      <c r="H19" s="26"/>
      <c r="I19" s="26"/>
      <c r="J19" s="26"/>
      <c r="K19" s="143"/>
      <c r="L19" s="124"/>
      <c r="M19" s="124"/>
      <c r="N19" s="124"/>
      <c r="O19" s="124"/>
      <c r="P19" s="124"/>
      <c r="Q19" s="125">
        <f>INDEX([9]Interface!$D$5:$D$164, MATCH($B19&amp;RIGHT(Q$8,2), [9]Interface!$B$5:$B$164, 0))</f>
        <v>1.0315209061593444E-2</v>
      </c>
      <c r="R19" s="125">
        <f>INDEX([9]Interface!$D$5:$D$164, MATCH($B19&amp;RIGHT(R$8,2), [9]Interface!$B$5:$B$164, 0))</f>
        <v>7.8302821789197896E-3</v>
      </c>
      <c r="S19" s="125">
        <f>INDEX([9]Interface!$D$5:$D$164, MATCH($B19&amp;RIGHT(S$8,2), [9]Interface!$B$5:$B$164, 0))</f>
        <v>9.1367776056816563E-3</v>
      </c>
      <c r="T19" s="125">
        <f>INDEX([9]Interface!$D$5:$D$164, MATCH($B19&amp;RIGHT(T$8,2), [9]Interface!$B$5:$B$164, 0))</f>
        <v>8.8672694363340909E-3</v>
      </c>
      <c r="U19" s="125">
        <f>INDEX([9]Interface!$D$5:$D$164, MATCH($B19&amp;RIGHT(U$8,2), [9]Interface!$B$5:$B$164, 0))</f>
        <v>8.5457888644167035E-3</v>
      </c>
      <c r="V19" s="121"/>
      <c r="W19" s="121"/>
      <c r="X19" s="121"/>
      <c r="Y19" s="121"/>
      <c r="Z19" s="121"/>
      <c r="AA19" s="67"/>
      <c r="AB19" s="64" t="s">
        <v>39</v>
      </c>
    </row>
    <row r="20" spans="1:40" s="83" customFormat="1" ht="13">
      <c r="A20" s="3"/>
      <c r="B20" s="20" t="s">
        <v>30</v>
      </c>
      <c r="C20" s="26"/>
      <c r="D20" s="26"/>
      <c r="E20" s="26"/>
      <c r="F20" s="26"/>
      <c r="G20" s="26"/>
      <c r="H20" s="26"/>
      <c r="I20" s="26"/>
      <c r="J20" s="26"/>
      <c r="K20" s="143"/>
      <c r="L20" s="124"/>
      <c r="M20" s="124"/>
      <c r="N20" s="124"/>
      <c r="O20" s="124"/>
      <c r="P20" s="124"/>
      <c r="Q20" s="125">
        <f>INDEX([9]Interface!$D$5:$D$164, MATCH($B20&amp;RIGHT(Q$8,2), [9]Interface!$B$5:$B$164, 0))</f>
        <v>5.4008263108626942E-3</v>
      </c>
      <c r="R20" s="125">
        <f>INDEX([9]Interface!$D$5:$D$164, MATCH($B20&amp;RIGHT(R$8,2), [9]Interface!$B$5:$B$164, 0))</f>
        <v>5.0277102629661119E-3</v>
      </c>
      <c r="S20" s="125">
        <f>INDEX([9]Interface!$D$5:$D$164, MATCH($B20&amp;RIGHT(S$8,2), [9]Interface!$B$5:$B$164, 0))</f>
        <v>5.7765130856013425E-3</v>
      </c>
      <c r="T20" s="125">
        <f>INDEX([9]Interface!$D$5:$D$164, MATCH($B20&amp;RIGHT(T$8,2), [9]Interface!$B$5:$B$164, 0))</f>
        <v>5.4717395552235093E-3</v>
      </c>
      <c r="U20" s="125">
        <f>INDEX([9]Interface!$D$5:$D$164, MATCH($B20&amp;RIGHT(U$8,2), [9]Interface!$B$5:$B$164, 0))</f>
        <v>5.2938317331232554E-3</v>
      </c>
      <c r="V20" s="121"/>
      <c r="W20" s="121"/>
      <c r="X20" s="121"/>
      <c r="Y20" s="121"/>
      <c r="Z20" s="121"/>
      <c r="AA20" s="67"/>
      <c r="AB20" s="64" t="s">
        <v>39</v>
      </c>
    </row>
    <row r="21" spans="1:40" s="83" customFormat="1" ht="13">
      <c r="A21" s="3"/>
      <c r="B21" s="20" t="s">
        <v>31</v>
      </c>
      <c r="C21" s="26"/>
      <c r="D21" s="26"/>
      <c r="E21" s="26"/>
      <c r="F21" s="26"/>
      <c r="G21" s="26"/>
      <c r="H21" s="26"/>
      <c r="I21" s="26"/>
      <c r="J21" s="26"/>
      <c r="K21" s="143"/>
      <c r="L21" s="124"/>
      <c r="M21" s="124"/>
      <c r="N21" s="124"/>
      <c r="O21" s="124"/>
      <c r="P21" s="124"/>
      <c r="Q21" s="125">
        <f>INDEX([9]Interface!$D$5:$D$164, MATCH($B21&amp;RIGHT(Q$8,2), [9]Interface!$B$5:$B$164, 0))</f>
        <v>4.9413428804474524E-3</v>
      </c>
      <c r="R21" s="125">
        <f>INDEX([9]Interface!$D$5:$D$164, MATCH($B21&amp;RIGHT(R$8,2), [9]Interface!$B$5:$B$164, 0))</f>
        <v>4.5230951907100359E-3</v>
      </c>
      <c r="S21" s="125">
        <f>INDEX([9]Interface!$D$5:$D$164, MATCH($B21&amp;RIGHT(S$8,2), [9]Interface!$B$5:$B$164, 0))</f>
        <v>7.0545881247752185E-3</v>
      </c>
      <c r="T21" s="125">
        <f>INDEX([9]Interface!$D$5:$D$164, MATCH($B21&amp;RIGHT(T$8,2), [9]Interface!$B$5:$B$164, 0))</f>
        <v>6.7607267623051026E-3</v>
      </c>
      <c r="U21" s="125">
        <f>INDEX([9]Interface!$D$5:$D$164, MATCH($B21&amp;RIGHT(U$8,2), [9]Interface!$B$5:$B$164, 0))</f>
        <v>6.4343457509854485E-3</v>
      </c>
      <c r="V21" s="121"/>
      <c r="W21" s="121"/>
      <c r="X21" s="121"/>
      <c r="Y21" s="121"/>
      <c r="Z21" s="121"/>
      <c r="AA21" s="67"/>
      <c r="AB21" s="64" t="s">
        <v>39</v>
      </c>
    </row>
    <row r="22" spans="1:40" s="83" customFormat="1" ht="13">
      <c r="A22" s="3"/>
      <c r="B22" s="20" t="s">
        <v>32</v>
      </c>
      <c r="C22" s="26"/>
      <c r="D22" s="26"/>
      <c r="E22" s="26"/>
      <c r="F22" s="26"/>
      <c r="G22" s="26"/>
      <c r="H22" s="26"/>
      <c r="I22" s="26"/>
      <c r="J22" s="26"/>
      <c r="K22" s="143"/>
      <c r="L22" s="124"/>
      <c r="M22" s="124"/>
      <c r="N22" s="124"/>
      <c r="O22" s="124"/>
      <c r="P22" s="124"/>
      <c r="Q22" s="125">
        <f>INDEX([9]Interface!$D$5:$D$164, MATCH($B22&amp;RIGHT(Q$8,2), [9]Interface!$B$5:$B$164, 0))</f>
        <v>9.3572325330257833E-3</v>
      </c>
      <c r="R22" s="125">
        <f>INDEX([9]Interface!$D$5:$D$164, MATCH($B22&amp;RIGHT(R$8,2), [9]Interface!$B$5:$B$164, 0))</f>
        <v>8.3862741211793157E-3</v>
      </c>
      <c r="S22" s="125">
        <f>INDEX([9]Interface!$D$5:$D$164, MATCH($B22&amp;RIGHT(S$8,2), [9]Interface!$B$5:$B$164, 0))</f>
        <v>8.7282243853281649E-3</v>
      </c>
      <c r="T22" s="125">
        <f>INDEX([9]Interface!$D$5:$D$164, MATCH($B22&amp;RIGHT(T$8,2), [9]Interface!$B$5:$B$164, 0))</f>
        <v>8.5817614956387178E-3</v>
      </c>
      <c r="U22" s="125">
        <f>INDEX([9]Interface!$D$5:$D$164, MATCH($B22&amp;RIGHT(U$8,2), [9]Interface!$B$5:$B$164, 0))</f>
        <v>8.5879962895032413E-3</v>
      </c>
      <c r="V22" s="121"/>
      <c r="W22" s="121"/>
      <c r="X22" s="121"/>
      <c r="Y22" s="121"/>
      <c r="Z22" s="121"/>
      <c r="AA22" s="68"/>
      <c r="AB22" s="64" t="s">
        <v>39</v>
      </c>
    </row>
    <row r="23" spans="1:40" s="83" customFormat="1" ht="13">
      <c r="A23" s="3"/>
      <c r="B23" s="20" t="s">
        <v>33</v>
      </c>
      <c r="C23" s="26"/>
      <c r="D23" s="26"/>
      <c r="E23" s="26"/>
      <c r="F23" s="26"/>
      <c r="G23" s="26"/>
      <c r="H23" s="26"/>
      <c r="I23" s="26"/>
      <c r="J23" s="26"/>
      <c r="K23" s="143"/>
      <c r="L23" s="124"/>
      <c r="M23" s="124"/>
      <c r="N23" s="124"/>
      <c r="O23" s="124"/>
      <c r="P23" s="124"/>
      <c r="Q23" s="125">
        <f>INDEX([9]Interface!$D$5:$D$164, MATCH($B23&amp;RIGHT(Q$8,2), [9]Interface!$B$5:$B$164, 0))</f>
        <v>7.3682576125890797E-3</v>
      </c>
      <c r="R23" s="125">
        <f>INDEX([9]Interface!$D$5:$D$164, MATCH($B23&amp;RIGHT(R$8,2), [9]Interface!$B$5:$B$164, 0))</f>
        <v>7.0349913151002141E-3</v>
      </c>
      <c r="S23" s="125">
        <f>INDEX([9]Interface!$D$5:$D$164, MATCH($B23&amp;RIGHT(S$8,2), [9]Interface!$B$5:$B$164, 0))</f>
        <v>7.0645748295561361E-3</v>
      </c>
      <c r="T23" s="125">
        <f>INDEX([9]Interface!$D$5:$D$164, MATCH($B23&amp;RIGHT(T$8,2), [9]Interface!$B$5:$B$164, 0))</f>
        <v>6.9447794471770852E-3</v>
      </c>
      <c r="U23" s="125">
        <f>INDEX([9]Interface!$D$5:$D$164, MATCH($B23&amp;RIGHT(U$8,2), [9]Interface!$B$5:$B$164, 0))</f>
        <v>6.6370464914409233E-3</v>
      </c>
      <c r="V23" s="121"/>
      <c r="W23" s="121"/>
      <c r="X23" s="121"/>
      <c r="Y23" s="121"/>
      <c r="Z23" s="121"/>
      <c r="AA23" s="69"/>
      <c r="AB23" s="64" t="s">
        <v>39</v>
      </c>
    </row>
    <row r="24" spans="1:40" s="83" customFormat="1" ht="13">
      <c r="A24" s="3"/>
      <c r="B24" s="20" t="s">
        <v>34</v>
      </c>
      <c r="C24" s="26"/>
      <c r="D24" s="26"/>
      <c r="E24" s="26"/>
      <c r="F24" s="26"/>
      <c r="G24" s="26"/>
      <c r="H24" s="26"/>
      <c r="I24" s="26"/>
      <c r="J24" s="26"/>
      <c r="K24" s="143"/>
      <c r="L24" s="124"/>
      <c r="M24" s="124"/>
      <c r="N24" s="124"/>
      <c r="O24" s="124"/>
      <c r="P24" s="124"/>
      <c r="Q24" s="125">
        <f>INDEX([9]Interface!$D$5:$D$164, MATCH($B24&amp;RIGHT(Q$8,2), [9]Interface!$B$5:$B$164, 0))</f>
        <v>5.6670094278121752E-3</v>
      </c>
      <c r="R24" s="125">
        <f>INDEX([9]Interface!$D$5:$D$164, MATCH($B24&amp;RIGHT(R$8,2), [9]Interface!$B$5:$B$164, 0))</f>
        <v>4.7907328735801169E-3</v>
      </c>
      <c r="S24" s="125">
        <f>INDEX([9]Interface!$D$5:$D$164, MATCH($B24&amp;RIGHT(S$8,2), [9]Interface!$B$5:$B$164, 0))</f>
        <v>5.4561475745031895E-3</v>
      </c>
      <c r="T24" s="125">
        <f>INDEX([9]Interface!$D$5:$D$164, MATCH($B24&amp;RIGHT(T$8,2), [9]Interface!$B$5:$B$164, 0))</f>
        <v>5.2650374609988226E-3</v>
      </c>
      <c r="U24" s="125">
        <f>INDEX([9]Interface!$D$5:$D$164, MATCH($B24&amp;RIGHT(U$8,2), [9]Interface!$B$5:$B$164, 0))</f>
        <v>5.4781406566821733E-3</v>
      </c>
      <c r="V24" s="121"/>
      <c r="W24" s="121"/>
      <c r="X24" s="121"/>
      <c r="Y24" s="121"/>
      <c r="Z24" s="121"/>
      <c r="AA24" s="70"/>
      <c r="AB24" s="64" t="s">
        <v>39</v>
      </c>
    </row>
    <row r="25" spans="1:40" s="83" customFormat="1" ht="13">
      <c r="A25" s="3"/>
      <c r="B25" s="20" t="s">
        <v>35</v>
      </c>
      <c r="C25" s="26"/>
      <c r="D25" s="26"/>
      <c r="E25" s="26"/>
      <c r="F25" s="26"/>
      <c r="G25" s="26"/>
      <c r="H25" s="26"/>
      <c r="I25" s="26"/>
      <c r="J25" s="26"/>
      <c r="K25" s="143"/>
      <c r="L25" s="124"/>
      <c r="M25" s="124"/>
      <c r="N25" s="124"/>
      <c r="O25" s="124"/>
      <c r="P25" s="124"/>
      <c r="Q25" s="125">
        <f>INDEX([9]Interface!$D$5:$D$164, MATCH($B25&amp;RIGHT(Q$8,2), [9]Interface!$B$5:$B$164, 0))</f>
        <v>4.7353606426365769E-3</v>
      </c>
      <c r="R25" s="125">
        <f>INDEX([9]Interface!$D$5:$D$164, MATCH($B25&amp;RIGHT(R$8,2), [9]Interface!$B$5:$B$164, 0))</f>
        <v>4.3198916728808268E-3</v>
      </c>
      <c r="S25" s="125">
        <f>INDEX([9]Interface!$D$5:$D$164, MATCH($B25&amp;RIGHT(S$8,2), [9]Interface!$B$5:$B$164, 0))</f>
        <v>6.9866979600829993E-3</v>
      </c>
      <c r="T25" s="125">
        <f>INDEX([9]Interface!$D$5:$D$164, MATCH($B25&amp;RIGHT(T$8,2), [9]Interface!$B$5:$B$164, 0))</f>
        <v>6.4990900831305431E-3</v>
      </c>
      <c r="U25" s="125">
        <f>INDEX([9]Interface!$D$5:$D$164, MATCH($B25&amp;RIGHT(U$8,2), [9]Interface!$B$5:$B$164, 0))</f>
        <v>6.1615743775502718E-3</v>
      </c>
      <c r="V25" s="121"/>
      <c r="W25" s="121"/>
      <c r="X25" s="121"/>
      <c r="Y25" s="121"/>
      <c r="Z25" s="121"/>
      <c r="AA25" s="70"/>
      <c r="AB25" s="64" t="s">
        <v>39</v>
      </c>
    </row>
    <row r="26" spans="1:40" s="83" customFormat="1" ht="13">
      <c r="A26" s="3"/>
      <c r="B26" s="20" t="s">
        <v>36</v>
      </c>
      <c r="C26" s="26"/>
      <c r="D26" s="26"/>
      <c r="E26" s="26"/>
      <c r="F26" s="26"/>
      <c r="G26" s="26"/>
      <c r="H26" s="26"/>
      <c r="I26" s="26"/>
      <c r="J26" s="26"/>
      <c r="K26" s="143"/>
      <c r="L26" s="124"/>
      <c r="M26" s="124"/>
      <c r="N26" s="124"/>
      <c r="O26" s="124"/>
      <c r="P26" s="124"/>
      <c r="Q26" s="125">
        <f>INDEX([9]Interface!$D$5:$D$164, MATCH($B26&amp;RIGHT(Q$8,2), [9]Interface!$B$5:$B$164, 0))</f>
        <v>7.7790952905427702E-3</v>
      </c>
      <c r="R26" s="125">
        <f>INDEX([9]Interface!$D$5:$D$164, MATCH($B26&amp;RIGHT(R$8,2), [9]Interface!$B$5:$B$164, 0))</f>
        <v>7.2556369337759552E-3</v>
      </c>
      <c r="S26" s="125">
        <f>INDEX([9]Interface!$D$5:$D$164, MATCH($B26&amp;RIGHT(S$8,2), [9]Interface!$B$5:$B$164, 0))</f>
        <v>8.5735490502603096E-3</v>
      </c>
      <c r="T26" s="125">
        <f>INDEX([9]Interface!$D$5:$D$164, MATCH($B26&amp;RIGHT(T$8,2), [9]Interface!$B$5:$B$164, 0))</f>
        <v>8.158148473730753E-3</v>
      </c>
      <c r="U26" s="125">
        <f>INDEX([9]Interface!$D$5:$D$164, MATCH($B26&amp;RIGHT(U$8,2), [9]Interface!$B$5:$B$164, 0))</f>
        <v>7.9107759838639158E-3</v>
      </c>
      <c r="V26" s="121"/>
      <c r="W26" s="121"/>
      <c r="X26" s="121"/>
      <c r="Y26" s="121"/>
      <c r="Z26" s="121"/>
      <c r="AA26" s="70"/>
      <c r="AB26" s="64" t="s">
        <v>39</v>
      </c>
    </row>
    <row r="27" spans="1:40" s="83" customFormat="1" ht="13">
      <c r="A27" s="3"/>
      <c r="B27" s="20" t="s">
        <v>37</v>
      </c>
      <c r="C27" s="26"/>
      <c r="D27" s="26"/>
      <c r="E27" s="26"/>
      <c r="F27" s="26"/>
      <c r="G27" s="26"/>
      <c r="H27" s="26"/>
      <c r="I27" s="26"/>
      <c r="J27" s="26"/>
      <c r="K27" s="143"/>
      <c r="L27" s="124"/>
      <c r="M27" s="124"/>
      <c r="N27" s="124"/>
      <c r="O27" s="124"/>
      <c r="P27" s="124"/>
      <c r="Q27" s="125">
        <f>INDEX([9]Interface!$D$5:$D$164, MATCH($B27&amp;RIGHT(Q$8,2), [9]Interface!$B$5:$B$164, 0))</f>
        <v>5.5546663119843132E-3</v>
      </c>
      <c r="R27" s="125">
        <f>INDEX([9]Interface!$D$5:$D$164, MATCH($B27&amp;RIGHT(R$8,2), [9]Interface!$B$5:$B$164, 0))</f>
        <v>5.190738665029393E-3</v>
      </c>
      <c r="S27" s="125">
        <f>INDEX([9]Interface!$D$5:$D$164, MATCH($B27&amp;RIGHT(S$8,2), [9]Interface!$B$5:$B$164, 0))</f>
        <v>6.6025591750393797E-3</v>
      </c>
      <c r="T27" s="125">
        <f>INDEX([9]Interface!$D$5:$D$164, MATCH($B27&amp;RIGHT(T$8,2), [9]Interface!$B$5:$B$164, 0))</f>
        <v>6.2615187494066138E-3</v>
      </c>
      <c r="U27" s="125">
        <f>INDEX([9]Interface!$D$5:$D$164, MATCH($B27&amp;RIGHT(U$8,2), [9]Interface!$B$5:$B$164, 0))</f>
        <v>6.1941652911208234E-3</v>
      </c>
      <c r="V27" s="121"/>
      <c r="W27" s="121"/>
      <c r="X27" s="121"/>
      <c r="Y27" s="121"/>
      <c r="Z27" s="121"/>
      <c r="AA27" s="70"/>
      <c r="AB27" s="64" t="s">
        <v>39</v>
      </c>
    </row>
    <row r="28" spans="1:40" s="83" customFormat="1" ht="13">
      <c r="A28" s="3"/>
      <c r="B28" s="21" t="s">
        <v>40</v>
      </c>
      <c r="C28" s="122"/>
      <c r="D28" s="122"/>
      <c r="E28" s="122"/>
      <c r="F28" s="122"/>
      <c r="G28" s="122"/>
      <c r="H28" s="122"/>
      <c r="I28" s="122"/>
      <c r="J28" s="122"/>
      <c r="K28" s="144"/>
      <c r="L28" s="122"/>
      <c r="M28" s="122"/>
      <c r="N28" s="122"/>
      <c r="O28" s="122"/>
      <c r="P28" s="122"/>
      <c r="Q28" s="122"/>
      <c r="R28" s="122"/>
      <c r="S28" s="122"/>
      <c r="T28" s="122"/>
      <c r="U28" s="122"/>
      <c r="V28" s="123"/>
      <c r="W28" s="123"/>
      <c r="X28" s="123"/>
      <c r="Y28" s="123"/>
      <c r="Z28" s="123"/>
      <c r="AA28" s="22"/>
      <c r="AB28" s="64" t="s">
        <v>39</v>
      </c>
    </row>
    <row r="29" spans="1:40">
      <c r="C29" s="6"/>
      <c r="V29" s="71"/>
      <c r="W29" s="71"/>
      <c r="X29" s="71"/>
      <c r="Y29" s="71"/>
      <c r="Z29" s="71"/>
      <c r="AA29" s="70"/>
      <c r="AB29" s="67"/>
    </row>
    <row r="30" spans="1:40" ht="18">
      <c r="A30" s="14" t="s">
        <v>4</v>
      </c>
      <c r="B30" s="13"/>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40">
      <c r="V31" s="2"/>
      <c r="W31" s="2"/>
      <c r="X31" s="2"/>
      <c r="Y31" s="2"/>
      <c r="Z31" s="2"/>
      <c r="AA31" s="2"/>
      <c r="AB31" s="2"/>
    </row>
    <row r="32" spans="1:40">
      <c r="B32" s="30" t="s">
        <v>43</v>
      </c>
      <c r="C32" s="2" t="s">
        <v>90</v>
      </c>
      <c r="V32" s="2"/>
      <c r="W32" s="2"/>
      <c r="X32" s="2"/>
      <c r="Y32" s="2"/>
      <c r="Z32" s="2"/>
      <c r="AA32" s="2"/>
      <c r="AB32" s="2"/>
    </row>
    <row r="33" spans="1:40" s="91" customFormat="1" ht="15" customHeight="1" thickBot="1">
      <c r="A33" s="54"/>
      <c r="B33" s="55"/>
      <c r="C33" s="137" t="s">
        <v>64</v>
      </c>
      <c r="D33" s="137"/>
      <c r="E33" s="137"/>
      <c r="F33" s="137"/>
      <c r="G33" s="137"/>
      <c r="H33" s="137"/>
      <c r="I33" s="137"/>
      <c r="J33" s="136"/>
      <c r="K33" s="152"/>
      <c r="L33" s="165" t="s">
        <v>65</v>
      </c>
      <c r="M33" s="166"/>
      <c r="N33" s="166"/>
      <c r="O33" s="166"/>
      <c r="P33" s="167"/>
      <c r="Q33" s="129"/>
      <c r="R33" s="129"/>
      <c r="S33" s="129"/>
      <c r="T33" s="129"/>
      <c r="U33" s="130"/>
      <c r="V33" s="78"/>
      <c r="W33" s="78"/>
      <c r="X33" s="78"/>
      <c r="Y33" s="78"/>
      <c r="Z33" s="78"/>
      <c r="AA33" s="177"/>
      <c r="AB33" s="178" t="s">
        <v>0</v>
      </c>
    </row>
    <row r="34" spans="1:40" s="92" customFormat="1" ht="17.25" customHeight="1">
      <c r="A34" s="51"/>
      <c r="B34" s="50"/>
      <c r="C34" s="47" t="s">
        <v>8</v>
      </c>
      <c r="D34" s="47" t="s">
        <v>9</v>
      </c>
      <c r="E34" s="47" t="s">
        <v>10</v>
      </c>
      <c r="F34" s="47" t="s">
        <v>11</v>
      </c>
      <c r="G34" s="47" t="s">
        <v>12</v>
      </c>
      <c r="H34" s="47" t="s">
        <v>13</v>
      </c>
      <c r="I34" s="47" t="s">
        <v>14</v>
      </c>
      <c r="J34" s="132" t="s">
        <v>15</v>
      </c>
      <c r="K34" s="141" t="s">
        <v>16</v>
      </c>
      <c r="L34" s="52" t="s">
        <v>17</v>
      </c>
      <c r="M34" s="52" t="s">
        <v>18</v>
      </c>
      <c r="N34" s="52" t="s">
        <v>19</v>
      </c>
      <c r="O34" s="52" t="s">
        <v>20</v>
      </c>
      <c r="P34" s="52" t="s">
        <v>21</v>
      </c>
      <c r="Q34" s="53" t="s">
        <v>17</v>
      </c>
      <c r="R34" s="53" t="s">
        <v>18</v>
      </c>
      <c r="S34" s="53" t="s">
        <v>19</v>
      </c>
      <c r="T34" s="53" t="s">
        <v>20</v>
      </c>
      <c r="U34" s="53" t="s">
        <v>21</v>
      </c>
      <c r="V34" s="63" t="s">
        <v>17</v>
      </c>
      <c r="W34" s="63" t="s">
        <v>18</v>
      </c>
      <c r="X34" s="63" t="s">
        <v>19</v>
      </c>
      <c r="Y34" s="63" t="s">
        <v>20</v>
      </c>
      <c r="Z34" s="63" t="s">
        <v>21</v>
      </c>
      <c r="AA34" s="177"/>
      <c r="AB34" s="178"/>
      <c r="AD34" s="168" t="s">
        <v>104</v>
      </c>
      <c r="AE34" s="169"/>
      <c r="AF34" s="169"/>
      <c r="AG34" s="169"/>
      <c r="AH34" s="169"/>
      <c r="AI34" s="169"/>
      <c r="AJ34" s="169"/>
      <c r="AK34" s="169"/>
      <c r="AL34" s="169"/>
      <c r="AM34" s="169"/>
      <c r="AN34" s="170"/>
    </row>
    <row r="35" spans="1:40" s="93" customFormat="1" ht="15" customHeight="1">
      <c r="A35" s="5"/>
      <c r="B35" s="57" t="s">
        <v>38</v>
      </c>
      <c r="C35" s="57">
        <v>1</v>
      </c>
      <c r="D35" s="57">
        <v>2</v>
      </c>
      <c r="E35" s="47">
        <v>3</v>
      </c>
      <c r="F35" s="57">
        <v>4</v>
      </c>
      <c r="G35" s="57">
        <v>5</v>
      </c>
      <c r="H35" s="57">
        <v>6</v>
      </c>
      <c r="I35" s="58">
        <v>7</v>
      </c>
      <c r="J35" s="57">
        <v>8</v>
      </c>
      <c r="K35" s="142">
        <v>9</v>
      </c>
      <c r="L35" s="59">
        <v>10</v>
      </c>
      <c r="M35" s="59">
        <v>11</v>
      </c>
      <c r="N35" s="59">
        <v>12</v>
      </c>
      <c r="O35" s="59">
        <v>13</v>
      </c>
      <c r="P35" s="59">
        <v>14</v>
      </c>
      <c r="Q35" s="60">
        <v>10</v>
      </c>
      <c r="R35" s="60">
        <v>11</v>
      </c>
      <c r="S35" s="60">
        <v>12</v>
      </c>
      <c r="T35" s="60">
        <v>13</v>
      </c>
      <c r="U35" s="60">
        <v>14</v>
      </c>
      <c r="V35" s="77">
        <v>10</v>
      </c>
      <c r="W35" s="77">
        <v>11</v>
      </c>
      <c r="X35" s="77">
        <v>12</v>
      </c>
      <c r="Y35" s="77">
        <v>13</v>
      </c>
      <c r="Z35" s="77">
        <v>14</v>
      </c>
      <c r="AA35" s="66"/>
      <c r="AB35" s="76"/>
      <c r="AD35" s="171"/>
      <c r="AE35" s="172"/>
      <c r="AF35" s="172"/>
      <c r="AG35" s="172"/>
      <c r="AH35" s="172"/>
      <c r="AI35" s="172"/>
      <c r="AJ35" s="172"/>
      <c r="AK35" s="172"/>
      <c r="AL35" s="172"/>
      <c r="AM35" s="172"/>
      <c r="AN35" s="173"/>
    </row>
    <row r="36" spans="1:40" s="83" customFormat="1" ht="14.25" customHeight="1">
      <c r="A36" s="3"/>
      <c r="B36" s="20" t="s">
        <v>7</v>
      </c>
      <c r="C36" s="26">
        <f>INDEX(Inputs!F$4:F$183,MATCH($B36&amp;$C$32,Inputs!$E$4:$E$183,0))</f>
        <v>2089648.0000000002</v>
      </c>
      <c r="D36" s="26">
        <f>INDEX(Inputs!G$4:G$183,MATCH($B36&amp;$C$32,Inputs!$E$4:$E$183,0))</f>
        <v>2104622.0000000005</v>
      </c>
      <c r="E36" s="26">
        <f>INDEX(Inputs!H$4:H$183,MATCH($B36&amp;$C$32,Inputs!$E$4:$E$183,0))</f>
        <v>2120225</v>
      </c>
      <c r="F36" s="26">
        <f>INDEX(Inputs!I$4:I$183,MATCH($B36&amp;$C$32,Inputs!$E$4:$E$183,0))</f>
        <v>2137917</v>
      </c>
      <c r="G36" s="26">
        <f>INDEX(Inputs!J$4:J$183,MATCH($B36&amp;$C$32,Inputs!$E$4:$E$183,0))</f>
        <v>2154581</v>
      </c>
      <c r="H36" s="26">
        <f>INDEX(Inputs!K$4:K$183,MATCH($B36&amp;$C$32,Inputs!$E$4:$E$183,0))</f>
        <v>2160277</v>
      </c>
      <c r="I36" s="26">
        <f>INDEX(Inputs!L$4:L$183,MATCH($B36&amp;$C$32,Inputs!$E$4:$E$183,0))</f>
        <v>2195719</v>
      </c>
      <c r="J36" s="26">
        <f>INDEX(Inputs!M$4:M$183,MATCH($B36&amp;$C$32,Inputs!$E$4:$E$183,0))</f>
        <v>2218665</v>
      </c>
      <c r="K36" s="145">
        <f>INDEX(Inputs!N$4:N$183,MATCH($B36&amp;$C$32,Inputs!$E$4:$E$183,0))</f>
        <v>2244409</v>
      </c>
      <c r="L36" s="39">
        <f>INDEX(Inputs!O$4:O$183,MATCH($B36&amp;$C$32,Inputs!$E$4:$E$183,0))</f>
        <v>2270271</v>
      </c>
      <c r="M36" s="39">
        <f>INDEX(Inputs!P$4:P$183,MATCH($B36&amp;$C$32,Inputs!$E$4:$E$183,0))</f>
        <v>2306347</v>
      </c>
      <c r="N36" s="39">
        <f>INDEX(Inputs!Q$4:Q$183,MATCH($B36&amp;$C$32,Inputs!$E$4:$E$183,0))</f>
        <v>2344165</v>
      </c>
      <c r="O36" s="39">
        <f>INDEX(Inputs!R$4:R$183,MATCH($B36&amp;$C$32,Inputs!$E$4:$E$183,0))</f>
        <v>2381817</v>
      </c>
      <c r="P36" s="39">
        <f>INDEX(Inputs!S$4:S$183,MATCH($B36&amp;$C$32,Inputs!$E$4:$E$183,0))</f>
        <v>2416460</v>
      </c>
      <c r="Q36" s="27">
        <f>K36*(1+Q10)</f>
        <v>2263093.7236273582</v>
      </c>
      <c r="R36" s="27">
        <f>Q36*(1+R10)</f>
        <v>2280746.276516425</v>
      </c>
      <c r="S36" s="27">
        <f t="shared" ref="S36:U36" si="0">R36*(1+S10)</f>
        <v>2300807.720662788</v>
      </c>
      <c r="T36" s="27">
        <f t="shared" si="0"/>
        <v>2320153.813575279</v>
      </c>
      <c r="U36" s="27">
        <f t="shared" si="0"/>
        <v>2339046.8597090091</v>
      </c>
      <c r="V36" s="106">
        <f t="shared" ref="V36:V56" si="1" xml:space="preserve"> IF($AB36="Company forecast",L36, IF($AB36="Ofwat forecast",Q36))</f>
        <v>2263093.7236273582</v>
      </c>
      <c r="W36" s="106">
        <f t="shared" ref="W36:W56" si="2" xml:space="preserve"> IF($AB36="Company forecast",M36, IF($AB36="Ofwat forecast",R36))</f>
        <v>2280746.276516425</v>
      </c>
      <c r="X36" s="106">
        <f t="shared" ref="X36:X56" si="3" xml:space="preserve"> IF($AB36="Company forecast",N36, IF($AB36="Ofwat forecast",S36))</f>
        <v>2300807.720662788</v>
      </c>
      <c r="Y36" s="106">
        <f t="shared" ref="Y36:Y56" si="4" xml:space="preserve"> IF($AB36="Company forecast",O36, IF($AB36="Ofwat forecast",T36))</f>
        <v>2320153.813575279</v>
      </c>
      <c r="Z36" s="106">
        <f t="shared" ref="Z36:Z56" si="5" xml:space="preserve"> IF($AB36="Company forecast",P36, IF($AB36="Ofwat forecast",U36))</f>
        <v>2339046.8597090091</v>
      </c>
      <c r="AA36" s="67"/>
      <c r="AB36" s="64" t="s">
        <v>39</v>
      </c>
      <c r="AD36" s="171"/>
      <c r="AE36" s="172"/>
      <c r="AF36" s="172"/>
      <c r="AG36" s="172"/>
      <c r="AH36" s="172"/>
      <c r="AI36" s="172"/>
      <c r="AJ36" s="172"/>
      <c r="AK36" s="172"/>
      <c r="AL36" s="172"/>
      <c r="AM36" s="172"/>
      <c r="AN36" s="173"/>
    </row>
    <row r="37" spans="1:40" s="83" customFormat="1" ht="14.25" customHeight="1">
      <c r="A37" s="3"/>
      <c r="B37" s="20" t="s">
        <v>101</v>
      </c>
      <c r="C37" s="26">
        <f>INDEX(Inputs!F$4:F$183,MATCH($B37&amp;$C$32,Inputs!$E$4:$E$183,0))</f>
        <v>0</v>
      </c>
      <c r="D37" s="26">
        <f>INDEX(Inputs!G$4:G$183,MATCH($B37&amp;$C$32,Inputs!$E$4:$E$183,0))</f>
        <v>0</v>
      </c>
      <c r="E37" s="26">
        <f>INDEX(Inputs!H$4:H$183,MATCH($B37&amp;$C$32,Inputs!$E$4:$E$183,0))</f>
        <v>0</v>
      </c>
      <c r="F37" s="26">
        <f>INDEX(Inputs!I$4:I$183,MATCH($B37&amp;$C$32,Inputs!$E$4:$E$183,0))</f>
        <v>0</v>
      </c>
      <c r="G37" s="26">
        <f>INDEX(Inputs!J$4:J$183,MATCH($B37&amp;$C$32,Inputs!$E$4:$E$183,0))</f>
        <v>0</v>
      </c>
      <c r="H37" s="26">
        <f>INDEX(Inputs!K$4:K$183,MATCH($B37&amp;$C$32,Inputs!$E$4:$E$183,0))</f>
        <v>0</v>
      </c>
      <c r="I37" s="26">
        <f>INDEX(Inputs!L$4:L$183,MATCH($B37&amp;$C$32,Inputs!$E$4:$E$183,0))</f>
        <v>104868.00000000001</v>
      </c>
      <c r="J37" s="26">
        <f>INDEX(Inputs!M$4:M$183,MATCH($B37&amp;$C$32,Inputs!$E$4:$E$183,0))</f>
        <v>104973.99999999999</v>
      </c>
      <c r="K37" s="145">
        <f>INDEX(Inputs!N$4:N$183,MATCH($B37&amp;$C$32,Inputs!$E$4:$E$183,0))</f>
        <v>105329.00000000001</v>
      </c>
      <c r="L37" s="39">
        <f>INDEX(Inputs!O$4:O$183,MATCH($B37&amp;$C$32,Inputs!$E$4:$E$183,0))</f>
        <v>105908.04264044411</v>
      </c>
      <c r="M37" s="39">
        <f>INDEX(Inputs!P$4:P$183,MATCH($B37&amp;$C$32,Inputs!$E$4:$E$183,0))</f>
        <v>106288.07514284045</v>
      </c>
      <c r="N37" s="39">
        <f>INDEX(Inputs!Q$4:Q$183,MATCH($B37&amp;$C$32,Inputs!$E$4:$E$183,0))</f>
        <v>106695.10764523677</v>
      </c>
      <c r="O37" s="39">
        <f>INDEX(Inputs!R$4:R$183,MATCH($B37&amp;$C$32,Inputs!$E$4:$E$183,0))</f>
        <v>107110.16758100552</v>
      </c>
      <c r="P37" s="39">
        <f>INDEX(Inputs!S$4:S$183,MATCH($B37&amp;$C$32,Inputs!$E$4:$E$183,0))</f>
        <v>107533.22751677425</v>
      </c>
      <c r="Q37" s="27"/>
      <c r="R37" s="27"/>
      <c r="S37" s="27"/>
      <c r="T37" s="27"/>
      <c r="U37" s="27"/>
      <c r="V37" s="106">
        <f t="shared" si="1"/>
        <v>105908.04264044411</v>
      </c>
      <c r="W37" s="106">
        <f t="shared" si="2"/>
        <v>106288.07514284045</v>
      </c>
      <c r="X37" s="106">
        <f t="shared" si="3"/>
        <v>106695.10764523677</v>
      </c>
      <c r="Y37" s="106">
        <f t="shared" si="4"/>
        <v>107110.16758100552</v>
      </c>
      <c r="Z37" s="106">
        <f t="shared" si="5"/>
        <v>107533.22751677425</v>
      </c>
      <c r="AA37" s="67"/>
      <c r="AB37" s="64" t="s">
        <v>102</v>
      </c>
      <c r="AD37" s="171"/>
      <c r="AE37" s="172"/>
      <c r="AF37" s="172"/>
      <c r="AG37" s="172"/>
      <c r="AH37" s="172"/>
      <c r="AI37" s="172"/>
      <c r="AJ37" s="172"/>
      <c r="AK37" s="172"/>
      <c r="AL37" s="172"/>
      <c r="AM37" s="172"/>
      <c r="AN37" s="173"/>
    </row>
    <row r="38" spans="1:40" s="83" customFormat="1" ht="14.25" customHeight="1">
      <c r="A38" s="3"/>
      <c r="B38" s="20" t="s">
        <v>22</v>
      </c>
      <c r="C38" s="26">
        <f>INDEX(Inputs!F$4:F$183,MATCH($B38&amp;$C$32,Inputs!$E$4:$E$183,0))</f>
        <v>1957568</v>
      </c>
      <c r="D38" s="26">
        <f>INDEX(Inputs!G$4:G$183,MATCH($B38&amp;$C$32,Inputs!$E$4:$E$183,0))</f>
        <v>1965192</v>
      </c>
      <c r="E38" s="26">
        <f>INDEX(Inputs!H$4:H$183,MATCH($B38&amp;$C$32,Inputs!$E$4:$E$183,0))</f>
        <v>1972577</v>
      </c>
      <c r="F38" s="26">
        <f>INDEX(Inputs!I$4:I$183,MATCH($B38&amp;$C$32,Inputs!$E$4:$E$183,0))</f>
        <v>1984550</v>
      </c>
      <c r="G38" s="26">
        <f>INDEX(Inputs!J$4:J$183,MATCH($B38&amp;$C$32,Inputs!$E$4:$E$183,0))</f>
        <v>2005971</v>
      </c>
      <c r="H38" s="26">
        <f>INDEX(Inputs!K$4:K$183,MATCH($B38&amp;$C$32,Inputs!$E$4:$E$183,0))</f>
        <v>2021485.9999999998</v>
      </c>
      <c r="I38" s="26">
        <f>INDEX(Inputs!L$4:L$183,MATCH($B38&amp;$C$32,Inputs!$E$4:$E$183,0))</f>
        <v>2018673</v>
      </c>
      <c r="J38" s="26">
        <f>INDEX(Inputs!M$4:M$183,MATCH($B38&amp;$C$32,Inputs!$E$4:$E$183,0))</f>
        <v>2029591.9999999998</v>
      </c>
      <c r="K38" s="145">
        <f>INDEX(Inputs!N$4:N$183,MATCH($B38&amp;$C$32,Inputs!$E$4:$E$183,0))</f>
        <v>2047713</v>
      </c>
      <c r="L38" s="39">
        <f>INDEX(Inputs!O$4:O$183,MATCH($B38&amp;$C$32,Inputs!$E$4:$E$183,0))</f>
        <v>2078647</v>
      </c>
      <c r="M38" s="39">
        <f>INDEX(Inputs!P$4:P$183,MATCH($B38&amp;$C$32,Inputs!$E$4:$E$183,0))</f>
        <v>2096014.9999999998</v>
      </c>
      <c r="N38" s="39">
        <f>INDEX(Inputs!Q$4:Q$183,MATCH($B38&amp;$C$32,Inputs!$E$4:$E$183,0))</f>
        <v>2112839</v>
      </c>
      <c r="O38" s="39">
        <f>INDEX(Inputs!R$4:R$183,MATCH($B38&amp;$C$32,Inputs!$E$4:$E$183,0))</f>
        <v>2129025</v>
      </c>
      <c r="P38" s="39">
        <f>INDEX(Inputs!S$4:S$183,MATCH($B38&amp;$C$32,Inputs!$E$4:$E$183,0))</f>
        <v>2145379</v>
      </c>
      <c r="Q38" s="27">
        <f>K38*(1+Q11)</f>
        <v>2059158.2022552253</v>
      </c>
      <c r="R38" s="27">
        <f>Q38*(1+R11)</f>
        <v>2069815.6851619803</v>
      </c>
      <c r="S38" s="27">
        <f t="shared" ref="S38:U38" si="6">R38*(1+S11)</f>
        <v>2082515.2650987126</v>
      </c>
      <c r="T38" s="27">
        <f t="shared" si="6"/>
        <v>2094499.5333976366</v>
      </c>
      <c r="U38" s="27">
        <f t="shared" si="6"/>
        <v>2106369.19216306</v>
      </c>
      <c r="V38" s="106">
        <f t="shared" si="1"/>
        <v>2059158.2022552253</v>
      </c>
      <c r="W38" s="106">
        <f t="shared" si="2"/>
        <v>2069815.6851619803</v>
      </c>
      <c r="X38" s="106">
        <f t="shared" si="3"/>
        <v>2082515.2650987126</v>
      </c>
      <c r="Y38" s="106">
        <f t="shared" si="4"/>
        <v>2094499.5333976366</v>
      </c>
      <c r="Z38" s="106">
        <f t="shared" si="5"/>
        <v>2106369.19216306</v>
      </c>
      <c r="AA38" s="67"/>
      <c r="AB38" s="64" t="s">
        <v>39</v>
      </c>
      <c r="AD38" s="171"/>
      <c r="AE38" s="172"/>
      <c r="AF38" s="172"/>
      <c r="AG38" s="172"/>
      <c r="AH38" s="172"/>
      <c r="AI38" s="172"/>
      <c r="AJ38" s="172"/>
      <c r="AK38" s="172"/>
      <c r="AL38" s="172"/>
      <c r="AM38" s="172"/>
      <c r="AN38" s="173"/>
    </row>
    <row r="39" spans="1:40" s="83" customFormat="1" ht="14.25" customHeight="1">
      <c r="A39" s="3"/>
      <c r="B39" s="20" t="s">
        <v>23</v>
      </c>
      <c r="C39" s="26">
        <f>INDEX(Inputs!F$4:F$183,MATCH($B39&amp;$C$32,Inputs!$E$4:$E$183,0))</f>
        <v>3216351</v>
      </c>
      <c r="D39" s="26">
        <f>INDEX(Inputs!G$4:G$183,MATCH($B39&amp;$C$32,Inputs!$E$4:$E$183,0))</f>
        <v>3224984</v>
      </c>
      <c r="E39" s="26">
        <f>INDEX(Inputs!H$4:H$183,MATCH($B39&amp;$C$32,Inputs!$E$4:$E$183,0))</f>
        <v>3236254</v>
      </c>
      <c r="F39" s="26">
        <f>INDEX(Inputs!I$4:I$183,MATCH($B39&amp;$C$32,Inputs!$E$4:$E$183,0))</f>
        <v>3250509</v>
      </c>
      <c r="G39" s="26">
        <f>INDEX(Inputs!J$4:J$183,MATCH($B39&amp;$C$32,Inputs!$E$4:$E$183,0))</f>
        <v>3275078</v>
      </c>
      <c r="H39" s="26">
        <f>INDEX(Inputs!K$4:K$183,MATCH($B39&amp;$C$32,Inputs!$E$4:$E$183,0))</f>
        <v>3293080</v>
      </c>
      <c r="I39" s="26">
        <f>INDEX(Inputs!L$4:L$183,MATCH($B39&amp;$C$32,Inputs!$E$4:$E$183,0))</f>
        <v>3313187.0000000005</v>
      </c>
      <c r="J39" s="26">
        <f>INDEX(Inputs!M$4:M$183,MATCH($B39&amp;$C$32,Inputs!$E$4:$E$183,0))</f>
        <v>3344229.0000000005</v>
      </c>
      <c r="K39" s="145">
        <f>INDEX(Inputs!N$4:N$183,MATCH($B39&amp;$C$32,Inputs!$E$4:$E$183,0))</f>
        <v>3379001</v>
      </c>
      <c r="L39" s="39">
        <f>INDEX(Inputs!O$4:O$183,MATCH($B39&amp;$C$32,Inputs!$E$4:$E$183,0))</f>
        <v>3375882.7119435598</v>
      </c>
      <c r="M39" s="39">
        <f>INDEX(Inputs!P$4:P$183,MATCH($B39&amp;$C$32,Inputs!$E$4:$E$183,0))</f>
        <v>3399566.0846273806</v>
      </c>
      <c r="N39" s="39">
        <f>INDEX(Inputs!Q$4:Q$183,MATCH($B39&amp;$C$32,Inputs!$E$4:$E$183,0))</f>
        <v>3423795.0089276503</v>
      </c>
      <c r="O39" s="39">
        <f>INDEX(Inputs!R$4:R$183,MATCH($B39&amp;$C$32,Inputs!$E$4:$E$183,0))</f>
        <v>3449110.4073376101</v>
      </c>
      <c r="P39" s="39">
        <f>INDEX(Inputs!S$4:S$183,MATCH($B39&amp;$C$32,Inputs!$E$4:$E$183,0))</f>
        <v>3475502.3599735498</v>
      </c>
      <c r="Q39" s="27">
        <f>K39*(1+Q12)</f>
        <v>3398805.9395353668</v>
      </c>
      <c r="R39" s="27">
        <f>Q39*(1+R12)</f>
        <v>3417516.7583847446</v>
      </c>
      <c r="S39" s="27">
        <f t="shared" ref="S39:U39" si="7">R39*(1+S12)</f>
        <v>3437442.706908769</v>
      </c>
      <c r="T39" s="27">
        <f t="shared" si="7"/>
        <v>3456182.4126120848</v>
      </c>
      <c r="U39" s="27">
        <f t="shared" si="7"/>
        <v>3474473.7394021153</v>
      </c>
      <c r="V39" s="106">
        <f t="shared" si="1"/>
        <v>3398805.9395353668</v>
      </c>
      <c r="W39" s="106">
        <f t="shared" si="2"/>
        <v>3417516.7583847446</v>
      </c>
      <c r="X39" s="106">
        <f t="shared" si="3"/>
        <v>3437442.706908769</v>
      </c>
      <c r="Y39" s="106">
        <f t="shared" si="4"/>
        <v>3456182.4126120848</v>
      </c>
      <c r="Z39" s="106">
        <f t="shared" si="5"/>
        <v>3474473.7394021153</v>
      </c>
      <c r="AA39" s="67"/>
      <c r="AB39" s="64" t="s">
        <v>39</v>
      </c>
      <c r="AD39" s="171"/>
      <c r="AE39" s="172"/>
      <c r="AF39" s="172"/>
      <c r="AG39" s="172"/>
      <c r="AH39" s="172"/>
      <c r="AI39" s="172"/>
      <c r="AJ39" s="172"/>
      <c r="AK39" s="172"/>
      <c r="AL39" s="172"/>
      <c r="AM39" s="172"/>
      <c r="AN39" s="173"/>
    </row>
    <row r="40" spans="1:40" s="83" customFormat="1" ht="14.25" customHeight="1">
      <c r="A40" s="3"/>
      <c r="B40" s="20" t="s">
        <v>24</v>
      </c>
      <c r="C40" s="26">
        <f>INDEX(Inputs!F$4:F$183,MATCH($B40&amp;$C$32,Inputs!$E$4:$E$183,0))</f>
        <v>1012124</v>
      </c>
      <c r="D40" s="26">
        <f>INDEX(Inputs!G$4:G$183,MATCH($B40&amp;$C$32,Inputs!$E$4:$E$183,0))</f>
        <v>1073463</v>
      </c>
      <c r="E40" s="26">
        <f>INDEX(Inputs!H$4:H$183,MATCH($B40&amp;$C$32,Inputs!$E$4:$E$183,0))</f>
        <v>1081658.9999999998</v>
      </c>
      <c r="F40" s="26">
        <f>INDEX(Inputs!I$4:I$183,MATCH($B40&amp;$C$32,Inputs!$E$4:$E$183,0))</f>
        <v>1087209</v>
      </c>
      <c r="G40" s="26">
        <f>INDEX(Inputs!J$4:J$183,MATCH($B40&amp;$C$32,Inputs!$E$4:$E$183,0))</f>
        <v>1093904</v>
      </c>
      <c r="H40" s="26">
        <f>INDEX(Inputs!K$4:K$183,MATCH($B40&amp;$C$32,Inputs!$E$4:$E$183,0))</f>
        <v>1104087</v>
      </c>
      <c r="I40" s="26">
        <f>INDEX(Inputs!L$4:L$183,MATCH($B40&amp;$C$32,Inputs!$E$4:$E$183,0))</f>
        <v>1114160</v>
      </c>
      <c r="J40" s="26">
        <f>INDEX(Inputs!M$4:M$183,MATCH($B40&amp;$C$32,Inputs!$E$4:$E$183,0))</f>
        <v>1123417</v>
      </c>
      <c r="K40" s="145">
        <f>INDEX(Inputs!N$4:N$183,MATCH($B40&amp;$C$32,Inputs!$E$4:$E$183,0))</f>
        <v>1130500</v>
      </c>
      <c r="L40" s="39">
        <f>INDEX(Inputs!O$4:O$183,MATCH($B40&amp;$C$32,Inputs!$E$4:$E$183,0))</f>
        <v>1143215.0000000002</v>
      </c>
      <c r="M40" s="39">
        <f>INDEX(Inputs!P$4:P$183,MATCH($B40&amp;$C$32,Inputs!$E$4:$E$183,0))</f>
        <v>1156473</v>
      </c>
      <c r="N40" s="39">
        <f>INDEX(Inputs!Q$4:Q$183,MATCH($B40&amp;$C$32,Inputs!$E$4:$E$183,0))</f>
        <v>1169369.0000000002</v>
      </c>
      <c r="O40" s="39">
        <f>INDEX(Inputs!R$4:R$183,MATCH($B40&amp;$C$32,Inputs!$E$4:$E$183,0))</f>
        <v>1182151</v>
      </c>
      <c r="P40" s="39">
        <f>INDEX(Inputs!S$4:S$183,MATCH($B40&amp;$C$32,Inputs!$E$4:$E$183,0))</f>
        <v>1194283</v>
      </c>
      <c r="Q40" s="27">
        <f>K40*(1+Q13)</f>
        <v>1137804.8848762347</v>
      </c>
      <c r="R40" s="27">
        <f>Q40*(1+R13)</f>
        <v>1144746.0602722336</v>
      </c>
      <c r="S40" s="27">
        <f t="shared" ref="S40:U40" si="8">R40*(1+S13)</f>
        <v>1153228.1686939348</v>
      </c>
      <c r="T40" s="27">
        <f t="shared" si="8"/>
        <v>1161391.9633453661</v>
      </c>
      <c r="U40" s="27">
        <f t="shared" si="8"/>
        <v>1169437.6422023601</v>
      </c>
      <c r="V40" s="106">
        <f t="shared" si="1"/>
        <v>1137804.8848762347</v>
      </c>
      <c r="W40" s="106">
        <f t="shared" si="2"/>
        <v>1144746.0602722336</v>
      </c>
      <c r="X40" s="106">
        <f t="shared" si="3"/>
        <v>1153228.1686939348</v>
      </c>
      <c r="Y40" s="106">
        <f t="shared" si="4"/>
        <v>1161391.9633453661</v>
      </c>
      <c r="Z40" s="106">
        <f t="shared" si="5"/>
        <v>1169437.6422023601</v>
      </c>
      <c r="AA40" s="67"/>
      <c r="AB40" s="64" t="s">
        <v>39</v>
      </c>
      <c r="AD40" s="171"/>
      <c r="AE40" s="172"/>
      <c r="AF40" s="172"/>
      <c r="AG40" s="172"/>
      <c r="AH40" s="172"/>
      <c r="AI40" s="172"/>
      <c r="AJ40" s="172"/>
      <c r="AK40" s="172"/>
      <c r="AL40" s="172"/>
      <c r="AM40" s="172"/>
      <c r="AN40" s="173"/>
    </row>
    <row r="41" spans="1:40" s="83" customFormat="1" ht="14.25" customHeight="1">
      <c r="A41" s="3"/>
      <c r="B41" s="20" t="s">
        <v>100</v>
      </c>
      <c r="C41" s="26">
        <f>INDEX(Inputs!F$4:F$183,MATCH($B41&amp;$C$32,Inputs!$E$4:$E$183,0))</f>
        <v>0</v>
      </c>
      <c r="D41" s="26">
        <f>INDEX(Inputs!G$4:G$183,MATCH($B41&amp;$C$32,Inputs!$E$4:$E$183,0))</f>
        <v>0</v>
      </c>
      <c r="E41" s="26">
        <f>INDEX(Inputs!H$4:H$183,MATCH($B41&amp;$C$32,Inputs!$E$4:$E$183,0))</f>
        <v>0</v>
      </c>
      <c r="F41" s="26">
        <f>INDEX(Inputs!I$4:I$183,MATCH($B41&amp;$C$32,Inputs!$E$4:$E$183,0))</f>
        <v>0</v>
      </c>
      <c r="G41" s="26">
        <f>INDEX(Inputs!J$4:J$183,MATCH($B41&amp;$C$32,Inputs!$E$4:$E$183,0))</f>
        <v>0</v>
      </c>
      <c r="H41" s="26">
        <f>INDEX(Inputs!K$4:K$183,MATCH($B41&amp;$C$32,Inputs!$E$4:$E$183,0))</f>
        <v>0</v>
      </c>
      <c r="I41" s="26">
        <f>INDEX(Inputs!L$4:L$183,MATCH($B41&amp;$C$32,Inputs!$E$4:$E$183,0))</f>
        <v>3612193</v>
      </c>
      <c r="J41" s="26">
        <f>INDEX(Inputs!M$4:M$183,MATCH($B41&amp;$C$32,Inputs!$E$4:$E$183,0))</f>
        <v>3636960</v>
      </c>
      <c r="K41" s="145">
        <f>INDEX(Inputs!N$4:N$183,MATCH($B41&amp;$C$32,Inputs!$E$4:$E$183,0))</f>
        <v>3669996</v>
      </c>
      <c r="L41" s="39">
        <f>INDEX(Inputs!O$4:O$183,MATCH($B41&amp;$C$32,Inputs!$E$4:$E$183,0))</f>
        <v>3675807.7712667771</v>
      </c>
      <c r="M41" s="39">
        <f>INDEX(Inputs!P$4:P$183,MATCH($B41&amp;$C$32,Inputs!$E$4:$E$183,0))</f>
        <v>3697556.5842519379</v>
      </c>
      <c r="N41" s="39">
        <f>INDEX(Inputs!Q$4:Q$183,MATCH($B41&amp;$C$32,Inputs!$E$4:$E$183,0))</f>
        <v>3720721.069224969</v>
      </c>
      <c r="O41" s="39">
        <f>INDEX(Inputs!R$4:R$183,MATCH($B41&amp;$C$32,Inputs!$E$4:$E$183,0))</f>
        <v>3744301.3096400588</v>
      </c>
      <c r="P41" s="39">
        <f>INDEX(Inputs!S$4:S$183,MATCH($B41&amp;$C$32,Inputs!$E$4:$E$183,0))</f>
        <v>3768295.3310395693</v>
      </c>
      <c r="Q41" s="27"/>
      <c r="R41" s="27"/>
      <c r="S41" s="27"/>
      <c r="T41" s="27"/>
      <c r="U41" s="27"/>
      <c r="V41" s="106">
        <f t="shared" si="1"/>
        <v>3675807.7712667771</v>
      </c>
      <c r="W41" s="106">
        <f t="shared" si="2"/>
        <v>3697556.5842519379</v>
      </c>
      <c r="X41" s="106">
        <f t="shared" si="3"/>
        <v>3720721.069224969</v>
      </c>
      <c r="Y41" s="106">
        <f t="shared" si="4"/>
        <v>3744301.3096400588</v>
      </c>
      <c r="Z41" s="106">
        <f t="shared" si="5"/>
        <v>3768295.3310395693</v>
      </c>
      <c r="AA41" s="67"/>
      <c r="AB41" s="64" t="s">
        <v>102</v>
      </c>
      <c r="AD41" s="171"/>
      <c r="AE41" s="172"/>
      <c r="AF41" s="172"/>
      <c r="AG41" s="172"/>
      <c r="AH41" s="172"/>
      <c r="AI41" s="172"/>
      <c r="AJ41" s="172"/>
      <c r="AK41" s="172"/>
      <c r="AL41" s="172"/>
      <c r="AM41" s="172"/>
      <c r="AN41" s="173"/>
    </row>
    <row r="42" spans="1:40" s="83" customFormat="1" ht="14.25" customHeight="1">
      <c r="A42" s="3"/>
      <c r="B42" s="20" t="s">
        <v>63</v>
      </c>
      <c r="C42" s="26">
        <f ca="1">INDEX(Inputs!F$4:F$183,MATCH($B42&amp;$C$32,Inputs!$E$4:$E$183,0))</f>
        <v>3568191.0000000005</v>
      </c>
      <c r="D42" s="26">
        <f ca="1">INDEX(Inputs!G$4:G$183,MATCH($B42&amp;$C$32,Inputs!$E$4:$E$183,0))</f>
        <v>3586950.0000000005</v>
      </c>
      <c r="E42" s="26">
        <f ca="1">INDEX(Inputs!H$4:H$183,MATCH($B42&amp;$C$32,Inputs!$E$4:$E$183,0))</f>
        <v>3607147</v>
      </c>
      <c r="F42" s="26">
        <f ca="1">INDEX(Inputs!I$4:I$183,MATCH($B42&amp;$C$32,Inputs!$E$4:$E$183,0))</f>
        <v>3625731</v>
      </c>
      <c r="G42" s="26">
        <f ca="1">INDEX(Inputs!J$4:J$183,MATCH($B42&amp;$C$32,Inputs!$E$4:$E$183,0))</f>
        <v>3655653.0000000005</v>
      </c>
      <c r="H42" s="26">
        <f ca="1">INDEX(Inputs!K$4:K$183,MATCH($B42&amp;$C$32,Inputs!$E$4:$E$183,0))</f>
        <v>3659550</v>
      </c>
      <c r="I42" s="26">
        <f ca="1">INDEX(Inputs!L$4:L$183,MATCH($B42&amp;$C$32,Inputs!$E$4:$E$183,0))</f>
        <v>3716646</v>
      </c>
      <c r="J42" s="26">
        <f ca="1">INDEX(Inputs!M$4:M$183,MATCH($B42&amp;$C$32,Inputs!$E$4:$E$183,0))</f>
        <v>3741934</v>
      </c>
      <c r="K42" s="145">
        <f ca="1">INDEX(Inputs!N$4:N$183,MATCH($B42&amp;$C$32,Inputs!$E$4:$E$183,0))</f>
        <v>3775325.0000000005</v>
      </c>
      <c r="L42" s="39">
        <f ca="1">INDEX(Inputs!O$4:O$183,MATCH($B42&amp;$C$32,Inputs!$E$4:$E$183,0))</f>
        <v>3781715.8139072214</v>
      </c>
      <c r="M42" s="39">
        <f ca="1">INDEX(Inputs!P$4:P$183,MATCH($B42&amp;$C$32,Inputs!$E$4:$E$183,0))</f>
        <v>3803844.6593947783</v>
      </c>
      <c r="N42" s="39">
        <f ca="1">INDEX(Inputs!Q$4:Q$183,MATCH($B42&amp;$C$32,Inputs!$E$4:$E$183,0))</f>
        <v>3827416.1768702059</v>
      </c>
      <c r="O42" s="39">
        <f ca="1">INDEX(Inputs!R$4:R$183,MATCH($B42&amp;$C$32,Inputs!$E$4:$E$183,0))</f>
        <v>3851411.4772210643</v>
      </c>
      <c r="P42" s="39">
        <f ca="1">INDEX(Inputs!S$4:S$183,MATCH($B42&amp;$C$32,Inputs!$E$4:$E$183,0))</f>
        <v>3875828.558556343</v>
      </c>
      <c r="Q42" s="27">
        <f ca="1">K42*(1+Q14)</f>
        <v>3804113.7994453963</v>
      </c>
      <c r="R42" s="27">
        <f t="shared" ref="R42:R49" ca="1" si="9">Q42*(1+R14)</f>
        <v>3830842.9245958519</v>
      </c>
      <c r="S42" s="27">
        <f t="shared" ref="S42:U42" ca="1" si="10">R42*(1+S14)</f>
        <v>3861716.0379127683</v>
      </c>
      <c r="T42" s="27">
        <f t="shared" ca="1" si="10"/>
        <v>3891945.1355746402</v>
      </c>
      <c r="U42" s="27">
        <f t="shared" ca="1" si="10"/>
        <v>3922421.0691356235</v>
      </c>
      <c r="V42" s="106">
        <f t="shared" ca="1" si="1"/>
        <v>3804113.7994453963</v>
      </c>
      <c r="W42" s="106">
        <f t="shared" ca="1" si="2"/>
        <v>3830842.9245958519</v>
      </c>
      <c r="X42" s="106">
        <f t="shared" ca="1" si="3"/>
        <v>3861716.0379127683</v>
      </c>
      <c r="Y42" s="106">
        <f t="shared" ca="1" si="4"/>
        <v>3891945.1355746402</v>
      </c>
      <c r="Z42" s="106">
        <f t="shared" ca="1" si="5"/>
        <v>3922421.0691356235</v>
      </c>
      <c r="AA42" s="67"/>
      <c r="AB42" s="64" t="s">
        <v>39</v>
      </c>
      <c r="AD42" s="171"/>
      <c r="AE42" s="172"/>
      <c r="AF42" s="172"/>
      <c r="AG42" s="172"/>
      <c r="AH42" s="172"/>
      <c r="AI42" s="172"/>
      <c r="AJ42" s="172"/>
      <c r="AK42" s="172"/>
      <c r="AL42" s="172"/>
      <c r="AM42" s="172"/>
      <c r="AN42" s="173"/>
    </row>
    <row r="43" spans="1:40" s="83" customFormat="1" ht="14.25" customHeight="1">
      <c r="A43" s="3"/>
      <c r="B43" s="20" t="s">
        <v>25</v>
      </c>
      <c r="C43" s="26">
        <f>INDEX(Inputs!F$4:F$183,MATCH($B43&amp;$C$32,Inputs!$E$4:$E$183,0))</f>
        <v>3444770</v>
      </c>
      <c r="D43" s="26">
        <f>INDEX(Inputs!G$4:G$183,MATCH($B43&amp;$C$32,Inputs!$E$4:$E$183,0))</f>
        <v>3462865.0000000005</v>
      </c>
      <c r="E43" s="26">
        <f>INDEX(Inputs!H$4:H$183,MATCH($B43&amp;$C$32,Inputs!$E$4:$E$183,0))</f>
        <v>3482399.0000000005</v>
      </c>
      <c r="F43" s="26">
        <f>INDEX(Inputs!I$4:I$183,MATCH($B43&amp;$C$32,Inputs!$E$4:$E$183,0))</f>
        <v>3500093.0000000005</v>
      </c>
      <c r="G43" s="26">
        <f>INDEX(Inputs!J$4:J$183,MATCH($B43&amp;$C$32,Inputs!$E$4:$E$183,0))</f>
        <v>3529012</v>
      </c>
      <c r="H43" s="26">
        <f>INDEX(Inputs!K$4:K$183,MATCH($B43&amp;$C$32,Inputs!$E$4:$E$183,0))</f>
        <v>3532127</v>
      </c>
      <c r="I43" s="26">
        <f>INDEX(Inputs!L$4:L$183,MATCH($B43&amp;$C$32,Inputs!$E$4:$E$183,0))</f>
        <v>3588716.0000000005</v>
      </c>
      <c r="J43" s="26">
        <f>INDEX(Inputs!M$4:M$183,MATCH($B43&amp;$C$32,Inputs!$E$4:$E$183,0))</f>
        <v>3614855</v>
      </c>
      <c r="K43" s="145">
        <f>INDEX(Inputs!N$4:N$183,MATCH($B43&amp;$C$32,Inputs!$E$4:$E$183,0))</f>
        <v>0</v>
      </c>
      <c r="L43" s="39">
        <f>INDEX(Inputs!O$4:O$183,MATCH($B43&amp;$C$32,Inputs!$E$4:$E$183,0))</f>
        <v>0</v>
      </c>
      <c r="M43" s="39">
        <f>INDEX(Inputs!P$4:P$183,MATCH($B43&amp;$C$32,Inputs!$E$4:$E$183,0))</f>
        <v>0</v>
      </c>
      <c r="N43" s="39">
        <f>INDEX(Inputs!Q$4:Q$183,MATCH($B43&amp;$C$32,Inputs!$E$4:$E$183,0))</f>
        <v>0</v>
      </c>
      <c r="O43" s="39">
        <f>INDEX(Inputs!R$4:R$183,MATCH($B43&amp;$C$32,Inputs!$E$4:$E$183,0))</f>
        <v>0</v>
      </c>
      <c r="P43" s="39">
        <f>INDEX(Inputs!S$4:S$183,MATCH($B43&amp;$C$32,Inputs!$E$4:$E$183,0))</f>
        <v>0</v>
      </c>
      <c r="Q43" s="156">
        <f>J43*(1+Q15)</f>
        <v>3643018.1003923542</v>
      </c>
      <c r="R43" s="27">
        <f t="shared" si="9"/>
        <v>3669301.7568356479</v>
      </c>
      <c r="S43" s="27">
        <f t="shared" ref="S43:U43" si="11">R43*(1+S15)</f>
        <v>3699676.0536781866</v>
      </c>
      <c r="T43" s="27">
        <f t="shared" si="11"/>
        <v>3729431.7242657724</v>
      </c>
      <c r="U43" s="27">
        <f t="shared" si="11"/>
        <v>3759368.6488803714</v>
      </c>
      <c r="V43" s="106">
        <f t="shared" si="1"/>
        <v>3643018.1003923542</v>
      </c>
      <c r="W43" s="106">
        <f t="shared" si="2"/>
        <v>3669301.7568356479</v>
      </c>
      <c r="X43" s="106">
        <f t="shared" si="3"/>
        <v>3699676.0536781866</v>
      </c>
      <c r="Y43" s="106">
        <f t="shared" si="4"/>
        <v>3729431.7242657724</v>
      </c>
      <c r="Z43" s="106">
        <f t="shared" si="5"/>
        <v>3759368.6488803714</v>
      </c>
      <c r="AA43" s="67"/>
      <c r="AB43" s="64" t="s">
        <v>39</v>
      </c>
      <c r="AD43" s="171"/>
      <c r="AE43" s="172"/>
      <c r="AF43" s="172"/>
      <c r="AG43" s="172"/>
      <c r="AH43" s="172"/>
      <c r="AI43" s="172"/>
      <c r="AJ43" s="172"/>
      <c r="AK43" s="172"/>
      <c r="AL43" s="172"/>
      <c r="AM43" s="172"/>
      <c r="AN43" s="173"/>
    </row>
    <row r="44" spans="1:40" s="83" customFormat="1" ht="14.25" customHeight="1">
      <c r="A44" s="3"/>
      <c r="B44" s="20" t="s">
        <v>26</v>
      </c>
      <c r="C44" s="26">
        <f ca="1">INDEX(Inputs!F$4:F$183,MATCH($B44&amp;$C$32,Inputs!$E$4:$E$183,0))</f>
        <v>991423.88</v>
      </c>
      <c r="D44" s="26">
        <f ca="1">INDEX(Inputs!G$4:G$183,MATCH($B44&amp;$C$32,Inputs!$E$4:$E$183,0))</f>
        <v>996997</v>
      </c>
      <c r="E44" s="26">
        <f ca="1">INDEX(Inputs!H$4:H$183,MATCH($B44&amp;$C$32,Inputs!$E$4:$E$183,0))</f>
        <v>1003543.0000000003</v>
      </c>
      <c r="F44" s="26">
        <f ca="1">INDEX(Inputs!I$4:I$183,MATCH($B44&amp;$C$32,Inputs!$E$4:$E$183,0))</f>
        <v>1010099</v>
      </c>
      <c r="G44" s="26">
        <f ca="1">INDEX(Inputs!J$4:J$183,MATCH($B44&amp;$C$32,Inputs!$E$4:$E$183,0))</f>
        <v>1019245</v>
      </c>
      <c r="H44" s="26">
        <f>INDEX(Inputs!K$4:K$183,MATCH($B44&amp;$C$32,Inputs!$E$4:$E$183,0))</f>
        <v>1033705.9999999999</v>
      </c>
      <c r="I44" s="26">
        <f>INDEX(Inputs!L$4:L$183,MATCH($B44&amp;$C$32,Inputs!$E$4:$E$183,0))</f>
        <v>1044365</v>
      </c>
      <c r="J44" s="26">
        <f>INDEX(Inputs!M$4:M$183,MATCH($B44&amp;$C$32,Inputs!$E$4:$E$183,0))</f>
        <v>1059254.9999999998</v>
      </c>
      <c r="K44" s="145">
        <f>INDEX(Inputs!N$4:N$183,MATCH($B44&amp;$C$32,Inputs!$E$4:$E$183,0))</f>
        <v>1062873</v>
      </c>
      <c r="L44" s="39">
        <f>INDEX(Inputs!O$4:O$183,MATCH($B44&amp;$C$32,Inputs!$E$4:$E$183,0))</f>
        <v>1073170</v>
      </c>
      <c r="M44" s="39">
        <f>INDEX(Inputs!P$4:P$183,MATCH($B44&amp;$C$32,Inputs!$E$4:$E$183,0))</f>
        <v>1082443</v>
      </c>
      <c r="N44" s="39">
        <f>INDEX(Inputs!Q$4:Q$183,MATCH($B44&amp;$C$32,Inputs!$E$4:$E$183,0))</f>
        <v>1091662</v>
      </c>
      <c r="O44" s="39">
        <f>INDEX(Inputs!R$4:R$183,MATCH($B44&amp;$C$32,Inputs!$E$4:$E$183,0))</f>
        <v>1100864</v>
      </c>
      <c r="P44" s="39">
        <f>INDEX(Inputs!S$4:S$183,MATCH($B44&amp;$C$32,Inputs!$E$4:$E$183,0))</f>
        <v>1109943</v>
      </c>
      <c r="Q44" s="27">
        <f>K44*(1+Q16)</f>
        <v>1071612.0646999434</v>
      </c>
      <c r="R44" s="27">
        <f t="shared" si="9"/>
        <v>1079989.4665616041</v>
      </c>
      <c r="S44" s="27">
        <f t="shared" ref="S44:U44" si="12">R44*(1+S16)</f>
        <v>1089732.6634673758</v>
      </c>
      <c r="T44" s="27">
        <f t="shared" si="12"/>
        <v>1099233.9300477759</v>
      </c>
      <c r="U44" s="27">
        <f t="shared" si="12"/>
        <v>1108746.3520025518</v>
      </c>
      <c r="V44" s="106">
        <f t="shared" si="1"/>
        <v>1071612.0646999434</v>
      </c>
      <c r="W44" s="106">
        <f t="shared" si="2"/>
        <v>1079989.4665616041</v>
      </c>
      <c r="X44" s="106">
        <f t="shared" si="3"/>
        <v>1089732.6634673758</v>
      </c>
      <c r="Y44" s="106">
        <f t="shared" si="4"/>
        <v>1099233.9300477759</v>
      </c>
      <c r="Z44" s="106">
        <f t="shared" si="5"/>
        <v>1108746.3520025518</v>
      </c>
      <c r="AA44" s="67"/>
      <c r="AB44" s="64" t="s">
        <v>39</v>
      </c>
      <c r="AD44" s="171"/>
      <c r="AE44" s="172"/>
      <c r="AF44" s="172"/>
      <c r="AG44" s="172"/>
      <c r="AH44" s="172"/>
      <c r="AI44" s="172"/>
      <c r="AJ44" s="172"/>
      <c r="AK44" s="172"/>
      <c r="AL44" s="172"/>
      <c r="AM44" s="172"/>
      <c r="AN44" s="173"/>
    </row>
    <row r="45" spans="1:40" s="83" customFormat="1" ht="14.25" customHeight="1">
      <c r="A45" s="3"/>
      <c r="B45" s="20" t="s">
        <v>27</v>
      </c>
      <c r="C45" s="26">
        <f>INDEX(Inputs!F$4:F$183,MATCH($B45&amp;$C$32,Inputs!$E$4:$E$183,0))</f>
        <v>3656433.9999999995</v>
      </c>
      <c r="D45" s="26">
        <f>INDEX(Inputs!G$4:G$183,MATCH($B45&amp;$C$32,Inputs!$E$4:$E$183,0))</f>
        <v>3677741</v>
      </c>
      <c r="E45" s="26">
        <f>INDEX(Inputs!H$4:H$183,MATCH($B45&amp;$C$32,Inputs!$E$4:$E$183,0))</f>
        <v>3697824</v>
      </c>
      <c r="F45" s="26">
        <f>INDEX(Inputs!I$4:I$183,MATCH($B45&amp;$C$32,Inputs!$E$4:$E$183,0))</f>
        <v>3724459</v>
      </c>
      <c r="G45" s="26">
        <f>INDEX(Inputs!J$4:J$183,MATCH($B45&amp;$C$32,Inputs!$E$4:$E$183,0))</f>
        <v>3758359.9999999995</v>
      </c>
      <c r="H45" s="26">
        <f>INDEX(Inputs!K$4:K$183,MATCH($B45&amp;$C$32,Inputs!$E$4:$E$183,0))</f>
        <v>3789622</v>
      </c>
      <c r="I45" s="26">
        <f>INDEX(Inputs!L$4:L$183,MATCH($B45&amp;$C$32,Inputs!$E$4:$E$183,0))</f>
        <v>3826422</v>
      </c>
      <c r="J45" s="26">
        <f>INDEX(Inputs!M$4:M$183,MATCH($B45&amp;$C$32,Inputs!$E$4:$E$183,0))</f>
        <v>3879994</v>
      </c>
      <c r="K45" s="145">
        <f>INDEX(Inputs!N$4:N$183,MATCH($B45&amp;$C$32,Inputs!$E$4:$E$183,0))</f>
        <v>3919484.9999999995</v>
      </c>
      <c r="L45" s="39">
        <f>INDEX(Inputs!O$4:O$183,MATCH($B45&amp;$C$32,Inputs!$E$4:$E$183,0))</f>
        <v>3937058.0357331201</v>
      </c>
      <c r="M45" s="39">
        <f>INDEX(Inputs!P$4:P$183,MATCH($B45&amp;$C$32,Inputs!$E$4:$E$183,0))</f>
        <v>3982197.2539067599</v>
      </c>
      <c r="N45" s="39">
        <f>INDEX(Inputs!Q$4:Q$183,MATCH($B45&amp;$C$32,Inputs!$E$4:$E$183,0))</f>
        <v>4024153.5665547699</v>
      </c>
      <c r="O45" s="39">
        <f>INDEX(Inputs!R$4:R$183,MATCH($B45&amp;$C$32,Inputs!$E$4:$E$183,0))</f>
        <v>4064921.87563304</v>
      </c>
      <c r="P45" s="39">
        <f>INDEX(Inputs!S$4:S$183,MATCH($B45&amp;$C$32,Inputs!$E$4:$E$183,0))</f>
        <v>4104891.2979499502</v>
      </c>
      <c r="Q45" s="27">
        <f>K45*(1+Q17)</f>
        <v>3945780.6061159419</v>
      </c>
      <c r="R45" s="27">
        <f t="shared" si="9"/>
        <v>3969717.7528269654</v>
      </c>
      <c r="S45" s="27">
        <f t="shared" ref="S45:U45" si="13">R45*(1+S17)</f>
        <v>4005751.3166080029</v>
      </c>
      <c r="T45" s="27">
        <f t="shared" si="13"/>
        <v>4039836.2422950766</v>
      </c>
      <c r="U45" s="27">
        <f t="shared" si="13"/>
        <v>4071656.2362444829</v>
      </c>
      <c r="V45" s="106">
        <f t="shared" si="1"/>
        <v>3945780.6061159419</v>
      </c>
      <c r="W45" s="106">
        <f t="shared" si="2"/>
        <v>3969717.7528269654</v>
      </c>
      <c r="X45" s="106">
        <f t="shared" si="3"/>
        <v>4005751.3166080029</v>
      </c>
      <c r="Y45" s="106">
        <f t="shared" si="4"/>
        <v>4039836.2422950766</v>
      </c>
      <c r="Z45" s="106">
        <f t="shared" si="5"/>
        <v>4071656.2362444829</v>
      </c>
      <c r="AA45" s="67"/>
      <c r="AB45" s="64" t="s">
        <v>39</v>
      </c>
      <c r="AD45" s="171"/>
      <c r="AE45" s="172"/>
      <c r="AF45" s="172"/>
      <c r="AG45" s="172"/>
      <c r="AH45" s="172"/>
      <c r="AI45" s="172"/>
      <c r="AJ45" s="172"/>
      <c r="AK45" s="172"/>
      <c r="AL45" s="172"/>
      <c r="AM45" s="172"/>
      <c r="AN45" s="173"/>
    </row>
    <row r="46" spans="1:40" s="83" customFormat="1" ht="14.65" customHeight="1" thickBot="1">
      <c r="A46" s="3"/>
      <c r="B46" s="20" t="s">
        <v>28</v>
      </c>
      <c r="C46" s="26">
        <f>INDEX(Inputs!F$4:F$183,MATCH($B46&amp;$C$32,Inputs!$E$4:$E$183,0))</f>
        <v>1393967.9999999998</v>
      </c>
      <c r="D46" s="26">
        <f>INDEX(Inputs!G$4:G$183,MATCH($B46&amp;$C$32,Inputs!$E$4:$E$183,0))</f>
        <v>1398724.0000000002</v>
      </c>
      <c r="E46" s="26">
        <f>INDEX(Inputs!H$4:H$183,MATCH($B46&amp;$C$32,Inputs!$E$4:$E$183,0))</f>
        <v>1403811.0000000002</v>
      </c>
      <c r="F46" s="26">
        <f>INDEX(Inputs!I$4:I$183,MATCH($B46&amp;$C$32,Inputs!$E$4:$E$183,0))</f>
        <v>1408011</v>
      </c>
      <c r="G46" s="26">
        <f>INDEX(Inputs!J$4:J$183,MATCH($B46&amp;$C$32,Inputs!$E$4:$E$183,0))</f>
        <v>1417003.0000000002</v>
      </c>
      <c r="H46" s="26">
        <f>INDEX(Inputs!K$4:K$183,MATCH($B46&amp;$C$32,Inputs!$E$4:$E$183,0))</f>
        <v>1424962</v>
      </c>
      <c r="I46" s="26">
        <f>INDEX(Inputs!L$4:L$183,MATCH($B46&amp;$C$32,Inputs!$E$4:$E$183,0))</f>
        <v>1433501</v>
      </c>
      <c r="J46" s="26">
        <f>INDEX(Inputs!M$4:M$183,MATCH($B46&amp;$C$32,Inputs!$E$4:$E$183,0))</f>
        <v>1441768</v>
      </c>
      <c r="K46" s="145">
        <f>INDEX(Inputs!N$4:N$183,MATCH($B46&amp;$C$32,Inputs!$E$4:$E$183,0))</f>
        <v>1451324.9999999998</v>
      </c>
      <c r="L46" s="39">
        <f>INDEX(Inputs!O$4:O$183,MATCH($B46&amp;$C$32,Inputs!$E$4:$E$183,0))</f>
        <v>1456235</v>
      </c>
      <c r="M46" s="39">
        <f>INDEX(Inputs!P$4:P$183,MATCH($B46&amp;$C$32,Inputs!$E$4:$E$183,0))</f>
        <v>1465168</v>
      </c>
      <c r="N46" s="39">
        <f>INDEX(Inputs!Q$4:Q$183,MATCH($B46&amp;$C$32,Inputs!$E$4:$E$183,0))</f>
        <v>1474250</v>
      </c>
      <c r="O46" s="39">
        <f>INDEX(Inputs!R$4:R$183,MATCH($B46&amp;$C$32,Inputs!$E$4:$E$183,0))</f>
        <v>1483370</v>
      </c>
      <c r="P46" s="39">
        <f>INDEX(Inputs!S$4:S$183,MATCH($B46&amp;$C$32,Inputs!$E$4:$E$183,0))</f>
        <v>1492524</v>
      </c>
      <c r="Q46" s="27">
        <f t="shared" ref="Q46:Q50" si="14">K46*(1+Q18)</f>
        <v>1459095.0484596509</v>
      </c>
      <c r="R46" s="27">
        <f t="shared" si="9"/>
        <v>1466921.3180272372</v>
      </c>
      <c r="S46" s="27">
        <f t="shared" ref="S46:U46" si="15">R46*(1+S18)</f>
        <v>1475423.6734759945</v>
      </c>
      <c r="T46" s="27">
        <f t="shared" si="15"/>
        <v>1483513.3303619886</v>
      </c>
      <c r="U46" s="27">
        <f t="shared" si="15"/>
        <v>1491366.5440304435</v>
      </c>
      <c r="V46" s="106">
        <f t="shared" si="1"/>
        <v>1459095.0484596509</v>
      </c>
      <c r="W46" s="106">
        <f t="shared" si="2"/>
        <v>1466921.3180272372</v>
      </c>
      <c r="X46" s="106">
        <f t="shared" si="3"/>
        <v>1475423.6734759945</v>
      </c>
      <c r="Y46" s="106">
        <f t="shared" si="4"/>
        <v>1483513.3303619886</v>
      </c>
      <c r="Z46" s="106">
        <f t="shared" si="5"/>
        <v>1491366.5440304435</v>
      </c>
      <c r="AA46" s="67"/>
      <c r="AB46" s="64" t="s">
        <v>39</v>
      </c>
      <c r="AD46" s="174"/>
      <c r="AE46" s="175"/>
      <c r="AF46" s="175"/>
      <c r="AG46" s="175"/>
      <c r="AH46" s="175"/>
      <c r="AI46" s="175"/>
      <c r="AJ46" s="175"/>
      <c r="AK46" s="175"/>
      <c r="AL46" s="175"/>
      <c r="AM46" s="175"/>
      <c r="AN46" s="176"/>
    </row>
    <row r="47" spans="1:40" s="83" customFormat="1" ht="13">
      <c r="A47" s="3"/>
      <c r="B47" s="20" t="s">
        <v>29</v>
      </c>
      <c r="C47" s="26">
        <f>INDEX(Inputs!F$4:F$183,MATCH($B47&amp;$C$32,Inputs!$E$4:$E$183,0))</f>
        <v>588527</v>
      </c>
      <c r="D47" s="26">
        <f>INDEX(Inputs!G$4:G$183,MATCH($B47&amp;$C$32,Inputs!$E$4:$E$183,0))</f>
        <v>593139</v>
      </c>
      <c r="E47" s="26">
        <f>INDEX(Inputs!H$4:H$183,MATCH($B47&amp;$C$32,Inputs!$E$4:$E$183,0))</f>
        <v>597492.00000000012</v>
      </c>
      <c r="F47" s="26">
        <f>INDEX(Inputs!I$4:I$183,MATCH($B47&amp;$C$32,Inputs!$E$4:$E$183,0))</f>
        <v>602257</v>
      </c>
      <c r="G47" s="26">
        <f>INDEX(Inputs!J$4:J$183,MATCH($B47&amp;$C$32,Inputs!$E$4:$E$183,0))</f>
        <v>607306</v>
      </c>
      <c r="H47" s="26">
        <f>INDEX(Inputs!K$4:K$183,MATCH($B47&amp;$C$32,Inputs!$E$4:$E$183,0))</f>
        <v>612122.99999999988</v>
      </c>
      <c r="I47" s="26">
        <f>INDEX(Inputs!L$4:L$183,MATCH($B47&amp;$C$32,Inputs!$E$4:$E$183,0))</f>
        <v>615408</v>
      </c>
      <c r="J47" s="26">
        <f>INDEX(Inputs!M$4:M$183,MATCH($B47&amp;$C$32,Inputs!$E$4:$E$183,0))</f>
        <v>621106</v>
      </c>
      <c r="K47" s="145">
        <f>INDEX(Inputs!N$4:N$183,MATCH($B47&amp;$C$32,Inputs!$E$4:$E$183,0))</f>
        <v>625512.99999999988</v>
      </c>
      <c r="L47" s="39">
        <f>INDEX(Inputs!O$4:O$183,MATCH($B47&amp;$C$32,Inputs!$E$4:$E$183,0))</f>
        <v>636075</v>
      </c>
      <c r="M47" s="39">
        <f>INDEX(Inputs!P$4:P$183,MATCH($B47&amp;$C$32,Inputs!$E$4:$E$183,0))</f>
        <v>642428</v>
      </c>
      <c r="N47" s="39">
        <f>INDEX(Inputs!Q$4:Q$183,MATCH($B47&amp;$C$32,Inputs!$E$4:$E$183,0))</f>
        <v>648560.00000000012</v>
      </c>
      <c r="O47" s="39">
        <f>INDEX(Inputs!R$4:R$183,MATCH($B47&amp;$C$32,Inputs!$E$4:$E$183,0))</f>
        <v>654467</v>
      </c>
      <c r="P47" s="39">
        <f>INDEX(Inputs!S$4:S$183,MATCH($B47&amp;$C$32,Inputs!$E$4:$E$183,0))</f>
        <v>660203</v>
      </c>
      <c r="Q47" s="27">
        <f t="shared" si="14"/>
        <v>631965.29736574437</v>
      </c>
      <c r="R47" s="27">
        <f t="shared" si="9"/>
        <v>636913.76397140312</v>
      </c>
      <c r="S47" s="27">
        <f t="shared" ref="S47:U47" si="16">R47*(1+S19)</f>
        <v>642733.10338680749</v>
      </c>
      <c r="T47" s="27">
        <f t="shared" si="16"/>
        <v>648432.39099018951</v>
      </c>
      <c r="U47" s="27">
        <f t="shared" si="16"/>
        <v>653973.75729644054</v>
      </c>
      <c r="V47" s="106">
        <f t="shared" si="1"/>
        <v>631965.29736574437</v>
      </c>
      <c r="W47" s="106">
        <f t="shared" si="2"/>
        <v>636913.76397140312</v>
      </c>
      <c r="X47" s="106">
        <f t="shared" si="3"/>
        <v>642733.10338680749</v>
      </c>
      <c r="Y47" s="106">
        <f t="shared" si="4"/>
        <v>648432.39099018951</v>
      </c>
      <c r="Z47" s="106">
        <f t="shared" si="5"/>
        <v>653973.75729644054</v>
      </c>
      <c r="AA47" s="67"/>
      <c r="AB47" s="64" t="s">
        <v>39</v>
      </c>
    </row>
    <row r="48" spans="1:40" s="83" customFormat="1" ht="13">
      <c r="A48" s="3"/>
      <c r="B48" s="20" t="s">
        <v>30</v>
      </c>
      <c r="C48" s="26">
        <f>INDEX(Inputs!F$4:F$183,MATCH($B48&amp;$C$32,Inputs!$E$4:$E$183,0))</f>
        <v>2238209</v>
      </c>
      <c r="D48" s="26">
        <f>INDEX(Inputs!G$4:G$183,MATCH($B48&amp;$C$32,Inputs!$E$4:$E$183,0))</f>
        <v>2244274</v>
      </c>
      <c r="E48" s="26">
        <f>INDEX(Inputs!H$4:H$183,MATCH($B48&amp;$C$32,Inputs!$E$4:$E$183,0))</f>
        <v>2252602.0000000005</v>
      </c>
      <c r="F48" s="26">
        <f>INDEX(Inputs!I$4:I$183,MATCH($B48&amp;$C$32,Inputs!$E$4:$E$183,0))</f>
        <v>2264990</v>
      </c>
      <c r="G48" s="26">
        <f>INDEX(Inputs!J$4:J$183,MATCH($B48&amp;$C$32,Inputs!$E$4:$E$183,0))</f>
        <v>2276930.0000000005</v>
      </c>
      <c r="H48" s="26">
        <f>INDEX(Inputs!K$4:K$183,MATCH($B48&amp;$C$32,Inputs!$E$4:$E$183,0))</f>
        <v>2289752.9999999995</v>
      </c>
      <c r="I48" s="26">
        <f>INDEX(Inputs!L$4:L$183,MATCH($B48&amp;$C$32,Inputs!$E$4:$E$183,0))</f>
        <v>2305317.9999999995</v>
      </c>
      <c r="J48" s="26">
        <f>INDEX(Inputs!M$4:M$183,MATCH($B48&amp;$C$32,Inputs!$E$4:$E$183,0))</f>
        <v>2319165</v>
      </c>
      <c r="K48" s="145">
        <f>INDEX(Inputs!N$4:N$183,MATCH($B48&amp;$C$32,Inputs!$E$4:$E$183,0))</f>
        <v>2337407</v>
      </c>
      <c r="L48" s="39">
        <f>INDEX(Inputs!O$4:O$183,MATCH($B48&amp;$C$32,Inputs!$E$4:$E$183,0))</f>
        <v>2347407.7730576792</v>
      </c>
      <c r="M48" s="39">
        <f>INDEX(Inputs!P$4:P$183,MATCH($B48&amp;$C$32,Inputs!$E$4:$E$183,0))</f>
        <v>2367792.5834623487</v>
      </c>
      <c r="N48" s="39">
        <f>INDEX(Inputs!Q$4:Q$183,MATCH($B48&amp;$C$32,Inputs!$E$4:$E$183,0))</f>
        <v>2388277.9908108977</v>
      </c>
      <c r="O48" s="39">
        <f>INDEX(Inputs!R$4:R$183,MATCH($B48&amp;$C$32,Inputs!$E$4:$E$183,0))</f>
        <v>2408727.3765470381</v>
      </c>
      <c r="P48" s="39">
        <f>INDEX(Inputs!S$4:S$183,MATCH($B48&amp;$C$32,Inputs!$E$4:$E$183,0))</f>
        <v>2429219.4492580979</v>
      </c>
      <c r="Q48" s="27">
        <f t="shared" si="14"/>
        <v>2350030.9292247947</v>
      </c>
      <c r="R48" s="27">
        <f t="shared" si="9"/>
        <v>2361846.2038459461</v>
      </c>
      <c r="S48" s="27">
        <f t="shared" ref="S48:U48" si="17">R48*(1+S20)</f>
        <v>2375489.4393486399</v>
      </c>
      <c r="T48" s="27">
        <f t="shared" si="17"/>
        <v>2388487.4988769395</v>
      </c>
      <c r="U48" s="27">
        <f t="shared" si="17"/>
        <v>2401131.7497926624</v>
      </c>
      <c r="V48" s="106">
        <f t="shared" si="1"/>
        <v>2350030.9292247947</v>
      </c>
      <c r="W48" s="106">
        <f t="shared" si="2"/>
        <v>2361846.2038459461</v>
      </c>
      <c r="X48" s="106">
        <f t="shared" si="3"/>
        <v>2375489.4393486399</v>
      </c>
      <c r="Y48" s="106">
        <f t="shared" si="4"/>
        <v>2388487.4988769395</v>
      </c>
      <c r="Z48" s="106">
        <f t="shared" si="5"/>
        <v>2401131.7497926624</v>
      </c>
      <c r="AA48" s="67"/>
      <c r="AB48" s="64" t="s">
        <v>39</v>
      </c>
    </row>
    <row r="49" spans="1:40" s="83" customFormat="1" ht="13">
      <c r="A49" s="3"/>
      <c r="B49" s="20" t="s">
        <v>31</v>
      </c>
      <c r="C49" s="26">
        <f>INDEX(Inputs!F$4:F$183,MATCH($B49&amp;$C$32,Inputs!$E$4:$E$183,0))</f>
        <v>1441789</v>
      </c>
      <c r="D49" s="26">
        <f>INDEX(Inputs!G$4:G$183,MATCH($B49&amp;$C$32,Inputs!$E$4:$E$183,0))</f>
        <v>1450365.7500000002</v>
      </c>
      <c r="E49" s="26">
        <f>INDEX(Inputs!H$4:H$183,MATCH($B49&amp;$C$32,Inputs!$E$4:$E$183,0))</f>
        <v>1458376</v>
      </c>
      <c r="F49" s="26">
        <f>INDEX(Inputs!I$4:I$183,MATCH($B49&amp;$C$32,Inputs!$E$4:$E$183,0))</f>
        <v>1465366</v>
      </c>
      <c r="G49" s="26">
        <f>INDEX(Inputs!J$4:J$183,MATCH($B49&amp;$C$32,Inputs!$E$4:$E$183,0))</f>
        <v>1474943</v>
      </c>
      <c r="H49" s="26">
        <f>INDEX(Inputs!K$4:K$183,MATCH($B49&amp;$C$32,Inputs!$E$4:$E$183,0))</f>
        <v>1490860</v>
      </c>
      <c r="I49" s="26">
        <f>INDEX(Inputs!L$4:L$183,MATCH($B49&amp;$C$32,Inputs!$E$4:$E$183,0))</f>
        <v>1500196.0000000002</v>
      </c>
      <c r="J49" s="26">
        <f>INDEX(Inputs!M$4:M$183,MATCH($B49&amp;$C$32,Inputs!$E$4:$E$183,0))</f>
        <v>1513274.9999999998</v>
      </c>
      <c r="K49" s="145">
        <f>INDEX(Inputs!N$4:N$183,MATCH($B49&amp;$C$32,Inputs!$E$4:$E$183,0))</f>
        <v>1525344.9999999998</v>
      </c>
      <c r="L49" s="39">
        <f>INDEX(Inputs!O$4:O$183,MATCH($B49&amp;$C$32,Inputs!$E$4:$E$183,0))</f>
        <v>1546735.9999999998</v>
      </c>
      <c r="M49" s="39">
        <f>INDEX(Inputs!P$4:P$183,MATCH($B49&amp;$C$32,Inputs!$E$4:$E$183,0))</f>
        <v>1563167.0000000002</v>
      </c>
      <c r="N49" s="39">
        <f>INDEX(Inputs!Q$4:Q$183,MATCH($B49&amp;$C$32,Inputs!$E$4:$E$183,0))</f>
        <v>1579609</v>
      </c>
      <c r="O49" s="39">
        <f>INDEX(Inputs!R$4:R$183,MATCH($B49&amp;$C$32,Inputs!$E$4:$E$183,0))</f>
        <v>1596059</v>
      </c>
      <c r="P49" s="39">
        <f>INDEX(Inputs!S$4:S$183,MATCH($B49&amp;$C$32,Inputs!$E$4:$E$183,0))</f>
        <v>1612517</v>
      </c>
      <c r="Q49" s="27">
        <f t="shared" si="14"/>
        <v>1532882.252655976</v>
      </c>
      <c r="R49" s="27">
        <f t="shared" si="9"/>
        <v>1539815.6250008889</v>
      </c>
      <c r="S49" s="27">
        <f t="shared" ref="S49:U49" si="18">R49*(1+S21)</f>
        <v>1550678.3900233635</v>
      </c>
      <c r="T49" s="27">
        <f t="shared" si="18"/>
        <v>1561162.1029145226</v>
      </c>
      <c r="U49" s="27">
        <f t="shared" si="18"/>
        <v>1571207.1596580101</v>
      </c>
      <c r="V49" s="106">
        <f t="shared" si="1"/>
        <v>1532882.252655976</v>
      </c>
      <c r="W49" s="106">
        <f t="shared" si="2"/>
        <v>1539815.6250008889</v>
      </c>
      <c r="X49" s="106">
        <f t="shared" si="3"/>
        <v>1550678.3900233635</v>
      </c>
      <c r="Y49" s="106">
        <f t="shared" si="4"/>
        <v>1561162.1029145226</v>
      </c>
      <c r="Z49" s="106">
        <f t="shared" si="5"/>
        <v>1571207.1596580101</v>
      </c>
      <c r="AA49" s="67"/>
      <c r="AB49" s="64" t="s">
        <v>39</v>
      </c>
    </row>
    <row r="50" spans="1:40" s="83" customFormat="1" ht="13">
      <c r="A50" s="3"/>
      <c r="B50" s="20" t="s">
        <v>32</v>
      </c>
      <c r="C50" s="26">
        <f>INDEX(Inputs!F$4:F$183,MATCH($B50&amp;$C$32,Inputs!$E$4:$E$183,0))</f>
        <v>513182</v>
      </c>
      <c r="D50" s="26">
        <f>INDEX(Inputs!G$4:G$183,MATCH($B50&amp;$C$32,Inputs!$E$4:$E$183,0))</f>
        <v>516509</v>
      </c>
      <c r="E50" s="26">
        <f>INDEX(Inputs!H$4:H$183,MATCH($B50&amp;$C$32,Inputs!$E$4:$E$183,0))</f>
        <v>520046.00000000006</v>
      </c>
      <c r="F50" s="26">
        <f>INDEX(Inputs!I$4:I$183,MATCH($B50&amp;$C$32,Inputs!$E$4:$E$183,0))</f>
        <v>523183</v>
      </c>
      <c r="G50" s="26">
        <f>INDEX(Inputs!J$4:J$183,MATCH($B50&amp;$C$32,Inputs!$E$4:$E$183,0))</f>
        <v>527509</v>
      </c>
      <c r="H50" s="26">
        <f>INDEX(Inputs!K$4:K$183,MATCH($B50&amp;$C$32,Inputs!$E$4:$E$183,0))</f>
        <v>530768</v>
      </c>
      <c r="I50" s="26">
        <f>INDEX(Inputs!L$4:L$183,MATCH($B50&amp;$C$32,Inputs!$E$4:$E$183,0))</f>
        <v>536138</v>
      </c>
      <c r="J50" s="26">
        <f>INDEX(Inputs!M$4:M$183,MATCH($B50&amp;$C$32,Inputs!$E$4:$E$183,0))</f>
        <v>540931</v>
      </c>
      <c r="K50" s="145">
        <f>INDEX(Inputs!N$4:N$183,MATCH($B50&amp;$C$32,Inputs!$E$4:$E$183,0))</f>
        <v>545956</v>
      </c>
      <c r="L50" s="39">
        <f>INDEX(Inputs!O$4:O$183,MATCH($B50&amp;$C$32,Inputs!$E$4:$E$183,0))</f>
        <v>554743.99999999988</v>
      </c>
      <c r="M50" s="39">
        <f>INDEX(Inputs!P$4:P$183,MATCH($B50&amp;$C$32,Inputs!$E$4:$E$183,0))</f>
        <v>560504</v>
      </c>
      <c r="N50" s="39">
        <f>INDEX(Inputs!Q$4:Q$183,MATCH($B50&amp;$C$32,Inputs!$E$4:$E$183,0))</f>
        <v>566195.99999999988</v>
      </c>
      <c r="O50" s="39">
        <f>INDEX(Inputs!R$4:R$183,MATCH($B50&amp;$C$32,Inputs!$E$4:$E$183,0))</f>
        <v>571773</v>
      </c>
      <c r="P50" s="39">
        <f>INDEX(Inputs!S$4:S$183,MATCH($B50&amp;$C$32,Inputs!$E$4:$E$183,0))</f>
        <v>577233</v>
      </c>
      <c r="Q50" s="27">
        <f t="shared" si="14"/>
        <v>551064.63724480057</v>
      </c>
      <c r="R50" s="27">
        <f t="shared" ref="R50:U50" si="19">Q50*(1+R22)</f>
        <v>555686.01635122369</v>
      </c>
      <c r="S50" s="27">
        <f t="shared" si="19"/>
        <v>560536.16858972632</v>
      </c>
      <c r="T50" s="27">
        <f t="shared" si="19"/>
        <v>565346.55629824253</v>
      </c>
      <c r="U50" s="27">
        <f t="shared" si="19"/>
        <v>570201.75042601523</v>
      </c>
      <c r="V50" s="106">
        <f t="shared" si="1"/>
        <v>551064.63724480057</v>
      </c>
      <c r="W50" s="106">
        <f t="shared" si="2"/>
        <v>555686.01635122369</v>
      </c>
      <c r="X50" s="106">
        <f t="shared" si="3"/>
        <v>560536.16858972632</v>
      </c>
      <c r="Y50" s="106">
        <f t="shared" si="4"/>
        <v>565346.55629824253</v>
      </c>
      <c r="Z50" s="106">
        <f t="shared" si="5"/>
        <v>570201.75042601523</v>
      </c>
      <c r="AA50" s="68"/>
      <c r="AB50" s="64" t="s">
        <v>39</v>
      </c>
    </row>
    <row r="51" spans="1:40" s="83" customFormat="1" ht="13">
      <c r="A51" s="3"/>
      <c r="B51" s="20" t="s">
        <v>33</v>
      </c>
      <c r="C51" s="26">
        <f>INDEX(Inputs!F$4:F$183,MATCH($B51&amp;$C$32,Inputs!$E$4:$E$183,0))</f>
        <v>123420.99999999999</v>
      </c>
      <c r="D51" s="26">
        <f>INDEX(Inputs!G$4:G$183,MATCH($B51&amp;$C$32,Inputs!$E$4:$E$183,0))</f>
        <v>124085</v>
      </c>
      <c r="E51" s="26">
        <f>INDEX(Inputs!H$4:H$183,MATCH($B51&amp;$C$32,Inputs!$E$4:$E$183,0))</f>
        <v>124748</v>
      </c>
      <c r="F51" s="26">
        <f>INDEX(Inputs!I$4:I$183,MATCH($B51&amp;$C$32,Inputs!$E$4:$E$183,0))</f>
        <v>125637.99999999999</v>
      </c>
      <c r="G51" s="26">
        <f>INDEX(Inputs!J$4:J$183,MATCH($B51&amp;$C$32,Inputs!$E$4:$E$183,0))</f>
        <v>126641</v>
      </c>
      <c r="H51" s="26">
        <f>INDEX(Inputs!K$4:K$183,MATCH($B51&amp;$C$32,Inputs!$E$4:$E$183,0))</f>
        <v>127423</v>
      </c>
      <c r="I51" s="26">
        <f>INDEX(Inputs!L$4:L$183,MATCH($B51&amp;$C$32,Inputs!$E$4:$E$183,0))</f>
        <v>127929.99999999999</v>
      </c>
      <c r="J51" s="26">
        <f>INDEX(Inputs!M$4:M$183,MATCH($B51&amp;$C$32,Inputs!$E$4:$E$183,0))</f>
        <v>127079</v>
      </c>
      <c r="K51" s="145">
        <f>INDEX(Inputs!N$4:N$183,MATCH($B51&amp;$C$32,Inputs!$E$4:$E$183,0))</f>
        <v>0</v>
      </c>
      <c r="L51" s="39">
        <f>INDEX(Inputs!O$4:O$183,MATCH($B51&amp;$C$32,Inputs!$E$4:$E$183,0))</f>
        <v>0</v>
      </c>
      <c r="M51" s="39">
        <f>INDEX(Inputs!P$4:P$183,MATCH($B51&amp;$C$32,Inputs!$E$4:$E$183,0))</f>
        <v>0</v>
      </c>
      <c r="N51" s="39">
        <f>INDEX(Inputs!Q$4:Q$183,MATCH($B51&amp;$C$32,Inputs!$E$4:$E$183,0))</f>
        <v>0</v>
      </c>
      <c r="O51" s="39">
        <f>INDEX(Inputs!R$4:R$183,MATCH($B51&amp;$C$32,Inputs!$E$4:$E$183,0))</f>
        <v>0</v>
      </c>
      <c r="P51" s="39">
        <f>INDEX(Inputs!S$4:S$183,MATCH($B51&amp;$C$32,Inputs!$E$4:$E$183,0))</f>
        <v>0</v>
      </c>
      <c r="Q51" s="156">
        <f>J51*(1+Q23)</f>
        <v>128015.3508091502</v>
      </c>
      <c r="R51" s="27">
        <f t="shared" ref="R51:U51" si="20">Q51*(1+R23)</f>
        <v>128915.93769029208</v>
      </c>
      <c r="S51" s="27">
        <f t="shared" si="20"/>
        <v>129826.67397882754</v>
      </c>
      <c r="T51" s="27">
        <f t="shared" si="20"/>
        <v>130728.29159597107</v>
      </c>
      <c r="U51" s="27">
        <f t="shared" si="20"/>
        <v>131595.94134504016</v>
      </c>
      <c r="V51" s="106">
        <f t="shared" si="1"/>
        <v>128015.3508091502</v>
      </c>
      <c r="W51" s="106">
        <f t="shared" si="2"/>
        <v>128915.93769029208</v>
      </c>
      <c r="X51" s="106">
        <f t="shared" si="3"/>
        <v>129826.67397882754</v>
      </c>
      <c r="Y51" s="106">
        <f t="shared" si="4"/>
        <v>130728.29159597107</v>
      </c>
      <c r="Z51" s="106">
        <f t="shared" si="5"/>
        <v>131595.94134504016</v>
      </c>
      <c r="AA51" s="69"/>
      <c r="AB51" s="64" t="s">
        <v>39</v>
      </c>
    </row>
    <row r="52" spans="1:40" s="83" customFormat="1" ht="13">
      <c r="A52" s="3"/>
      <c r="B52" s="20" t="s">
        <v>34</v>
      </c>
      <c r="C52" s="26">
        <f>INDEX(Inputs!F$4:F$183,MATCH($B52&amp;$C$32,Inputs!$E$4:$E$183,0))</f>
        <v>305640.99999999994</v>
      </c>
      <c r="D52" s="26">
        <f>INDEX(Inputs!G$4:G$183,MATCH($B52&amp;$C$32,Inputs!$E$4:$E$183,0))</f>
        <v>308791</v>
      </c>
      <c r="E52" s="26">
        <f>INDEX(Inputs!H$4:H$183,MATCH($B52&amp;$C$32,Inputs!$E$4:$E$183,0))</f>
        <v>310380</v>
      </c>
      <c r="F52" s="26">
        <f>INDEX(Inputs!I$4:I$183,MATCH($B52&amp;$C$32,Inputs!$E$4:$E$183,0))</f>
        <v>312838</v>
      </c>
      <c r="G52" s="26">
        <f>INDEX(Inputs!J$4:J$183,MATCH($B52&amp;$C$32,Inputs!$E$4:$E$183,0))</f>
        <v>315320</v>
      </c>
      <c r="H52" s="26">
        <f>INDEX(Inputs!K$4:K$183,MATCH($B52&amp;$C$32,Inputs!$E$4:$E$183,0))</f>
        <v>317775</v>
      </c>
      <c r="I52" s="26">
        <f>INDEX(Inputs!L$4:L$183,MATCH($B52&amp;$C$32,Inputs!$E$4:$E$183,0))</f>
        <v>319806.00000000006</v>
      </c>
      <c r="J52" s="26">
        <f>INDEX(Inputs!M$4:M$183,MATCH($B52&amp;$C$32,Inputs!$E$4:$E$183,0))</f>
        <v>321592.00000000006</v>
      </c>
      <c r="K52" s="145">
        <f>INDEX(Inputs!N$4:N$183,MATCH($B52&amp;$C$32,Inputs!$E$4:$E$183,0))</f>
        <v>321674</v>
      </c>
      <c r="L52" s="39">
        <f>INDEX(Inputs!O$4:O$183,MATCH($B52&amp;$C$32,Inputs!$E$4:$E$183,0))</f>
        <v>326787.00000000006</v>
      </c>
      <c r="M52" s="39">
        <f>INDEX(Inputs!P$4:P$183,MATCH($B52&amp;$C$32,Inputs!$E$4:$E$183,0))</f>
        <v>328671.00000000006</v>
      </c>
      <c r="N52" s="39">
        <f>INDEX(Inputs!Q$4:Q$183,MATCH($B52&amp;$C$32,Inputs!$E$4:$E$183,0))</f>
        <v>330568</v>
      </c>
      <c r="O52" s="39">
        <f>INDEX(Inputs!R$4:R$183,MATCH($B52&amp;$C$32,Inputs!$E$4:$E$183,0))</f>
        <v>332501.99999999994</v>
      </c>
      <c r="P52" s="39">
        <f>INDEX(Inputs!S$4:S$183,MATCH($B52&amp;$C$32,Inputs!$E$4:$E$183,0))</f>
        <v>334500</v>
      </c>
      <c r="Q52" s="27">
        <f>K52*(1+Q24)</f>
        <v>323496.92959068203</v>
      </c>
      <c r="R52" s="27">
        <f t="shared" ref="R52:U52" si="21">Q52*(1+R24)</f>
        <v>325046.71696577437</v>
      </c>
      <c r="S52" s="27">
        <f t="shared" si="21"/>
        <v>326820.2198221474</v>
      </c>
      <c r="T52" s="27">
        <f t="shared" si="21"/>
        <v>328540.9405225229</v>
      </c>
      <c r="U52" s="27">
        <f t="shared" si="21"/>
        <v>330340.73400618392</v>
      </c>
      <c r="V52" s="106">
        <f t="shared" si="1"/>
        <v>323496.92959068203</v>
      </c>
      <c r="W52" s="106">
        <f t="shared" si="2"/>
        <v>325046.71696577437</v>
      </c>
      <c r="X52" s="106">
        <f t="shared" si="3"/>
        <v>326820.2198221474</v>
      </c>
      <c r="Y52" s="106">
        <f t="shared" si="4"/>
        <v>328540.9405225229</v>
      </c>
      <c r="Z52" s="106">
        <f t="shared" si="5"/>
        <v>330340.73400618392</v>
      </c>
      <c r="AA52" s="70"/>
      <c r="AB52" s="64" t="s">
        <v>39</v>
      </c>
    </row>
    <row r="53" spans="1:40" s="83" customFormat="1" ht="13">
      <c r="A53" s="3"/>
      <c r="B53" s="20" t="s">
        <v>35</v>
      </c>
      <c r="C53" s="26">
        <f>INDEX(Inputs!F$4:F$183,MATCH($B53&amp;$C$32,Inputs!$E$4:$E$183,0))</f>
        <v>280438</v>
      </c>
      <c r="D53" s="26">
        <f>INDEX(Inputs!G$4:G$183,MATCH($B53&amp;$C$32,Inputs!$E$4:$E$183,0))</f>
        <v>282016</v>
      </c>
      <c r="E53" s="26">
        <f>INDEX(Inputs!H$4:H$183,MATCH($B53&amp;$C$32,Inputs!$E$4:$E$183,0))</f>
        <v>283772</v>
      </c>
      <c r="F53" s="26">
        <f>INDEX(Inputs!I$4:I$183,MATCH($B53&amp;$C$32,Inputs!$E$4:$E$183,0))</f>
        <v>285613</v>
      </c>
      <c r="G53" s="26">
        <f>INDEX(Inputs!J$4:J$183,MATCH($B53&amp;$C$32,Inputs!$E$4:$E$183,0))</f>
        <v>287090</v>
      </c>
      <c r="H53" s="26">
        <f>INDEX(Inputs!K$4:K$183,MATCH($B53&amp;$C$32,Inputs!$E$4:$E$183,0))</f>
        <v>288668</v>
      </c>
      <c r="I53" s="26">
        <f>INDEX(Inputs!L$4:L$183,MATCH($B53&amp;$C$32,Inputs!$E$4:$E$183,0))</f>
        <v>291352</v>
      </c>
      <c r="J53" s="26">
        <f>INDEX(Inputs!M$4:M$183,MATCH($B53&amp;$C$32,Inputs!$E$4:$E$183,0))</f>
        <v>292347.00000000006</v>
      </c>
      <c r="K53" s="145">
        <f>INDEX(Inputs!N$4:N$183,MATCH($B53&amp;$C$32,Inputs!$E$4:$E$183,0))</f>
        <v>295181.00000000006</v>
      </c>
      <c r="L53" s="39">
        <f>INDEX(Inputs!O$4:O$183,MATCH($B53&amp;$C$32,Inputs!$E$4:$E$183,0))</f>
        <v>299073.99999999994</v>
      </c>
      <c r="M53" s="39">
        <f>INDEX(Inputs!P$4:P$183,MATCH($B53&amp;$C$32,Inputs!$E$4:$E$183,0))</f>
        <v>301150.49999999994</v>
      </c>
      <c r="N53" s="39">
        <f>INDEX(Inputs!Q$4:Q$183,MATCH($B53&amp;$C$32,Inputs!$E$4:$E$183,0))</f>
        <v>303337.5</v>
      </c>
      <c r="O53" s="39">
        <f>INDEX(Inputs!R$4:R$183,MATCH($B53&amp;$C$32,Inputs!$E$4:$E$183,0))</f>
        <v>305583.49999999994</v>
      </c>
      <c r="P53" s="39">
        <f>INDEX(Inputs!S$4:S$183,MATCH($B53&amp;$C$32,Inputs!$E$4:$E$183,0))</f>
        <v>308044.5</v>
      </c>
      <c r="Q53" s="27">
        <f t="shared" ref="Q53:Q55" si="22">K53*(1+Q25)</f>
        <v>296578.78848985414</v>
      </c>
      <c r="R53" s="27">
        <f t="shared" ref="R53:U53" si="23">Q53*(1+R25)</f>
        <v>297859.97672860452</v>
      </c>
      <c r="S53" s="27">
        <f t="shared" si="23"/>
        <v>299941.03442040464</v>
      </c>
      <c r="T53" s="27">
        <f t="shared" si="23"/>
        <v>301890.37822273019</v>
      </c>
      <c r="U53" s="27">
        <f t="shared" si="23"/>
        <v>303750.4982420163</v>
      </c>
      <c r="V53" s="106">
        <f t="shared" si="1"/>
        <v>296578.78848985414</v>
      </c>
      <c r="W53" s="106">
        <f t="shared" si="2"/>
        <v>297859.97672860452</v>
      </c>
      <c r="X53" s="106">
        <f t="shared" si="3"/>
        <v>299941.03442040464</v>
      </c>
      <c r="Y53" s="106">
        <f t="shared" si="4"/>
        <v>301890.37822273019</v>
      </c>
      <c r="Z53" s="106">
        <f t="shared" si="5"/>
        <v>303750.4982420163</v>
      </c>
      <c r="AA53" s="70"/>
      <c r="AB53" s="64" t="s">
        <v>39</v>
      </c>
    </row>
    <row r="54" spans="1:40" s="83" customFormat="1" ht="13">
      <c r="A54" s="3"/>
      <c r="B54" s="20" t="s">
        <v>36</v>
      </c>
      <c r="C54" s="26">
        <f>INDEX(Inputs!F$4:F$183,MATCH($B54&amp;$C$32,Inputs!$E$4:$E$183,0))</f>
        <v>890435.00000000012</v>
      </c>
      <c r="D54" s="26">
        <f>INDEX(Inputs!G$4:G$183,MATCH($B54&amp;$C$32,Inputs!$E$4:$E$183,0))</f>
        <v>897077</v>
      </c>
      <c r="E54" s="26">
        <f>INDEX(Inputs!H$4:H$183,MATCH($B54&amp;$C$32,Inputs!$E$4:$E$183,0))</f>
        <v>902148</v>
      </c>
      <c r="F54" s="26">
        <f>INDEX(Inputs!I$4:I$183,MATCH($B54&amp;$C$32,Inputs!$E$4:$E$183,0))</f>
        <v>987057</v>
      </c>
      <c r="G54" s="26">
        <f>INDEX(Inputs!J$4:J$183,MATCH($B54&amp;$C$32,Inputs!$E$4:$E$183,0))</f>
        <v>992423</v>
      </c>
      <c r="H54" s="26">
        <f>INDEX(Inputs!K$4:K$183,MATCH($B54&amp;$C$32,Inputs!$E$4:$E$183,0))</f>
        <v>1004622.0000000001</v>
      </c>
      <c r="I54" s="26">
        <f>INDEX(Inputs!L$4:L$183,MATCH($B54&amp;$C$32,Inputs!$E$4:$E$183,0))</f>
        <v>1013178</v>
      </c>
      <c r="J54" s="26">
        <f>INDEX(Inputs!M$4:M$183,MATCH($B54&amp;$C$32,Inputs!$E$4:$E$183,0))</f>
        <v>1020985</v>
      </c>
      <c r="K54" s="145">
        <f>INDEX(Inputs!N$4:N$183,MATCH($B54&amp;$C$32,Inputs!$E$4:$E$183,0))</f>
        <v>1030439.0000000001</v>
      </c>
      <c r="L54" s="39">
        <f>INDEX(Inputs!O$4:O$183,MATCH($B54&amp;$C$32,Inputs!$E$4:$E$183,0))</f>
        <v>1037273.0990629182</v>
      </c>
      <c r="M54" s="39">
        <f>INDEX(Inputs!P$4:P$183,MATCH($B54&amp;$C$32,Inputs!$E$4:$E$183,0))</f>
        <v>1047474.4511378846</v>
      </c>
      <c r="N54" s="39">
        <f>INDEX(Inputs!Q$4:Q$183,MATCH($B54&amp;$C$32,Inputs!$E$4:$E$183,0))</f>
        <v>1057828.7751004021</v>
      </c>
      <c r="O54" s="39">
        <f>INDEX(Inputs!R$4:R$183,MATCH($B54&amp;$C$32,Inputs!$E$4:$E$183,0))</f>
        <v>1068338.3868808611</v>
      </c>
      <c r="P54" s="39">
        <f>INDEX(Inputs!S$4:S$183,MATCH($B54&amp;$C$32,Inputs!$E$4:$E$183,0))</f>
        <v>1079005.4149933043</v>
      </c>
      <c r="Q54" s="27">
        <f t="shared" si="22"/>
        <v>1038454.8831720917</v>
      </c>
      <c r="R54" s="27">
        <f t="shared" ref="R54:U54" si="24">Q54*(1+R26)</f>
        <v>1045989.5347764951</v>
      </c>
      <c r="S54" s="27">
        <f t="shared" si="24"/>
        <v>1054957.3773589602</v>
      </c>
      <c r="T54" s="27">
        <f t="shared" si="24"/>
        <v>1063563.8762769122</v>
      </c>
      <c r="U54" s="27">
        <f t="shared" si="24"/>
        <v>1071977.4918466688</v>
      </c>
      <c r="V54" s="106">
        <f t="shared" si="1"/>
        <v>1038454.8831720917</v>
      </c>
      <c r="W54" s="106">
        <f t="shared" si="2"/>
        <v>1045989.5347764951</v>
      </c>
      <c r="X54" s="106">
        <f t="shared" si="3"/>
        <v>1054957.3773589602</v>
      </c>
      <c r="Y54" s="106">
        <f t="shared" si="4"/>
        <v>1063563.8762769122</v>
      </c>
      <c r="Z54" s="106">
        <f t="shared" si="5"/>
        <v>1071977.4918466688</v>
      </c>
      <c r="AA54" s="70"/>
      <c r="AB54" s="64" t="s">
        <v>39</v>
      </c>
    </row>
    <row r="55" spans="1:40" s="83" customFormat="1" ht="13">
      <c r="A55" s="3"/>
      <c r="B55" s="20" t="s">
        <v>37</v>
      </c>
      <c r="C55" s="26">
        <f>INDEX(Inputs!F$4:F$183,MATCH($B55&amp;$C$32,Inputs!$E$4:$E$183,0))</f>
        <v>701284</v>
      </c>
      <c r="D55" s="26">
        <f>INDEX(Inputs!G$4:G$183,MATCH($B55&amp;$C$32,Inputs!$E$4:$E$183,0))</f>
        <v>702812</v>
      </c>
      <c r="E55" s="26">
        <f>INDEX(Inputs!H$4:H$183,MATCH($B55&amp;$C$32,Inputs!$E$4:$E$183,0))</f>
        <v>714353.00000000012</v>
      </c>
      <c r="F55" s="26">
        <f>INDEX(Inputs!I$4:I$183,MATCH($B55&amp;$C$32,Inputs!$E$4:$E$183,0))</f>
        <v>721843.00000000012</v>
      </c>
      <c r="G55" s="26">
        <f>INDEX(Inputs!J$4:J$183,MATCH($B55&amp;$C$32,Inputs!$E$4:$E$183,0))</f>
        <v>724928</v>
      </c>
      <c r="H55" s="26">
        <f>INDEX(Inputs!K$4:K$183,MATCH($B55&amp;$C$32,Inputs!$E$4:$E$183,0))</f>
        <v>728848.00000000012</v>
      </c>
      <c r="I55" s="26">
        <f>INDEX(Inputs!L$4:L$183,MATCH($B55&amp;$C$32,Inputs!$E$4:$E$183,0))</f>
        <v>735858</v>
      </c>
      <c r="J55" s="26">
        <f>INDEX(Inputs!M$4:M$183,MATCH($B55&amp;$C$32,Inputs!$E$4:$E$183,0))</f>
        <v>737113.99999999988</v>
      </c>
      <c r="K55" s="145">
        <f>INDEX(Inputs!N$4:N$183,MATCH($B55&amp;$C$32,Inputs!$E$4:$E$183,0))</f>
        <v>742640</v>
      </c>
      <c r="L55" s="39">
        <f>INDEX(Inputs!O$4:O$183,MATCH($B55&amp;$C$32,Inputs!$E$4:$E$183,0))</f>
        <v>762857.4651025089</v>
      </c>
      <c r="M55" s="39">
        <f>INDEX(Inputs!P$4:P$183,MATCH($B55&amp;$C$32,Inputs!$E$4:$E$183,0))</f>
        <v>771295.84427752485</v>
      </c>
      <c r="N55" s="39">
        <f>INDEX(Inputs!Q$4:Q$183,MATCH($B55&amp;$C$32,Inputs!$E$4:$E$183,0))</f>
        <v>779349.54073983186</v>
      </c>
      <c r="O55" s="39">
        <f>INDEX(Inputs!R$4:R$183,MATCH($B55&amp;$C$32,Inputs!$E$4:$E$183,0))</f>
        <v>787170.09956133773</v>
      </c>
      <c r="P55" s="39">
        <f>INDEX(Inputs!S$4:S$183,MATCH($B55&amp;$C$32,Inputs!$E$4:$E$183,0))</f>
        <v>794791.73704289563</v>
      </c>
      <c r="Q55" s="27">
        <f t="shared" si="22"/>
        <v>746765.11738993204</v>
      </c>
      <c r="R55" s="27">
        <f t="shared" ref="R55:U55" si="25">Q55*(1+R27)</f>
        <v>750641.37995846313</v>
      </c>
      <c r="S55" s="27">
        <f t="shared" si="25"/>
        <v>755597.53408887214</v>
      </c>
      <c r="T55" s="27">
        <f t="shared" si="25"/>
        <v>760328.72221557505</v>
      </c>
      <c r="U55" s="27">
        <f t="shared" si="25"/>
        <v>765038.32399656496</v>
      </c>
      <c r="V55" s="106">
        <f t="shared" si="1"/>
        <v>746765.11738993204</v>
      </c>
      <c r="W55" s="106">
        <f t="shared" si="2"/>
        <v>750641.37995846313</v>
      </c>
      <c r="X55" s="106">
        <f t="shared" si="3"/>
        <v>755597.53408887214</v>
      </c>
      <c r="Y55" s="106">
        <f t="shared" si="4"/>
        <v>760328.72221557505</v>
      </c>
      <c r="Z55" s="106">
        <f t="shared" si="5"/>
        <v>765038.32399656496</v>
      </c>
      <c r="AA55" s="70"/>
      <c r="AB55" s="64" t="s">
        <v>39</v>
      </c>
    </row>
    <row r="56" spans="1:40" s="83" customFormat="1" ht="13">
      <c r="A56" s="3"/>
      <c r="B56" s="21" t="s">
        <v>40</v>
      </c>
      <c r="C56" s="29">
        <f t="shared" ref="C56:U56" ca="1" si="26">SUM(C36:C55)</f>
        <v>28413403.879999999</v>
      </c>
      <c r="D56" s="29">
        <f t="shared" ca="1" si="26"/>
        <v>28610606.75</v>
      </c>
      <c r="E56" s="29">
        <f t="shared" ca="1" si="26"/>
        <v>28769356</v>
      </c>
      <c r="F56" s="29">
        <f t="shared" ca="1" si="26"/>
        <v>29017363</v>
      </c>
      <c r="G56" s="29">
        <f t="shared" ca="1" si="26"/>
        <v>29241897</v>
      </c>
      <c r="H56" s="29">
        <f t="shared" ca="1" si="26"/>
        <v>29409737</v>
      </c>
      <c r="I56" s="29">
        <f t="shared" ca="1" si="26"/>
        <v>33413634</v>
      </c>
      <c r="J56" s="29">
        <f t="shared" ca="1" si="26"/>
        <v>33689237</v>
      </c>
      <c r="K56" s="146">
        <f t="shared" ref="K56:P56" ca="1" si="27">SUM(K36:K55)</f>
        <v>30210111</v>
      </c>
      <c r="L56" s="29">
        <f t="shared" ca="1" si="27"/>
        <v>30408864.712714229</v>
      </c>
      <c r="M56" s="29">
        <f t="shared" ca="1" si="27"/>
        <v>30678382.036201458</v>
      </c>
      <c r="N56" s="29">
        <f t="shared" ca="1" si="27"/>
        <v>30948792.73587396</v>
      </c>
      <c r="O56" s="29">
        <f t="shared" ca="1" si="27"/>
        <v>31218702.600402012</v>
      </c>
      <c r="P56" s="29">
        <f t="shared" ca="1" si="27"/>
        <v>31486153.876330487</v>
      </c>
      <c r="Q56" s="29">
        <f t="shared" ca="1" si="26"/>
        <v>30381736.555350494</v>
      </c>
      <c r="R56" s="29">
        <f t="shared" ca="1" si="26"/>
        <v>30572313.154471777</v>
      </c>
      <c r="S56" s="29">
        <f t="shared" ca="1" si="26"/>
        <v>30802873.547524285</v>
      </c>
      <c r="T56" s="29">
        <f t="shared" ca="1" si="26"/>
        <v>31024668.843389224</v>
      </c>
      <c r="U56" s="29">
        <f t="shared" ca="1" si="26"/>
        <v>31242103.690379623</v>
      </c>
      <c r="V56" s="134">
        <f t="shared" ca="1" si="1"/>
        <v>30381736.555350494</v>
      </c>
      <c r="W56" s="134">
        <f t="shared" ca="1" si="2"/>
        <v>30572313.154471777</v>
      </c>
      <c r="X56" s="134">
        <f t="shared" ca="1" si="3"/>
        <v>30802873.547524285</v>
      </c>
      <c r="Y56" s="134">
        <f t="shared" ca="1" si="4"/>
        <v>31024668.843389224</v>
      </c>
      <c r="Z56" s="134">
        <f t="shared" ca="1" si="5"/>
        <v>31242103.690379623</v>
      </c>
      <c r="AA56" s="22"/>
      <c r="AB56" s="64" t="s">
        <v>39</v>
      </c>
    </row>
    <row r="57" spans="1:40">
      <c r="C57" s="6"/>
      <c r="V57" s="71"/>
      <c r="W57" s="71"/>
      <c r="X57" s="71"/>
      <c r="Y57" s="71"/>
      <c r="Z57" s="71"/>
      <c r="AA57" s="70"/>
      <c r="AB57" s="67"/>
    </row>
    <row r="58" spans="1:40" ht="18">
      <c r="A58" s="14" t="s">
        <v>66</v>
      </c>
      <c r="B58" s="13"/>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40">
      <c r="B59" s="7"/>
      <c r="C59" s="8"/>
      <c r="D59" s="8"/>
      <c r="E59" s="8"/>
      <c r="F59" s="8"/>
      <c r="G59" s="8"/>
      <c r="H59" s="8"/>
      <c r="I59" s="8"/>
      <c r="J59" s="8"/>
      <c r="K59" s="8"/>
      <c r="L59" s="8"/>
      <c r="M59" s="8"/>
      <c r="N59" s="8"/>
      <c r="O59" s="8"/>
      <c r="P59" s="8"/>
      <c r="Q59" s="8"/>
      <c r="R59" s="8"/>
      <c r="S59" s="8"/>
      <c r="T59" s="8"/>
      <c r="U59" s="8"/>
      <c r="V59" s="71"/>
      <c r="W59" s="71"/>
      <c r="X59" s="71"/>
      <c r="Y59" s="71"/>
      <c r="Z59" s="71"/>
      <c r="AB59" s="67"/>
    </row>
    <row r="60" spans="1:40">
      <c r="B60" s="18" t="s">
        <v>44</v>
      </c>
      <c r="C60" s="2" t="s">
        <v>88</v>
      </c>
      <c r="V60" s="2"/>
      <c r="W60" s="71"/>
      <c r="X60" s="71"/>
      <c r="Y60" s="71"/>
      <c r="Z60" s="71"/>
      <c r="AB60" s="67"/>
    </row>
    <row r="61" spans="1:40" s="128" customFormat="1" ht="36" customHeight="1">
      <c r="A61" s="126"/>
      <c r="B61" s="127"/>
      <c r="C61" s="137" t="s">
        <v>64</v>
      </c>
      <c r="D61" s="137"/>
      <c r="E61" s="137"/>
      <c r="F61" s="137"/>
      <c r="G61" s="137"/>
      <c r="H61" s="137"/>
      <c r="I61" s="137"/>
      <c r="J61" s="136"/>
      <c r="K61" s="153"/>
      <c r="L61" s="165" t="s">
        <v>65</v>
      </c>
      <c r="M61" s="166"/>
      <c r="N61" s="166"/>
      <c r="O61" s="166"/>
      <c r="P61" s="167"/>
      <c r="Q61" s="129"/>
      <c r="R61" s="129"/>
      <c r="S61" s="129"/>
      <c r="T61" s="129"/>
      <c r="U61" s="130"/>
      <c r="V61" s="78"/>
      <c r="W61" s="78"/>
      <c r="X61" s="78"/>
      <c r="Y61" s="78"/>
      <c r="Z61" s="78"/>
      <c r="AA61" s="177"/>
      <c r="AB61" s="178" t="s">
        <v>0</v>
      </c>
    </row>
    <row r="62" spans="1:40" s="92" customFormat="1" ht="17.25" customHeight="1" thickBot="1">
      <c r="A62" s="51"/>
      <c r="B62" s="50"/>
      <c r="C62" s="47" t="s">
        <v>8</v>
      </c>
      <c r="D62" s="47" t="s">
        <v>9</v>
      </c>
      <c r="E62" s="47" t="s">
        <v>10</v>
      </c>
      <c r="F62" s="47" t="s">
        <v>11</v>
      </c>
      <c r="G62" s="47" t="s">
        <v>12</v>
      </c>
      <c r="H62" s="47" t="s">
        <v>13</v>
      </c>
      <c r="I62" s="47" t="s">
        <v>14</v>
      </c>
      <c r="J62" s="132" t="s">
        <v>15</v>
      </c>
      <c r="K62" s="147" t="s">
        <v>16</v>
      </c>
      <c r="L62" s="62" t="s">
        <v>17</v>
      </c>
      <c r="M62" s="62" t="s">
        <v>18</v>
      </c>
      <c r="N62" s="62" t="s">
        <v>19</v>
      </c>
      <c r="O62" s="62" t="s">
        <v>20</v>
      </c>
      <c r="P62" s="62" t="s">
        <v>21</v>
      </c>
      <c r="Q62" s="53" t="s">
        <v>17</v>
      </c>
      <c r="R62" s="53" t="s">
        <v>18</v>
      </c>
      <c r="S62" s="53" t="s">
        <v>19</v>
      </c>
      <c r="T62" s="53" t="s">
        <v>20</v>
      </c>
      <c r="U62" s="53" t="s">
        <v>21</v>
      </c>
      <c r="V62" s="63" t="s">
        <v>17</v>
      </c>
      <c r="W62" s="63" t="s">
        <v>18</v>
      </c>
      <c r="X62" s="63" t="s">
        <v>19</v>
      </c>
      <c r="Y62" s="63" t="s">
        <v>20</v>
      </c>
      <c r="Z62" s="63" t="s">
        <v>21</v>
      </c>
      <c r="AA62" s="177"/>
      <c r="AB62" s="178"/>
    </row>
    <row r="63" spans="1:40" s="93" customFormat="1" ht="15" customHeight="1">
      <c r="A63" s="5"/>
      <c r="B63" s="58" t="s">
        <v>38</v>
      </c>
      <c r="C63" s="57">
        <v>1</v>
      </c>
      <c r="D63" s="57">
        <v>2</v>
      </c>
      <c r="E63" s="57">
        <v>3</v>
      </c>
      <c r="F63" s="57">
        <v>4</v>
      </c>
      <c r="G63" s="57">
        <v>5</v>
      </c>
      <c r="H63" s="57">
        <v>6</v>
      </c>
      <c r="I63" s="58">
        <v>7</v>
      </c>
      <c r="J63" s="57">
        <v>8</v>
      </c>
      <c r="K63" s="142">
        <v>9</v>
      </c>
      <c r="L63" s="59">
        <v>10</v>
      </c>
      <c r="M63" s="59">
        <v>11</v>
      </c>
      <c r="N63" s="59">
        <v>12</v>
      </c>
      <c r="O63" s="59">
        <v>13</v>
      </c>
      <c r="P63" s="59">
        <v>14</v>
      </c>
      <c r="Q63" s="60">
        <v>10</v>
      </c>
      <c r="R63" s="60">
        <v>11</v>
      </c>
      <c r="S63" s="60">
        <v>12</v>
      </c>
      <c r="T63" s="60">
        <v>13</v>
      </c>
      <c r="U63" s="60">
        <v>14</v>
      </c>
      <c r="V63" s="77">
        <v>10</v>
      </c>
      <c r="W63" s="77">
        <v>11</v>
      </c>
      <c r="X63" s="77">
        <v>12</v>
      </c>
      <c r="Y63" s="77">
        <v>13</v>
      </c>
      <c r="Z63" s="77">
        <v>14</v>
      </c>
      <c r="AA63" s="66"/>
      <c r="AB63" s="76"/>
      <c r="AD63" s="168" t="s">
        <v>115</v>
      </c>
      <c r="AE63" s="169"/>
      <c r="AF63" s="169"/>
      <c r="AG63" s="169"/>
      <c r="AH63" s="169"/>
      <c r="AI63" s="169"/>
      <c r="AJ63" s="169"/>
      <c r="AK63" s="169"/>
      <c r="AL63" s="169"/>
      <c r="AM63" s="169"/>
      <c r="AN63" s="170"/>
    </row>
    <row r="64" spans="1:40" s="83" customFormat="1" ht="14.25" customHeight="1">
      <c r="A64" s="3"/>
      <c r="B64" s="20" t="s">
        <v>7</v>
      </c>
      <c r="C64" s="26">
        <f>INDEX(Inputs!F$4:F$183,MATCH($B64&amp;$C$60,Inputs!$E$4:$E$183,0))</f>
        <v>37965.031529</v>
      </c>
      <c r="D64" s="26">
        <f>INDEX(Inputs!G$4:G$183,MATCH($B64&amp;$C$60,Inputs!$E$4:$E$183,0))</f>
        <v>38094.539452999998</v>
      </c>
      <c r="E64" s="26">
        <f>INDEX(Inputs!H$4:H$183,MATCH($B64&amp;$C$60,Inputs!$E$4:$E$183,0))</f>
        <v>38164.459453000003</v>
      </c>
      <c r="F64" s="26">
        <f>INDEX(Inputs!I$4:I$183,MATCH($B64&amp;$C$60,Inputs!$E$4:$E$183,0))</f>
        <v>38183.459453000003</v>
      </c>
      <c r="G64" s="26">
        <f>INDEX(Inputs!J$4:J$183,MATCH($B64&amp;$C$60,Inputs!$E$4:$E$183,0))</f>
        <v>38273.119452999999</v>
      </c>
      <c r="H64" s="26">
        <f>INDEX(Inputs!K$4:K$183,MATCH($B64&amp;$C$60,Inputs!$E$4:$E$183,0))</f>
        <v>38413.689452999999</v>
      </c>
      <c r="I64" s="26">
        <f>INDEX(Inputs!L$4:L$183,MATCH($B64&amp;$C$60,Inputs!$E$4:$E$183,0))</f>
        <v>39067</v>
      </c>
      <c r="J64" s="26">
        <f>INDEX(Inputs!M$4:M$183,MATCH($B64&amp;$C$60,Inputs!$E$4:$E$183,0))</f>
        <v>39231.370000000003</v>
      </c>
      <c r="K64" s="145">
        <f>INDEX(Inputs!N$4:N$183,MATCH($B64&amp;$C$60,Inputs!$E$4:$E$183,0))</f>
        <v>39356</v>
      </c>
      <c r="L64" s="39">
        <f>INDEX(Inputs!O$4:O$183,MATCH($B64&amp;$C$60,Inputs!$E$4:$E$183,0))</f>
        <v>39719</v>
      </c>
      <c r="M64" s="39">
        <f>INDEX(Inputs!P$4:P$183,MATCH($B64&amp;$C$60,Inputs!$E$4:$E$183,0))</f>
        <v>39919</v>
      </c>
      <c r="N64" s="39">
        <f>INDEX(Inputs!Q$4:Q$183,MATCH($B64&amp;$C$60,Inputs!$E$4:$E$183,0))</f>
        <v>40096</v>
      </c>
      <c r="O64" s="39">
        <f>INDEX(Inputs!R$4:R$183,MATCH($B64&amp;$C$60,Inputs!$E$4:$E$183,0))</f>
        <v>40285</v>
      </c>
      <c r="P64" s="39">
        <f>INDEX(Inputs!S$4:S$183,MATCH($B64&amp;$C$60,Inputs!$E$4:$E$183,0))</f>
        <v>40827</v>
      </c>
      <c r="Q64" s="27">
        <f xml:space="preserve"> INTERCEPT($C64:$K64,$C$63:$K$63)+SLOPE($C64:$K64,$C$63:$K$63)*Q$63</f>
        <v>39445.102917583332</v>
      </c>
      <c r="R64" s="27">
        <f t="shared" ref="R64:U78" si="28" xml:space="preserve"> INTERCEPT($C64:$K64,$C$63:$K$63)+SLOPE($C64:$K64,$C$63:$K$63)*R$63</f>
        <v>39628.597527899998</v>
      </c>
      <c r="S64" s="27">
        <f t="shared" si="28"/>
        <v>39812.092138216671</v>
      </c>
      <c r="T64" s="27">
        <f t="shared" si="28"/>
        <v>39995.586748533337</v>
      </c>
      <c r="U64" s="27">
        <f t="shared" si="28"/>
        <v>40179.081358850002</v>
      </c>
      <c r="V64" s="106">
        <f>AVERAGE(L64,Q64)</f>
        <v>39582.05145879167</v>
      </c>
      <c r="W64" s="106">
        <f>AVERAGE(M64,R64)</f>
        <v>39773.798763949999</v>
      </c>
      <c r="X64" s="106">
        <f>AVERAGE(N64,S64)</f>
        <v>39954.046069108335</v>
      </c>
      <c r="Y64" s="106">
        <f>AVERAGE(O64,T64)</f>
        <v>40140.293374266665</v>
      </c>
      <c r="Z64" s="106">
        <f>AVERAGE(P64,U64)</f>
        <v>40503.040679425001</v>
      </c>
      <c r="AA64" s="67"/>
      <c r="AB64" s="64" t="s">
        <v>39</v>
      </c>
      <c r="AD64" s="171"/>
      <c r="AE64" s="172"/>
      <c r="AF64" s="172"/>
      <c r="AG64" s="172"/>
      <c r="AH64" s="172"/>
      <c r="AI64" s="172"/>
      <c r="AJ64" s="172"/>
      <c r="AK64" s="172"/>
      <c r="AL64" s="172"/>
      <c r="AM64" s="172"/>
      <c r="AN64" s="173"/>
    </row>
    <row r="65" spans="1:40" s="83" customFormat="1" ht="14.25" customHeight="1">
      <c r="A65" s="3"/>
      <c r="B65" s="20" t="s">
        <v>101</v>
      </c>
      <c r="C65" s="26">
        <f>INDEX(Inputs!F$4:F$183,MATCH($B65&amp;$C$60,Inputs!$E$4:$E$183,0))</f>
        <v>0</v>
      </c>
      <c r="D65" s="26">
        <f>INDEX(Inputs!G$4:G$183,MATCH($B65&amp;$C$60,Inputs!$E$4:$E$183,0))</f>
        <v>0</v>
      </c>
      <c r="E65" s="26">
        <f>INDEX(Inputs!H$4:H$183,MATCH($B65&amp;$C$60,Inputs!$E$4:$E$183,0))</f>
        <v>0</v>
      </c>
      <c r="F65" s="26">
        <f>INDEX(Inputs!I$4:I$183,MATCH($B65&amp;$C$60,Inputs!$E$4:$E$183,0))</f>
        <v>0</v>
      </c>
      <c r="G65" s="26">
        <f>INDEX(Inputs!J$4:J$183,MATCH($B65&amp;$C$60,Inputs!$E$4:$E$183,0))</f>
        <v>0</v>
      </c>
      <c r="H65" s="26">
        <f>INDEX(Inputs!K$4:K$183,MATCH($B65&amp;$C$60,Inputs!$E$4:$E$183,0))</f>
        <v>0</v>
      </c>
      <c r="I65" s="26">
        <f>INDEX(Inputs!L$4:L$183,MATCH($B65&amp;$C$60,Inputs!$E$4:$E$183,0))</f>
        <v>2630.6137800000001</v>
      </c>
      <c r="J65" s="26">
        <f>INDEX(Inputs!M$4:M$183,MATCH($B65&amp;$C$60,Inputs!$E$4:$E$183,0))</f>
        <v>2610.0845890000001</v>
      </c>
      <c r="K65" s="145">
        <f>INDEX(Inputs!N$4:N$183,MATCH($B65&amp;$C$60,Inputs!$E$4:$E$183,0))</f>
        <v>2623.2333619999999</v>
      </c>
      <c r="L65" s="39">
        <f>INDEX(Inputs!O$4:O$183,MATCH($B65&amp;$C$60,Inputs!$E$4:$E$183,0))</f>
        <v>2662.71378</v>
      </c>
      <c r="M65" s="39">
        <f>INDEX(Inputs!P$4:P$183,MATCH($B65&amp;$C$60,Inputs!$E$4:$E$183,0))</f>
        <v>2673.4137799999999</v>
      </c>
      <c r="N65" s="39">
        <f>INDEX(Inputs!Q$4:Q$183,MATCH($B65&amp;$C$60,Inputs!$E$4:$E$183,0))</f>
        <v>2684.1137800000001</v>
      </c>
      <c r="O65" s="39">
        <f>INDEX(Inputs!R$4:R$183,MATCH($B65&amp;$C$60,Inputs!$E$4:$E$183,0))</f>
        <v>2694.81378</v>
      </c>
      <c r="P65" s="39">
        <f>INDEX(Inputs!S$4:S$183,MATCH($B65&amp;$C$60,Inputs!$E$4:$E$183,0))</f>
        <v>2705.5137800000002</v>
      </c>
      <c r="Q65" s="27"/>
      <c r="R65" s="27"/>
      <c r="S65" s="27"/>
      <c r="T65" s="27"/>
      <c r="U65" s="27"/>
      <c r="V65" s="106">
        <f xml:space="preserve"> IF($AB65="Company forecast",L65, IF($AB65="Ofwat forecast",Q65))</f>
        <v>2662.71378</v>
      </c>
      <c r="W65" s="106">
        <f xml:space="preserve"> IF($AB65="Company forecast",M65, IF($AB65="Ofwat forecast",R65))</f>
        <v>2673.4137799999999</v>
      </c>
      <c r="X65" s="106">
        <f xml:space="preserve"> IF($AB65="Company forecast",N65, IF($AB65="Ofwat forecast",S65))</f>
        <v>2684.1137800000001</v>
      </c>
      <c r="Y65" s="106">
        <f xml:space="preserve"> IF($AB65="Company forecast",O65, IF($AB65="Ofwat forecast",T65))</f>
        <v>2694.81378</v>
      </c>
      <c r="Z65" s="106">
        <f xml:space="preserve"> IF($AB65="Company forecast",P65, IF($AB65="Ofwat forecast",U65))</f>
        <v>2705.5137800000002</v>
      </c>
      <c r="AA65" s="67"/>
      <c r="AB65" s="64" t="s">
        <v>102</v>
      </c>
      <c r="AD65" s="171"/>
      <c r="AE65" s="172"/>
      <c r="AF65" s="172"/>
      <c r="AG65" s="172"/>
      <c r="AH65" s="172"/>
      <c r="AI65" s="172"/>
      <c r="AJ65" s="172"/>
      <c r="AK65" s="172"/>
      <c r="AL65" s="172"/>
      <c r="AM65" s="172"/>
      <c r="AN65" s="173"/>
    </row>
    <row r="66" spans="1:40" s="83" customFormat="1" ht="14.25" customHeight="1">
      <c r="A66" s="3"/>
      <c r="B66" s="20" t="s">
        <v>22</v>
      </c>
      <c r="C66" s="26">
        <f>INDEX(Inputs!F$4:F$183,MATCH($B66&amp;$C$60,Inputs!$E$4:$E$183,0))</f>
        <v>24967.8</v>
      </c>
      <c r="D66" s="26">
        <f>INDEX(Inputs!G$4:G$183,MATCH($B66&amp;$C$60,Inputs!$E$4:$E$183,0))</f>
        <v>25597.4</v>
      </c>
      <c r="E66" s="26">
        <f>INDEX(Inputs!H$4:H$183,MATCH($B66&amp;$C$60,Inputs!$E$4:$E$183,0))</f>
        <v>25803.7</v>
      </c>
      <c r="F66" s="26">
        <f>INDEX(Inputs!I$4:I$183,MATCH($B66&amp;$C$60,Inputs!$E$4:$E$183,0))</f>
        <v>25867</v>
      </c>
      <c r="G66" s="26">
        <f>INDEX(Inputs!J$4:J$183,MATCH($B66&amp;$C$60,Inputs!$E$4:$E$183,0))</f>
        <v>25951.3</v>
      </c>
      <c r="H66" s="26">
        <f>INDEX(Inputs!K$4:K$183,MATCH($B66&amp;$C$60,Inputs!$E$4:$E$183,0))</f>
        <v>26003.5</v>
      </c>
      <c r="I66" s="26">
        <f>INDEX(Inputs!L$4:L$183,MATCH($B66&amp;$C$60,Inputs!$E$4:$E$183,0))</f>
        <v>26095</v>
      </c>
      <c r="J66" s="26">
        <f>INDEX(Inputs!M$4:M$183,MATCH($B66&amp;$C$60,Inputs!$E$4:$E$183,0))</f>
        <v>26215.3</v>
      </c>
      <c r="K66" s="145">
        <f>INDEX(Inputs!N$4:N$183,MATCH($B66&amp;$C$60,Inputs!$E$4:$E$183,0))</f>
        <v>26383.200000000001</v>
      </c>
      <c r="L66" s="39">
        <f>INDEX(Inputs!O$4:O$183,MATCH($B66&amp;$C$60,Inputs!$E$4:$E$183,0))</f>
        <v>26400</v>
      </c>
      <c r="M66" s="39">
        <f>INDEX(Inputs!P$4:P$183,MATCH($B66&amp;$C$60,Inputs!$E$4:$E$183,0))</f>
        <v>26550</v>
      </c>
      <c r="N66" s="39">
        <f>INDEX(Inputs!Q$4:Q$183,MATCH($B66&amp;$C$60,Inputs!$E$4:$E$183,0))</f>
        <v>26692</v>
      </c>
      <c r="O66" s="39">
        <f>INDEX(Inputs!R$4:R$183,MATCH($B66&amp;$C$60,Inputs!$E$4:$E$183,0))</f>
        <v>26845</v>
      </c>
      <c r="P66" s="39">
        <f>INDEX(Inputs!S$4:S$183,MATCH($B66&amp;$C$60,Inputs!$E$4:$E$183,0))</f>
        <v>27004</v>
      </c>
      <c r="Q66" s="27">
        <f t="shared" ref="Q66:Q68" si="29" xml:space="preserve"> INTERCEPT($C66:$K66,$C$63:$K$63)+SLOPE($C66:$K66,$C$63:$K$63)*Q$63</f>
        <v>26562.222222222219</v>
      </c>
      <c r="R66" s="27">
        <f t="shared" si="28"/>
        <v>26699.462222222221</v>
      </c>
      <c r="S66" s="27">
        <f t="shared" si="28"/>
        <v>26836.702222222222</v>
      </c>
      <c r="T66" s="27">
        <f t="shared" si="28"/>
        <v>26973.94222222222</v>
      </c>
      <c r="U66" s="27">
        <f t="shared" si="28"/>
        <v>27111.182222222222</v>
      </c>
      <c r="V66" s="106">
        <f t="shared" ref="V66:Z68" si="30">AVERAGE(L66,Q66)</f>
        <v>26481.111111111109</v>
      </c>
      <c r="W66" s="106">
        <f t="shared" si="30"/>
        <v>26624.731111111112</v>
      </c>
      <c r="X66" s="106">
        <f t="shared" si="30"/>
        <v>26764.351111111111</v>
      </c>
      <c r="Y66" s="106">
        <f t="shared" si="30"/>
        <v>26909.47111111111</v>
      </c>
      <c r="Z66" s="106">
        <f t="shared" si="30"/>
        <v>27057.591111111113</v>
      </c>
      <c r="AA66" s="67"/>
      <c r="AB66" s="64" t="s">
        <v>39</v>
      </c>
      <c r="AD66" s="171"/>
      <c r="AE66" s="172"/>
      <c r="AF66" s="172"/>
      <c r="AG66" s="172"/>
      <c r="AH66" s="172"/>
      <c r="AI66" s="172"/>
      <c r="AJ66" s="172"/>
      <c r="AK66" s="172"/>
      <c r="AL66" s="172"/>
      <c r="AM66" s="172"/>
      <c r="AN66" s="173"/>
    </row>
    <row r="67" spans="1:40" s="83" customFormat="1" ht="14.25" customHeight="1">
      <c r="A67" s="3"/>
      <c r="B67" s="20" t="s">
        <v>23</v>
      </c>
      <c r="C67" s="26">
        <f>INDEX(Inputs!F$4:F$183,MATCH($B67&amp;$C$60,Inputs!$E$4:$E$183,0))</f>
        <v>41661.434806974001</v>
      </c>
      <c r="D67" s="26">
        <f>INDEX(Inputs!G$4:G$183,MATCH($B67&amp;$C$60,Inputs!$E$4:$E$183,0))</f>
        <v>41661.434806974001</v>
      </c>
      <c r="E67" s="26">
        <f>INDEX(Inputs!H$4:H$183,MATCH($B67&amp;$C$60,Inputs!$E$4:$E$183,0))</f>
        <v>41661.434806974001</v>
      </c>
      <c r="F67" s="26">
        <f>INDEX(Inputs!I$4:I$183,MATCH($B67&amp;$C$60,Inputs!$E$4:$E$183,0))</f>
        <v>41798.972245102006</v>
      </c>
      <c r="G67" s="26">
        <f>INDEX(Inputs!J$4:J$183,MATCH($B67&amp;$C$60,Inputs!$E$4:$E$183,0))</f>
        <v>41964.499636233006</v>
      </c>
      <c r="H67" s="26">
        <f>INDEX(Inputs!K$4:K$183,MATCH($B67&amp;$C$60,Inputs!$E$4:$E$183,0))</f>
        <v>42094</v>
      </c>
      <c r="I67" s="26">
        <f>INDEX(Inputs!L$4:L$183,MATCH($B67&amp;$C$60,Inputs!$E$4:$E$183,0))</f>
        <v>43029.064099506999</v>
      </c>
      <c r="J67" s="26">
        <f>INDEX(Inputs!M$4:M$183,MATCH($B67&amp;$C$60,Inputs!$E$4:$E$183,0))</f>
        <v>43156.099369308002</v>
      </c>
      <c r="K67" s="145">
        <f>INDEX(Inputs!N$4:N$183,MATCH($B67&amp;$C$60,Inputs!$E$4:$E$183,0))</f>
        <v>43356.513179308</v>
      </c>
      <c r="L67" s="39">
        <f>INDEX(Inputs!O$4:O$183,MATCH($B67&amp;$C$60,Inputs!$E$4:$E$183,0))</f>
        <v>43463.198650708</v>
      </c>
      <c r="M67" s="39">
        <f>INDEX(Inputs!P$4:P$183,MATCH($B67&amp;$C$60,Inputs!$E$4:$E$183,0))</f>
        <v>43535.827147266005</v>
      </c>
      <c r="N67" s="39">
        <f>INDEX(Inputs!Q$4:Q$183,MATCH($B67&amp;$C$60,Inputs!$E$4:$E$183,0))</f>
        <v>43633.427147266004</v>
      </c>
      <c r="O67" s="39">
        <f>INDEX(Inputs!R$4:R$183,MATCH($B67&amp;$C$60,Inputs!$E$4:$E$183,0))</f>
        <v>43731.127147266001</v>
      </c>
      <c r="P67" s="39">
        <f>INDEX(Inputs!S$4:S$183,MATCH($B67&amp;$C$60,Inputs!$E$4:$E$183,0))</f>
        <v>43828.827147266005</v>
      </c>
      <c r="Q67" s="27">
        <f t="shared" si="29"/>
        <v>43456.044231956279</v>
      </c>
      <c r="R67" s="27">
        <f t="shared" si="28"/>
        <v>43694.287457227976</v>
      </c>
      <c r="S67" s="27">
        <f t="shared" si="28"/>
        <v>43932.530682499673</v>
      </c>
      <c r="T67" s="27">
        <f t="shared" si="28"/>
        <v>44170.773907771378</v>
      </c>
      <c r="U67" s="27">
        <f t="shared" si="28"/>
        <v>44409.017133043075</v>
      </c>
      <c r="V67" s="106">
        <f t="shared" si="30"/>
        <v>43459.621441332143</v>
      </c>
      <c r="W67" s="106">
        <f t="shared" si="30"/>
        <v>43615.057302246991</v>
      </c>
      <c r="X67" s="106">
        <f t="shared" si="30"/>
        <v>43782.978914882842</v>
      </c>
      <c r="Y67" s="106">
        <f t="shared" si="30"/>
        <v>43950.950527518689</v>
      </c>
      <c r="Z67" s="106">
        <f t="shared" si="30"/>
        <v>44118.922140154536</v>
      </c>
      <c r="AA67" s="67"/>
      <c r="AB67" s="64" t="s">
        <v>39</v>
      </c>
      <c r="AD67" s="171"/>
      <c r="AE67" s="172"/>
      <c r="AF67" s="172"/>
      <c r="AG67" s="172"/>
      <c r="AH67" s="172"/>
      <c r="AI67" s="172"/>
      <c r="AJ67" s="172"/>
      <c r="AK67" s="172"/>
      <c r="AL67" s="172"/>
      <c r="AM67" s="172"/>
      <c r="AN67" s="173"/>
    </row>
    <row r="68" spans="1:40" s="83" customFormat="1" ht="14.25" customHeight="1">
      <c r="A68" s="3"/>
      <c r="B68" s="20" t="s">
        <v>24</v>
      </c>
      <c r="C68" s="26">
        <f>INDEX(Inputs!F$4:F$183,MATCH($B68&amp;$C$60,Inputs!$E$4:$E$183,0))</f>
        <v>13733.890000000001</v>
      </c>
      <c r="D68" s="26">
        <f>INDEX(Inputs!G$4:G$183,MATCH($B68&amp;$C$60,Inputs!$E$4:$E$183,0))</f>
        <v>13753.67</v>
      </c>
      <c r="E68" s="26">
        <f>INDEX(Inputs!H$4:H$183,MATCH($B68&amp;$C$60,Inputs!$E$4:$E$183,0))</f>
        <v>13771.78</v>
      </c>
      <c r="F68" s="26">
        <f>INDEX(Inputs!I$4:I$183,MATCH($B68&amp;$C$60,Inputs!$E$4:$E$183,0))</f>
        <v>13811.42</v>
      </c>
      <c r="G68" s="26">
        <f>INDEX(Inputs!J$4:J$183,MATCH($B68&amp;$C$60,Inputs!$E$4:$E$183,0))</f>
        <v>13856.02</v>
      </c>
      <c r="H68" s="26">
        <f>INDEX(Inputs!K$4:K$183,MATCH($B68&amp;$C$60,Inputs!$E$4:$E$183,0))</f>
        <v>13888.904500000001</v>
      </c>
      <c r="I68" s="26">
        <f>INDEX(Inputs!L$4:L$183,MATCH($B68&amp;$C$60,Inputs!$E$4:$E$183,0))</f>
        <v>13924</v>
      </c>
      <c r="J68" s="26">
        <f>INDEX(Inputs!M$4:M$183,MATCH($B68&amp;$C$60,Inputs!$E$4:$E$183,0))</f>
        <v>13948.4851</v>
      </c>
      <c r="K68" s="145">
        <f>INDEX(Inputs!N$4:N$183,MATCH($B68&amp;$C$60,Inputs!$E$4:$E$183,0))</f>
        <v>13978.3</v>
      </c>
      <c r="L68" s="39">
        <f>INDEX(Inputs!O$4:O$183,MATCH($B68&amp;$C$60,Inputs!$E$4:$E$183,0))</f>
        <v>14036</v>
      </c>
      <c r="M68" s="39">
        <f>INDEX(Inputs!P$4:P$183,MATCH($B68&amp;$C$60,Inputs!$E$4:$E$183,0))</f>
        <v>14078</v>
      </c>
      <c r="N68" s="39">
        <f>INDEX(Inputs!Q$4:Q$183,MATCH($B68&amp;$C$60,Inputs!$E$4:$E$183,0))</f>
        <v>14120</v>
      </c>
      <c r="O68" s="39">
        <f>INDEX(Inputs!R$4:R$183,MATCH($B68&amp;$C$60,Inputs!$E$4:$E$183,0))</f>
        <v>14162</v>
      </c>
      <c r="P68" s="39">
        <f>INDEX(Inputs!S$4:S$183,MATCH($B68&amp;$C$60,Inputs!$E$4:$E$183,0))</f>
        <v>14204</v>
      </c>
      <c r="Q68" s="27">
        <f t="shared" si="29"/>
        <v>14013.830772222222</v>
      </c>
      <c r="R68" s="27">
        <f t="shared" si="28"/>
        <v>14046.230935555555</v>
      </c>
      <c r="S68" s="27">
        <f t="shared" si="28"/>
        <v>14078.631098888889</v>
      </c>
      <c r="T68" s="27">
        <f t="shared" si="28"/>
        <v>14111.031262222221</v>
      </c>
      <c r="U68" s="27">
        <f t="shared" si="28"/>
        <v>14143.431425555555</v>
      </c>
      <c r="V68" s="106">
        <f t="shared" si="30"/>
        <v>14024.915386111112</v>
      </c>
      <c r="W68" s="106">
        <f t="shared" si="30"/>
        <v>14062.115467777778</v>
      </c>
      <c r="X68" s="106">
        <f t="shared" si="30"/>
        <v>14099.315549444444</v>
      </c>
      <c r="Y68" s="106">
        <f t="shared" si="30"/>
        <v>14136.51563111111</v>
      </c>
      <c r="Z68" s="106">
        <f t="shared" si="30"/>
        <v>14173.715712777777</v>
      </c>
      <c r="AA68" s="67"/>
      <c r="AB68" s="64" t="s">
        <v>39</v>
      </c>
      <c r="AD68" s="171"/>
      <c r="AE68" s="172"/>
      <c r="AF68" s="172"/>
      <c r="AG68" s="172"/>
      <c r="AH68" s="172"/>
      <c r="AI68" s="172"/>
      <c r="AJ68" s="172"/>
      <c r="AK68" s="172"/>
      <c r="AL68" s="172"/>
      <c r="AM68" s="172"/>
      <c r="AN68" s="173"/>
    </row>
    <row r="69" spans="1:40" s="83" customFormat="1" ht="14.25" customHeight="1">
      <c r="A69" s="3"/>
      <c r="B69" s="20" t="s">
        <v>100</v>
      </c>
      <c r="C69" s="26">
        <f>INDEX(Inputs!F$4:F$183,MATCH($B69&amp;$C$60,Inputs!$E$4:$E$183,0))</f>
        <v>0</v>
      </c>
      <c r="D69" s="26">
        <f>INDEX(Inputs!G$4:G$183,MATCH($B69&amp;$C$60,Inputs!$E$4:$E$183,0))</f>
        <v>0</v>
      </c>
      <c r="E69" s="26">
        <f>INDEX(Inputs!H$4:H$183,MATCH($B69&amp;$C$60,Inputs!$E$4:$E$183,0))</f>
        <v>0</v>
      </c>
      <c r="F69" s="26">
        <f>INDEX(Inputs!I$4:I$183,MATCH($B69&amp;$C$60,Inputs!$E$4:$E$183,0))</f>
        <v>0</v>
      </c>
      <c r="G69" s="26">
        <f>INDEX(Inputs!J$4:J$183,MATCH($B69&amp;$C$60,Inputs!$E$4:$E$183,0))</f>
        <v>0</v>
      </c>
      <c r="H69" s="26">
        <f>INDEX(Inputs!K$4:K$183,MATCH($B69&amp;$C$60,Inputs!$E$4:$E$183,0))</f>
        <v>0</v>
      </c>
      <c r="I69" s="26">
        <f>INDEX(Inputs!L$4:L$183,MATCH($B69&amp;$C$60,Inputs!$E$4:$E$183,0))</f>
        <v>46631.948021003001</v>
      </c>
      <c r="J69" s="26">
        <f>INDEX(Inputs!M$4:M$183,MATCH($B69&amp;$C$60,Inputs!$E$4:$E$183,0))</f>
        <v>46907.018170003001</v>
      </c>
      <c r="K69" s="145">
        <f>INDEX(Inputs!N$4:N$183,MATCH($B69&amp;$C$60,Inputs!$E$4:$E$183,0))</f>
        <v>47156.512859004004</v>
      </c>
      <c r="L69" s="39">
        <f>INDEX(Inputs!O$4:O$183,MATCH($B69&amp;$C$60,Inputs!$E$4:$E$183,0))</f>
        <v>46989.190525003003</v>
      </c>
      <c r="M69" s="39">
        <f>INDEX(Inputs!P$4:P$183,MATCH($B69&amp;$C$60,Inputs!$E$4:$E$183,0))</f>
        <v>47108.270525003005</v>
      </c>
      <c r="N69" s="39">
        <f>INDEX(Inputs!Q$4:Q$183,MATCH($B69&amp;$C$60,Inputs!$E$4:$E$183,0))</f>
        <v>47227.350525002999</v>
      </c>
      <c r="O69" s="39">
        <f>INDEX(Inputs!R$4:R$183,MATCH($B69&amp;$C$60,Inputs!$E$4:$E$183,0))</f>
        <v>47346.430525003001</v>
      </c>
      <c r="P69" s="39">
        <f>INDEX(Inputs!S$4:S$183,MATCH($B69&amp;$C$60,Inputs!$E$4:$E$183,0))</f>
        <v>47465.510525003003</v>
      </c>
      <c r="Q69" s="27"/>
      <c r="R69" s="27"/>
      <c r="S69" s="27"/>
      <c r="T69" s="27"/>
      <c r="U69" s="27"/>
      <c r="V69" s="106">
        <f xml:space="preserve"> IF($AB69="Company forecast",L69, IF($AB69="Ofwat forecast",Q69))</f>
        <v>46989.190525003003</v>
      </c>
      <c r="W69" s="106">
        <f xml:space="preserve"> IF($AB69="Company forecast",M69, IF($AB69="Ofwat forecast",R69))</f>
        <v>47108.270525003005</v>
      </c>
      <c r="X69" s="106">
        <f xml:space="preserve"> IF($AB69="Company forecast",N69, IF($AB69="Ofwat forecast",S69))</f>
        <v>47227.350525002999</v>
      </c>
      <c r="Y69" s="106">
        <f xml:space="preserve"> IF($AB69="Company forecast",O69, IF($AB69="Ofwat forecast",T69))</f>
        <v>47346.430525003001</v>
      </c>
      <c r="Z69" s="106">
        <f xml:space="preserve"> IF($AB69="Company forecast",P69, IF($AB69="Ofwat forecast",U69))</f>
        <v>47465.510525003003</v>
      </c>
      <c r="AA69" s="67"/>
      <c r="AB69" s="64" t="s">
        <v>102</v>
      </c>
      <c r="AD69" s="171"/>
      <c r="AE69" s="172"/>
      <c r="AF69" s="172"/>
      <c r="AG69" s="172"/>
      <c r="AH69" s="172"/>
      <c r="AI69" s="172"/>
      <c r="AJ69" s="172"/>
      <c r="AK69" s="172"/>
      <c r="AL69" s="172"/>
      <c r="AM69" s="172"/>
      <c r="AN69" s="173"/>
    </row>
    <row r="70" spans="1:40" s="83" customFormat="1" ht="14.25" customHeight="1">
      <c r="A70" s="3"/>
      <c r="B70" s="20" t="s">
        <v>63</v>
      </c>
      <c r="C70" s="26">
        <f ca="1">INDEX(Inputs!F$4:F$183,MATCH($B70&amp;$C$60,Inputs!$E$4:$E$183,0))</f>
        <v>48699.650697900004</v>
      </c>
      <c r="D70" s="26">
        <f ca="1">INDEX(Inputs!G$4:G$183,MATCH($B70&amp;$C$60,Inputs!$E$4:$E$183,0))</f>
        <v>48814.718205998994</v>
      </c>
      <c r="E70" s="26">
        <f ca="1">INDEX(Inputs!H$4:H$183,MATCH($B70&amp;$C$60,Inputs!$E$4:$E$183,0))</f>
        <v>48901.809358099003</v>
      </c>
      <c r="F70" s="26">
        <f ca="1">INDEX(Inputs!I$4:I$183,MATCH($B70&amp;$C$60,Inputs!$E$4:$E$183,0))</f>
        <v>48977.036921202001</v>
      </c>
      <c r="G70" s="26">
        <f ca="1">INDEX(Inputs!J$4:J$183,MATCH($B70&amp;$C$60,Inputs!$E$4:$E$183,0))</f>
        <v>49114.167384002001</v>
      </c>
      <c r="H70" s="26">
        <f ca="1">INDEX(Inputs!K$4:K$183,MATCH($B70&amp;$C$60,Inputs!$E$4:$E$183,0))</f>
        <v>49264.515425003992</v>
      </c>
      <c r="I70" s="26">
        <f ca="1">INDEX(Inputs!L$4:L$183,MATCH($B70&amp;$C$60,Inputs!$E$4:$E$183,0))</f>
        <v>49263.05</v>
      </c>
      <c r="J70" s="26">
        <f ca="1">INDEX(Inputs!M$4:M$183,MATCH($B70&amp;$C$60,Inputs!$E$4:$E$183,0))</f>
        <v>49421.000255003004</v>
      </c>
      <c r="K70" s="145">
        <f ca="1">INDEX(Inputs!N$4:N$183,MATCH($B70&amp;$C$60,Inputs!$E$4:$E$183,0))</f>
        <v>49779.746221004003</v>
      </c>
      <c r="L70" s="39">
        <f ca="1">INDEX(Inputs!O$4:O$183,MATCH($B70&amp;$C$60,Inputs!$E$4:$E$183,0))</f>
        <v>49651.904305003001</v>
      </c>
      <c r="M70" s="39">
        <f ca="1">INDEX(Inputs!P$4:P$183,MATCH($B70&amp;$C$60,Inputs!$E$4:$E$183,0))</f>
        <v>49781.684305003007</v>
      </c>
      <c r="N70" s="39">
        <f ca="1">INDEX(Inputs!Q$4:Q$183,MATCH($B70&amp;$C$60,Inputs!$E$4:$E$183,0))</f>
        <v>49911.464305002999</v>
      </c>
      <c r="O70" s="39">
        <f ca="1">INDEX(Inputs!R$4:R$183,MATCH($B70&amp;$C$60,Inputs!$E$4:$E$183,0))</f>
        <v>50041.244305002998</v>
      </c>
      <c r="P70" s="39">
        <f ca="1">INDEX(Inputs!S$4:S$183,MATCH($B70&amp;$C$60,Inputs!$E$4:$E$183,0))</f>
        <v>50171.024305003004</v>
      </c>
      <c r="Q70" s="27">
        <f t="shared" ref="Q70:U83" ca="1" si="31" xml:space="preserve"> INTERCEPT($C70:$K70,$C$63:$K$63)+SLOPE($C70:$K70,$C$63:$K$63)*Q$63</f>
        <v>49733.065054276332</v>
      </c>
      <c r="R70" s="27">
        <f t="shared" ca="1" si="28"/>
        <v>49852.2181880602</v>
      </c>
      <c r="S70" s="27">
        <f t="shared" ca="1" si="28"/>
        <v>49971.371321844068</v>
      </c>
      <c r="T70" s="27">
        <f t="shared" ca="1" si="28"/>
        <v>50090.524455627929</v>
      </c>
      <c r="U70" s="27">
        <f t="shared" ca="1" si="28"/>
        <v>50209.677589411796</v>
      </c>
      <c r="V70" s="106">
        <f ca="1">AVERAGE(L70,Q70)</f>
        <v>49692.484679639667</v>
      </c>
      <c r="W70" s="106">
        <f ca="1">AVERAGE(M70,R70)</f>
        <v>49816.951246531607</v>
      </c>
      <c r="X70" s="106">
        <f ca="1">AVERAGE(N70,S70)</f>
        <v>49941.417813423534</v>
      </c>
      <c r="Y70" s="106">
        <f ca="1">AVERAGE(O70,T70)</f>
        <v>50065.88438031546</v>
      </c>
      <c r="Z70" s="106">
        <f ca="1">AVERAGE(P70,U70)</f>
        <v>50190.3509472074</v>
      </c>
      <c r="AA70" s="67"/>
      <c r="AB70" s="64" t="s">
        <v>39</v>
      </c>
      <c r="AD70" s="171"/>
      <c r="AE70" s="172"/>
      <c r="AF70" s="172"/>
      <c r="AG70" s="172"/>
      <c r="AH70" s="172"/>
      <c r="AI70" s="172"/>
      <c r="AJ70" s="172"/>
      <c r="AK70" s="172"/>
      <c r="AL70" s="172"/>
      <c r="AM70" s="172"/>
      <c r="AN70" s="173"/>
    </row>
    <row r="71" spans="1:40" s="83" customFormat="1" ht="14.25" customHeight="1">
      <c r="A71" s="3"/>
      <c r="B71" s="20" t="s">
        <v>25</v>
      </c>
      <c r="C71" s="26">
        <f>INDEX(Inputs!F$4:F$183,MATCH($B71&amp;$C$60,Inputs!$E$4:$E$183,0))</f>
        <v>46703.090697899999</v>
      </c>
      <c r="D71" s="26">
        <f>INDEX(Inputs!G$4:G$183,MATCH($B71&amp;$C$60,Inputs!$E$4:$E$183,0))</f>
        <v>46811.618205998995</v>
      </c>
      <c r="E71" s="26">
        <f>INDEX(Inputs!H$4:H$183,MATCH($B71&amp;$C$60,Inputs!$E$4:$E$183,0))</f>
        <v>46895.678678099001</v>
      </c>
      <c r="F71" s="26">
        <f>INDEX(Inputs!I$4:I$183,MATCH($B71&amp;$C$60,Inputs!$E$4:$E$183,0))</f>
        <v>46963.929921202005</v>
      </c>
      <c r="G71" s="26">
        <f>INDEX(Inputs!J$4:J$183,MATCH($B71&amp;$C$60,Inputs!$E$4:$E$183,0))</f>
        <v>47094.002884002002</v>
      </c>
      <c r="H71" s="26">
        <f>INDEX(Inputs!K$4:K$183,MATCH($B71&amp;$C$60,Inputs!$E$4:$E$183,0))</f>
        <v>47242.835425003999</v>
      </c>
      <c r="I71" s="26">
        <f>INDEX(Inputs!L$4:L$183,MATCH($B71&amp;$C$60,Inputs!$E$4:$E$183,0))</f>
        <v>47221.200000000004</v>
      </c>
      <c r="J71" s="26">
        <f>INDEX(Inputs!M$4:M$183,MATCH($B71&amp;$C$60,Inputs!$E$4:$E$183,0))</f>
        <v>47409.048070003002</v>
      </c>
      <c r="K71" s="145">
        <f>INDEX(Inputs!N$4:N$183,MATCH($B71&amp;$C$60,Inputs!$E$4:$E$183,0))</f>
        <v>0</v>
      </c>
      <c r="L71" s="39">
        <f>INDEX(Inputs!O$4:O$183,MATCH($B71&amp;$C$60,Inputs!$E$4:$E$183,0))</f>
        <v>0</v>
      </c>
      <c r="M71" s="39">
        <f>INDEX(Inputs!P$4:P$183,MATCH($B71&amp;$C$60,Inputs!$E$4:$E$183,0))</f>
        <v>0</v>
      </c>
      <c r="N71" s="39">
        <f>INDEX(Inputs!Q$4:Q$183,MATCH($B71&amp;$C$60,Inputs!$E$4:$E$183,0))</f>
        <v>0</v>
      </c>
      <c r="O71" s="39">
        <f>INDEX(Inputs!R$4:R$183,MATCH($B71&amp;$C$60,Inputs!$E$4:$E$183,0))</f>
        <v>0</v>
      </c>
      <c r="P71" s="39">
        <f>INDEX(Inputs!S$4:S$183,MATCH($B71&amp;$C$60,Inputs!$E$4:$E$183,0))</f>
        <v>0</v>
      </c>
      <c r="Q71" s="156">
        <f xml:space="preserve"> INTERCEPT($C71:$J71,$C$63:$J$63)+SLOPE($C71:$J71,$C$63:$J$63)*Q$63</f>
        <v>47577.036744565718</v>
      </c>
      <c r="R71" s="156">
        <f t="shared" ref="R71:U71" si="32" xml:space="preserve"> INTERCEPT($C71:$J71,$C$63:$J$63)+SLOPE($C71:$J71,$C$63:$J$63)*R$63</f>
        <v>47674.193337163822</v>
      </c>
      <c r="S71" s="156">
        <f t="shared" si="32"/>
        <v>47771.349929761935</v>
      </c>
      <c r="T71" s="156">
        <f t="shared" si="32"/>
        <v>47868.50652236004</v>
      </c>
      <c r="U71" s="156">
        <f t="shared" si="32"/>
        <v>47965.663114958152</v>
      </c>
      <c r="V71" s="106">
        <f>Q71</f>
        <v>47577.036744565718</v>
      </c>
      <c r="W71" s="106">
        <f>R71</f>
        <v>47674.193337163822</v>
      </c>
      <c r="X71" s="106">
        <f>S71</f>
        <v>47771.349929761935</v>
      </c>
      <c r="Y71" s="106">
        <f>T71</f>
        <v>47868.50652236004</v>
      </c>
      <c r="Z71" s="106">
        <f>U71</f>
        <v>47965.663114958152</v>
      </c>
      <c r="AA71" s="67"/>
      <c r="AB71" s="64" t="s">
        <v>39</v>
      </c>
      <c r="AD71" s="171"/>
      <c r="AE71" s="172"/>
      <c r="AF71" s="172"/>
      <c r="AG71" s="172"/>
      <c r="AH71" s="172"/>
      <c r="AI71" s="172"/>
      <c r="AJ71" s="172"/>
      <c r="AK71" s="172"/>
      <c r="AL71" s="172"/>
      <c r="AM71" s="172"/>
      <c r="AN71" s="173"/>
    </row>
    <row r="72" spans="1:40" s="83" customFormat="1" ht="14.25" customHeight="1">
      <c r="A72" s="3"/>
      <c r="B72" s="20" t="s">
        <v>26</v>
      </c>
      <c r="C72" s="26">
        <f ca="1">INDEX(Inputs!F$4:F$183,MATCH($B72&amp;$C$60,Inputs!$E$4:$E$183,0))</f>
        <v>17952.05</v>
      </c>
      <c r="D72" s="26">
        <f ca="1">INDEX(Inputs!G$4:G$183,MATCH($B72&amp;$C$60,Inputs!$E$4:$E$183,0))</f>
        <v>17997.86</v>
      </c>
      <c r="E72" s="26">
        <f ca="1">INDEX(Inputs!H$4:H$183,MATCH($B72&amp;$C$60,Inputs!$E$4:$E$183,0))</f>
        <v>18024.21</v>
      </c>
      <c r="F72" s="26">
        <f ca="1">INDEX(Inputs!I$4:I$183,MATCH($B72&amp;$C$60,Inputs!$E$4:$E$183,0))</f>
        <v>18082.939999999999</v>
      </c>
      <c r="G72" s="26">
        <f ca="1">INDEX(Inputs!J$4:J$183,MATCH($B72&amp;$C$60,Inputs!$E$4:$E$183,0))</f>
        <v>18117.32</v>
      </c>
      <c r="H72" s="26">
        <f>INDEX(Inputs!K$4:K$183,MATCH($B72&amp;$C$60,Inputs!$E$4:$E$183,0))</f>
        <v>18176.099999999999</v>
      </c>
      <c r="I72" s="26">
        <f>INDEX(Inputs!L$4:L$183,MATCH($B72&amp;$C$60,Inputs!$E$4:$E$183,0))</f>
        <v>18466</v>
      </c>
      <c r="J72" s="26">
        <f>INDEX(Inputs!M$4:M$183,MATCH($B72&amp;$C$60,Inputs!$E$4:$E$183,0))</f>
        <v>18533.34</v>
      </c>
      <c r="K72" s="145">
        <f>INDEX(Inputs!N$4:N$183,MATCH($B72&amp;$C$60,Inputs!$E$4:$E$183,0))</f>
        <v>18599.64</v>
      </c>
      <c r="L72" s="39">
        <f>INDEX(Inputs!O$4:O$183,MATCH($B72&amp;$C$60,Inputs!$E$4:$E$183,0))</f>
        <v>18617</v>
      </c>
      <c r="M72" s="39">
        <f>INDEX(Inputs!P$4:P$183,MATCH($B72&amp;$C$60,Inputs!$E$4:$E$183,0))</f>
        <v>18666</v>
      </c>
      <c r="N72" s="39">
        <f>INDEX(Inputs!Q$4:Q$183,MATCH($B72&amp;$C$60,Inputs!$E$4:$E$183,0))</f>
        <v>18723</v>
      </c>
      <c r="O72" s="39">
        <f>INDEX(Inputs!R$4:R$183,MATCH($B72&amp;$C$60,Inputs!$E$4:$E$183,0))</f>
        <v>18774</v>
      </c>
      <c r="P72" s="39">
        <f>INDEX(Inputs!S$4:S$183,MATCH($B72&amp;$C$60,Inputs!$E$4:$E$183,0))</f>
        <v>18823</v>
      </c>
      <c r="Q72" s="27">
        <f t="shared" ca="1" si="31"/>
        <v>18647.735000000004</v>
      </c>
      <c r="R72" s="27">
        <f t="shared" ca="1" si="28"/>
        <v>18733.96066666667</v>
      </c>
      <c r="S72" s="27">
        <f t="shared" ca="1" si="28"/>
        <v>18820.186333333335</v>
      </c>
      <c r="T72" s="27">
        <f t="shared" ca="1" si="28"/>
        <v>18906.412000000004</v>
      </c>
      <c r="U72" s="27">
        <f t="shared" ca="1" si="28"/>
        <v>18992.637666666669</v>
      </c>
      <c r="V72" s="106">
        <f t="shared" ref="V72:Z78" ca="1" si="33">AVERAGE(L72,Q72)</f>
        <v>18632.3675</v>
      </c>
      <c r="W72" s="106">
        <f t="shared" ca="1" si="33"/>
        <v>18699.980333333333</v>
      </c>
      <c r="X72" s="106">
        <f t="shared" ca="1" si="33"/>
        <v>18771.593166666666</v>
      </c>
      <c r="Y72" s="106">
        <f t="shared" ca="1" si="33"/>
        <v>18840.206000000002</v>
      </c>
      <c r="Z72" s="106">
        <f t="shared" ca="1" si="33"/>
        <v>18907.818833333335</v>
      </c>
      <c r="AA72" s="67"/>
      <c r="AB72" s="64" t="s">
        <v>39</v>
      </c>
      <c r="AD72" s="171"/>
      <c r="AE72" s="172"/>
      <c r="AF72" s="172"/>
      <c r="AG72" s="172"/>
      <c r="AH72" s="172"/>
      <c r="AI72" s="172"/>
      <c r="AJ72" s="172"/>
      <c r="AK72" s="172"/>
      <c r="AL72" s="172"/>
      <c r="AM72" s="172"/>
      <c r="AN72" s="173"/>
    </row>
    <row r="73" spans="1:40" s="83" customFormat="1" ht="14.25" customHeight="1">
      <c r="A73" s="3"/>
      <c r="B73" s="20" t="s">
        <v>27</v>
      </c>
      <c r="C73" s="26">
        <f>INDEX(Inputs!F$4:F$183,MATCH($B73&amp;$C$60,Inputs!$E$4:$E$183,0))</f>
        <v>31167.178949637</v>
      </c>
      <c r="D73" s="26">
        <f>INDEX(Inputs!G$4:G$183,MATCH($B73&amp;$C$60,Inputs!$E$4:$E$183,0))</f>
        <v>31190.7416092522</v>
      </c>
      <c r="E73" s="26">
        <f>INDEX(Inputs!H$4:H$183,MATCH($B73&amp;$C$60,Inputs!$E$4:$E$183,0))</f>
        <v>31118.529238496998</v>
      </c>
      <c r="F73" s="26">
        <f>INDEX(Inputs!I$4:I$183,MATCH($B73&amp;$C$60,Inputs!$E$4:$E$183,0))</f>
        <v>31151.53</v>
      </c>
      <c r="G73" s="26">
        <f>INDEX(Inputs!J$4:J$183,MATCH($B73&amp;$C$60,Inputs!$E$4:$E$183,0))</f>
        <v>31270.3</v>
      </c>
      <c r="H73" s="26">
        <f>INDEX(Inputs!K$4:K$183,MATCH($B73&amp;$C$60,Inputs!$E$4:$E$183,0))</f>
        <v>31377.5</v>
      </c>
      <c r="I73" s="26">
        <f>INDEX(Inputs!L$4:L$183,MATCH($B73&amp;$C$60,Inputs!$E$4:$E$183,0))</f>
        <v>31464.5</v>
      </c>
      <c r="J73" s="26">
        <f>INDEX(Inputs!M$4:M$183,MATCH($B73&amp;$C$60,Inputs!$E$4:$E$183,0))</f>
        <v>31553.896711006</v>
      </c>
      <c r="K73" s="145">
        <f>INDEX(Inputs!N$4:N$183,MATCH($B73&amp;$C$60,Inputs!$E$4:$E$183,0))</f>
        <v>31628.04</v>
      </c>
      <c r="L73" s="39">
        <f>INDEX(Inputs!O$4:O$183,MATCH($B73&amp;$C$60,Inputs!$E$4:$E$183,0))</f>
        <v>31915.879953453699</v>
      </c>
      <c r="M73" s="39">
        <f>INDEX(Inputs!P$4:P$183,MATCH($B73&amp;$C$60,Inputs!$E$4:$E$183,0))</f>
        <v>32051.748949952402</v>
      </c>
      <c r="N73" s="39">
        <f>INDEX(Inputs!Q$4:Q$183,MATCH($B73&amp;$C$60,Inputs!$E$4:$E$183,0))</f>
        <v>32182.069083696999</v>
      </c>
      <c r="O73" s="39">
        <f>INDEX(Inputs!R$4:R$183,MATCH($B73&amp;$C$60,Inputs!$E$4:$E$183,0))</f>
        <v>32304.7813114659</v>
      </c>
      <c r="P73" s="39">
        <f>INDEX(Inputs!S$4:S$183,MATCH($B73&amp;$C$60,Inputs!$E$4:$E$183,0))</f>
        <v>32467.154538499301</v>
      </c>
      <c r="Q73" s="27">
        <f t="shared" si="31"/>
        <v>31645.592475631303</v>
      </c>
      <c r="R73" s="27">
        <f t="shared" si="28"/>
        <v>31709.772826126627</v>
      </c>
      <c r="S73" s="27">
        <f t="shared" si="28"/>
        <v>31773.953176621952</v>
      </c>
      <c r="T73" s="27">
        <f t="shared" si="28"/>
        <v>31838.133527117276</v>
      </c>
      <c r="U73" s="27">
        <f t="shared" si="28"/>
        <v>31902.3138776126</v>
      </c>
      <c r="V73" s="106">
        <f t="shared" si="33"/>
        <v>31780.7362145425</v>
      </c>
      <c r="W73" s="106">
        <f t="shared" si="33"/>
        <v>31880.760888039513</v>
      </c>
      <c r="X73" s="106">
        <f t="shared" si="33"/>
        <v>31978.011130159473</v>
      </c>
      <c r="Y73" s="106">
        <f t="shared" si="33"/>
        <v>32071.45741929159</v>
      </c>
      <c r="Z73" s="106">
        <f t="shared" si="33"/>
        <v>32184.73420805595</v>
      </c>
      <c r="AA73" s="67"/>
      <c r="AB73" s="64" t="s">
        <v>39</v>
      </c>
      <c r="AD73" s="171"/>
      <c r="AE73" s="172"/>
      <c r="AF73" s="172"/>
      <c r="AG73" s="172"/>
      <c r="AH73" s="172"/>
      <c r="AI73" s="172"/>
      <c r="AJ73" s="172"/>
      <c r="AK73" s="172"/>
      <c r="AL73" s="172"/>
      <c r="AM73" s="172"/>
      <c r="AN73" s="173"/>
    </row>
    <row r="74" spans="1:40" s="83" customFormat="1" ht="14.25" customHeight="1">
      <c r="A74" s="3"/>
      <c r="B74" s="20" t="s">
        <v>28</v>
      </c>
      <c r="C74" s="26">
        <f>INDEX(Inputs!F$4:F$183,MATCH($B74&amp;$C$60,Inputs!$E$4:$E$183,0))</f>
        <v>27518.3</v>
      </c>
      <c r="D74" s="26">
        <f>INDEX(Inputs!G$4:G$183,MATCH($B74&amp;$C$60,Inputs!$E$4:$E$183,0))</f>
        <v>27343.200000000001</v>
      </c>
      <c r="E74" s="26">
        <f>INDEX(Inputs!H$4:H$183,MATCH($B74&amp;$C$60,Inputs!$E$4:$E$183,0))</f>
        <v>27336.2</v>
      </c>
      <c r="F74" s="26">
        <f>INDEX(Inputs!I$4:I$183,MATCH($B74&amp;$C$60,Inputs!$E$4:$E$183,0))</f>
        <v>27392.799999999999</v>
      </c>
      <c r="G74" s="26">
        <f>INDEX(Inputs!J$4:J$183,MATCH($B74&amp;$C$60,Inputs!$E$4:$E$183,0))</f>
        <v>27477.3</v>
      </c>
      <c r="H74" s="26">
        <f>INDEX(Inputs!K$4:K$183,MATCH($B74&amp;$C$60,Inputs!$E$4:$E$183,0))</f>
        <v>27681.1</v>
      </c>
      <c r="I74" s="26">
        <f>INDEX(Inputs!L$4:L$183,MATCH($B74&amp;$C$60,Inputs!$E$4:$E$183,0))</f>
        <v>27717</v>
      </c>
      <c r="J74" s="26">
        <f>INDEX(Inputs!M$4:M$183,MATCH($B74&amp;$C$60,Inputs!$E$4:$E$183,0))</f>
        <v>27764.400000000001</v>
      </c>
      <c r="K74" s="145">
        <f>INDEX(Inputs!N$4:N$183,MATCH($B74&amp;$C$60,Inputs!$E$4:$E$183,0))</f>
        <v>27853.4</v>
      </c>
      <c r="L74" s="39">
        <f>INDEX(Inputs!O$4:O$183,MATCH($B74&amp;$C$60,Inputs!$E$4:$E$183,0))</f>
        <v>27947</v>
      </c>
      <c r="M74" s="39">
        <f>INDEX(Inputs!P$4:P$183,MATCH($B74&amp;$C$60,Inputs!$E$4:$E$183,0))</f>
        <v>27992</v>
      </c>
      <c r="N74" s="39">
        <f>INDEX(Inputs!Q$4:Q$183,MATCH($B74&amp;$C$60,Inputs!$E$4:$E$183,0))</f>
        <v>28033</v>
      </c>
      <c r="O74" s="39">
        <f>INDEX(Inputs!R$4:R$183,MATCH($B74&amp;$C$60,Inputs!$E$4:$E$183,0))</f>
        <v>28088</v>
      </c>
      <c r="P74" s="39">
        <f>INDEX(Inputs!S$4:S$183,MATCH($B74&amp;$C$60,Inputs!$E$4:$E$183,0))</f>
        <v>28157</v>
      </c>
      <c r="Q74" s="27">
        <f t="shared" si="31"/>
        <v>27869.347222222219</v>
      </c>
      <c r="R74" s="27">
        <f t="shared" si="28"/>
        <v>27930.245555555553</v>
      </c>
      <c r="S74" s="27">
        <f t="shared" si="28"/>
        <v>27991.143888888888</v>
      </c>
      <c r="T74" s="27">
        <f t="shared" si="28"/>
        <v>28052.042222222222</v>
      </c>
      <c r="U74" s="27">
        <f t="shared" si="28"/>
        <v>28112.940555555553</v>
      </c>
      <c r="V74" s="106">
        <f t="shared" si="33"/>
        <v>27908.173611111109</v>
      </c>
      <c r="W74" s="106">
        <f t="shared" si="33"/>
        <v>27961.122777777775</v>
      </c>
      <c r="X74" s="106">
        <f t="shared" si="33"/>
        <v>28012.071944444444</v>
      </c>
      <c r="Y74" s="106">
        <f t="shared" si="33"/>
        <v>28070.021111111113</v>
      </c>
      <c r="Z74" s="106">
        <f t="shared" si="33"/>
        <v>28134.970277777778</v>
      </c>
      <c r="AA74" s="67"/>
      <c r="AB74" s="64" t="s">
        <v>39</v>
      </c>
      <c r="AD74" s="171"/>
      <c r="AE74" s="172"/>
      <c r="AF74" s="172"/>
      <c r="AG74" s="172"/>
      <c r="AH74" s="172"/>
      <c r="AI74" s="172"/>
      <c r="AJ74" s="172"/>
      <c r="AK74" s="172"/>
      <c r="AL74" s="172"/>
      <c r="AM74" s="172"/>
      <c r="AN74" s="173"/>
    </row>
    <row r="75" spans="1:40" s="83" customFormat="1" ht="14.65" customHeight="1" thickBot="1">
      <c r="A75" s="3"/>
      <c r="B75" s="20" t="s">
        <v>29</v>
      </c>
      <c r="C75" s="26">
        <f>INDEX(Inputs!F$4:F$183,MATCH($B75&amp;$C$60,Inputs!$E$4:$E$183,0))</f>
        <v>11559.2</v>
      </c>
      <c r="D75" s="26">
        <f>INDEX(Inputs!G$4:G$183,MATCH($B75&amp;$C$60,Inputs!$E$4:$E$183,0))</f>
        <v>11610.2</v>
      </c>
      <c r="E75" s="26">
        <f>INDEX(Inputs!H$4:H$183,MATCH($B75&amp;$C$60,Inputs!$E$4:$E$183,0))</f>
        <v>11645.4</v>
      </c>
      <c r="F75" s="26">
        <f>INDEX(Inputs!I$4:I$183,MATCH($B75&amp;$C$60,Inputs!$E$4:$E$183,0))</f>
        <v>11687.9</v>
      </c>
      <c r="G75" s="26">
        <f>INDEX(Inputs!J$4:J$183,MATCH($B75&amp;$C$60,Inputs!$E$4:$E$183,0))</f>
        <v>11762</v>
      </c>
      <c r="H75" s="26">
        <f>INDEX(Inputs!K$4:K$183,MATCH($B75&amp;$C$60,Inputs!$E$4:$E$183,0))</f>
        <v>11894.6</v>
      </c>
      <c r="I75" s="26">
        <f>INDEX(Inputs!L$4:L$183,MATCH($B75&amp;$C$60,Inputs!$E$4:$E$183,0))</f>
        <v>11935.02</v>
      </c>
      <c r="J75" s="26">
        <f>INDEX(Inputs!M$4:M$183,MATCH($B75&amp;$C$60,Inputs!$E$4:$E$183,0))</f>
        <v>11976.629000000001</v>
      </c>
      <c r="K75" s="145">
        <f>INDEX(Inputs!N$4:N$183,MATCH($B75&amp;$C$60,Inputs!$E$4:$E$183,0))</f>
        <v>12028.183999999999</v>
      </c>
      <c r="L75" s="39">
        <f>INDEX(Inputs!O$4:O$183,MATCH($B75&amp;$C$60,Inputs!$E$4:$E$183,0))</f>
        <v>12070.016100000001</v>
      </c>
      <c r="M75" s="39">
        <f>INDEX(Inputs!P$4:P$183,MATCH($B75&amp;$C$60,Inputs!$E$4:$E$183,0))</f>
        <v>12115.016100000001</v>
      </c>
      <c r="N75" s="39">
        <f>INDEX(Inputs!Q$4:Q$183,MATCH($B75&amp;$C$60,Inputs!$E$4:$E$183,0))</f>
        <v>12160.016100000001</v>
      </c>
      <c r="O75" s="39">
        <f>INDEX(Inputs!R$4:R$183,MATCH($B75&amp;$C$60,Inputs!$E$4:$E$183,0))</f>
        <v>12205.016100000001</v>
      </c>
      <c r="P75" s="39">
        <f>INDEX(Inputs!S$4:S$183,MATCH($B75&amp;$C$60,Inputs!$E$4:$E$183,0))</f>
        <v>12250.016100000001</v>
      </c>
      <c r="Q75" s="27">
        <f t="shared" si="31"/>
        <v>12102.222805555555</v>
      </c>
      <c r="R75" s="27">
        <f t="shared" si="28"/>
        <v>12164.908855555555</v>
      </c>
      <c r="S75" s="27">
        <f t="shared" si="28"/>
        <v>12227.594905555556</v>
      </c>
      <c r="T75" s="27">
        <f t="shared" si="28"/>
        <v>12290.280955555556</v>
      </c>
      <c r="U75" s="27">
        <f t="shared" si="28"/>
        <v>12352.967005555556</v>
      </c>
      <c r="V75" s="106">
        <f t="shared" si="33"/>
        <v>12086.119452777777</v>
      </c>
      <c r="W75" s="106">
        <f t="shared" si="33"/>
        <v>12139.962477777779</v>
      </c>
      <c r="X75" s="106">
        <f t="shared" si="33"/>
        <v>12193.805502777777</v>
      </c>
      <c r="Y75" s="106">
        <f t="shared" si="33"/>
        <v>12247.648527777779</v>
      </c>
      <c r="Z75" s="106">
        <f t="shared" si="33"/>
        <v>12301.491552777778</v>
      </c>
      <c r="AA75" s="67"/>
      <c r="AB75" s="64" t="s">
        <v>39</v>
      </c>
      <c r="AD75" s="174"/>
      <c r="AE75" s="175"/>
      <c r="AF75" s="175"/>
      <c r="AG75" s="175"/>
      <c r="AH75" s="175"/>
      <c r="AI75" s="175"/>
      <c r="AJ75" s="175"/>
      <c r="AK75" s="175"/>
      <c r="AL75" s="175"/>
      <c r="AM75" s="175"/>
      <c r="AN75" s="176"/>
    </row>
    <row r="76" spans="1:40" s="83" customFormat="1" ht="13">
      <c r="A76" s="3"/>
      <c r="B76" s="20" t="s">
        <v>30</v>
      </c>
      <c r="C76" s="26">
        <f>INDEX(Inputs!F$4:F$183,MATCH($B76&amp;$C$60,Inputs!$E$4:$E$183,0))</f>
        <v>31270.3</v>
      </c>
      <c r="D76" s="26">
        <f>INDEX(Inputs!G$4:G$183,MATCH($B76&amp;$C$60,Inputs!$E$4:$E$183,0))</f>
        <v>31274.080000000002</v>
      </c>
      <c r="E76" s="26">
        <f>INDEX(Inputs!H$4:H$183,MATCH($B76&amp;$C$60,Inputs!$E$4:$E$183,0))</f>
        <v>31363.38</v>
      </c>
      <c r="F76" s="26">
        <f>INDEX(Inputs!I$4:I$183,MATCH($B76&amp;$C$60,Inputs!$E$4:$E$183,0))</f>
        <v>31404.9</v>
      </c>
      <c r="G76" s="26">
        <f>INDEX(Inputs!J$4:J$183,MATCH($B76&amp;$C$60,Inputs!$E$4:$E$183,0))</f>
        <v>31531.96</v>
      </c>
      <c r="H76" s="26">
        <f>INDEX(Inputs!K$4:K$183,MATCH($B76&amp;$C$60,Inputs!$E$4:$E$183,0))</f>
        <v>31604.71</v>
      </c>
      <c r="I76" s="26">
        <f>INDEX(Inputs!L$4:L$183,MATCH($B76&amp;$C$60,Inputs!$E$4:$E$183,0))</f>
        <v>31693</v>
      </c>
      <c r="J76" s="26">
        <f>INDEX(Inputs!M$4:M$183,MATCH($B76&amp;$C$60,Inputs!$E$4:$E$183,0))</f>
        <v>31790.1</v>
      </c>
      <c r="K76" s="145">
        <f>INDEX(Inputs!N$4:N$183,MATCH($B76&amp;$C$60,Inputs!$E$4:$E$183,0))</f>
        <v>31890.9</v>
      </c>
      <c r="L76" s="39">
        <f>INDEX(Inputs!O$4:O$183,MATCH($B76&amp;$C$60,Inputs!$E$4:$E$183,0))</f>
        <v>32002</v>
      </c>
      <c r="M76" s="39">
        <f>INDEX(Inputs!P$4:P$183,MATCH($B76&amp;$C$60,Inputs!$E$4:$E$183,0))</f>
        <v>32111</v>
      </c>
      <c r="N76" s="39">
        <f>INDEX(Inputs!Q$4:Q$183,MATCH($B76&amp;$C$60,Inputs!$E$4:$E$183,0))</f>
        <v>32219</v>
      </c>
      <c r="O76" s="39">
        <f>INDEX(Inputs!R$4:R$183,MATCH($B76&amp;$C$60,Inputs!$E$4:$E$183,0))</f>
        <v>32328</v>
      </c>
      <c r="P76" s="39">
        <f>INDEX(Inputs!S$4:S$183,MATCH($B76&amp;$C$60,Inputs!$E$4:$E$183,0))</f>
        <v>32436</v>
      </c>
      <c r="Q76" s="27">
        <f t="shared" si="31"/>
        <v>31943.384722222221</v>
      </c>
      <c r="R76" s="27">
        <f t="shared" si="28"/>
        <v>32024.876555555555</v>
      </c>
      <c r="S76" s="27">
        <f t="shared" si="28"/>
        <v>32106.368388888888</v>
      </c>
      <c r="T76" s="27">
        <f t="shared" si="28"/>
        <v>32187.860222222222</v>
      </c>
      <c r="U76" s="27">
        <f t="shared" si="28"/>
        <v>32269.352055555555</v>
      </c>
      <c r="V76" s="106">
        <f t="shared" si="33"/>
        <v>31972.692361111112</v>
      </c>
      <c r="W76" s="106">
        <f t="shared" si="33"/>
        <v>32067.938277777779</v>
      </c>
      <c r="X76" s="106">
        <f t="shared" si="33"/>
        <v>32162.684194444446</v>
      </c>
      <c r="Y76" s="106">
        <f t="shared" si="33"/>
        <v>32257.930111111113</v>
      </c>
      <c r="Z76" s="106">
        <f t="shared" si="33"/>
        <v>32352.676027777779</v>
      </c>
      <c r="AA76" s="67"/>
      <c r="AB76" s="64" t="s">
        <v>39</v>
      </c>
    </row>
    <row r="77" spans="1:40" s="83" customFormat="1" ht="13">
      <c r="A77" s="3"/>
      <c r="B77" s="20" t="s">
        <v>31</v>
      </c>
      <c r="C77" s="26">
        <f>INDEX(Inputs!F$4:F$183,MATCH($B77&amp;$C$60,Inputs!$E$4:$E$183,0))</f>
        <v>16544.777990000002</v>
      </c>
      <c r="D77" s="26">
        <f>INDEX(Inputs!G$4:G$183,MATCH($B77&amp;$C$60,Inputs!$E$4:$E$183,0))</f>
        <v>16554.113201600001</v>
      </c>
      <c r="E77" s="26">
        <f>INDEX(Inputs!H$4:H$183,MATCH($B77&amp;$C$60,Inputs!$E$4:$E$183,0))</f>
        <v>16573.737314220303</v>
      </c>
      <c r="F77" s="26">
        <f>INDEX(Inputs!I$4:I$183,MATCH($B77&amp;$C$60,Inputs!$E$4:$E$183,0))</f>
        <v>16600.928297397601</v>
      </c>
      <c r="G77" s="26">
        <f>INDEX(Inputs!J$4:J$183,MATCH($B77&amp;$C$60,Inputs!$E$4:$E$183,0))</f>
        <v>16618.695909999602</v>
      </c>
      <c r="H77" s="26">
        <f>INDEX(Inputs!K$4:K$183,MATCH($B77&amp;$C$60,Inputs!$E$4:$E$183,0))</f>
        <v>16641.896523473202</v>
      </c>
      <c r="I77" s="26">
        <f>INDEX(Inputs!L$4:L$183,MATCH($B77&amp;$C$60,Inputs!$E$4:$E$183,0))</f>
        <v>16928.8</v>
      </c>
      <c r="J77" s="26">
        <f>INDEX(Inputs!M$4:M$183,MATCH($B77&amp;$C$60,Inputs!$E$4:$E$183,0))</f>
        <v>16970.8</v>
      </c>
      <c r="K77" s="145">
        <f>INDEX(Inputs!N$4:N$183,MATCH($B77&amp;$C$60,Inputs!$E$4:$E$183,0))</f>
        <v>17031.314999999999</v>
      </c>
      <c r="L77" s="39">
        <f>INDEX(Inputs!O$4:O$183,MATCH($B77&amp;$C$60,Inputs!$E$4:$E$183,0))</f>
        <v>17060.8</v>
      </c>
      <c r="M77" s="39">
        <f>INDEX(Inputs!P$4:P$183,MATCH($B77&amp;$C$60,Inputs!$E$4:$E$183,0))</f>
        <v>17109.8</v>
      </c>
      <c r="N77" s="39">
        <f>INDEX(Inputs!Q$4:Q$183,MATCH($B77&amp;$C$60,Inputs!$E$4:$E$183,0))</f>
        <v>17161.8</v>
      </c>
      <c r="O77" s="39">
        <f>INDEX(Inputs!R$4:R$183,MATCH($B77&amp;$C$60,Inputs!$E$4:$E$183,0))</f>
        <v>17223.8</v>
      </c>
      <c r="P77" s="39">
        <f>INDEX(Inputs!S$4:S$183,MATCH($B77&amp;$C$60,Inputs!$E$4:$E$183,0))</f>
        <v>17273</v>
      </c>
      <c r="Q77" s="27">
        <f t="shared" si="31"/>
        <v>17047.282306812995</v>
      </c>
      <c r="R77" s="27">
        <f t="shared" si="28"/>
        <v>17113.070674026909</v>
      </c>
      <c r="S77" s="27">
        <f t="shared" si="28"/>
        <v>17178.859041240827</v>
      </c>
      <c r="T77" s="27">
        <f t="shared" si="28"/>
        <v>17244.647408454741</v>
      </c>
      <c r="U77" s="27">
        <f t="shared" si="28"/>
        <v>17310.435775668659</v>
      </c>
      <c r="V77" s="106">
        <f t="shared" si="33"/>
        <v>17054.041153406499</v>
      </c>
      <c r="W77" s="106">
        <f t="shared" si="33"/>
        <v>17111.435337013456</v>
      </c>
      <c r="X77" s="106">
        <f t="shared" si="33"/>
        <v>17170.329520620413</v>
      </c>
      <c r="Y77" s="106">
        <f t="shared" si="33"/>
        <v>17234.22370422737</v>
      </c>
      <c r="Z77" s="106">
        <f t="shared" si="33"/>
        <v>17291.717887834329</v>
      </c>
      <c r="AA77" s="67"/>
      <c r="AB77" s="64" t="s">
        <v>39</v>
      </c>
    </row>
    <row r="78" spans="1:40" s="83" customFormat="1" ht="13">
      <c r="A78" s="3"/>
      <c r="B78" s="20" t="s">
        <v>32</v>
      </c>
      <c r="C78" s="26">
        <f>INDEX(Inputs!F$4:F$183,MATCH($B78&amp;$C$60,Inputs!$E$4:$E$183,0))</f>
        <v>6648.3</v>
      </c>
      <c r="D78" s="26">
        <f>INDEX(Inputs!G$4:G$183,MATCH($B78&amp;$C$60,Inputs!$E$4:$E$183,0))</f>
        <v>6677</v>
      </c>
      <c r="E78" s="26">
        <f>INDEX(Inputs!H$4:H$183,MATCH($B78&amp;$C$60,Inputs!$E$4:$E$183,0))</f>
        <v>6708.1</v>
      </c>
      <c r="F78" s="26">
        <f>INDEX(Inputs!I$4:I$183,MATCH($B78&amp;$C$60,Inputs!$E$4:$E$183,0))</f>
        <v>6734.1</v>
      </c>
      <c r="G78" s="26">
        <f>INDEX(Inputs!J$4:J$183,MATCH($B78&amp;$C$60,Inputs!$E$4:$E$183,0))</f>
        <v>6747.6</v>
      </c>
      <c r="H78" s="26">
        <f>INDEX(Inputs!K$4:K$183,MATCH($B78&amp;$C$60,Inputs!$E$4:$E$183,0))</f>
        <v>6768.3</v>
      </c>
      <c r="I78" s="26">
        <f>INDEX(Inputs!L$4:L$183,MATCH($B78&amp;$C$60,Inputs!$E$4:$E$183,0))</f>
        <v>6828</v>
      </c>
      <c r="J78" s="26">
        <f>INDEX(Inputs!M$4:M$183,MATCH($B78&amp;$C$60,Inputs!$E$4:$E$183,0))</f>
        <v>6848</v>
      </c>
      <c r="K78" s="145">
        <f>INDEX(Inputs!N$4:N$183,MATCH($B78&amp;$C$60,Inputs!$E$4:$E$183,0))</f>
        <v>6874.91</v>
      </c>
      <c r="L78" s="39">
        <f>INDEX(Inputs!O$4:O$183,MATCH($B78&amp;$C$60,Inputs!$E$4:$E$183,0))</f>
        <v>6906</v>
      </c>
      <c r="M78" s="39">
        <f>INDEX(Inputs!P$4:P$183,MATCH($B78&amp;$C$60,Inputs!$E$4:$E$183,0))</f>
        <v>6932</v>
      </c>
      <c r="N78" s="39">
        <f>INDEX(Inputs!Q$4:Q$183,MATCH($B78&amp;$C$60,Inputs!$E$4:$E$183,0))</f>
        <v>6958</v>
      </c>
      <c r="O78" s="39">
        <f>INDEX(Inputs!R$4:R$183,MATCH($B78&amp;$C$60,Inputs!$E$4:$E$183,0))</f>
        <v>6984</v>
      </c>
      <c r="P78" s="39">
        <f>INDEX(Inputs!S$4:S$183,MATCH($B78&amp;$C$60,Inputs!$E$4:$E$183,0))</f>
        <v>7010</v>
      </c>
      <c r="Q78" s="27">
        <f t="shared" si="31"/>
        <v>6900.4877777777774</v>
      </c>
      <c r="R78" s="27">
        <f t="shared" si="28"/>
        <v>6928.7117777777776</v>
      </c>
      <c r="S78" s="27">
        <f t="shared" si="28"/>
        <v>6956.9357777777768</v>
      </c>
      <c r="T78" s="27">
        <f t="shared" si="28"/>
        <v>6985.159777777777</v>
      </c>
      <c r="U78" s="27">
        <f t="shared" si="28"/>
        <v>7013.3837777777771</v>
      </c>
      <c r="V78" s="106">
        <f t="shared" si="33"/>
        <v>6903.2438888888883</v>
      </c>
      <c r="W78" s="106">
        <f t="shared" si="33"/>
        <v>6930.3558888888892</v>
      </c>
      <c r="X78" s="106">
        <f t="shared" si="33"/>
        <v>6957.4678888888884</v>
      </c>
      <c r="Y78" s="106">
        <f t="shared" si="33"/>
        <v>6984.5798888888885</v>
      </c>
      <c r="Z78" s="106">
        <f t="shared" si="33"/>
        <v>7011.6918888888886</v>
      </c>
      <c r="AA78" s="68"/>
      <c r="AB78" s="64" t="s">
        <v>39</v>
      </c>
    </row>
    <row r="79" spans="1:40" s="83" customFormat="1" ht="13">
      <c r="A79" s="3"/>
      <c r="B79" s="20" t="s">
        <v>33</v>
      </c>
      <c r="C79" s="26">
        <f>INDEX(Inputs!F$4:F$183,MATCH($B79&amp;$C$60,Inputs!$E$4:$E$183,0))</f>
        <v>1996.56</v>
      </c>
      <c r="D79" s="26">
        <f>INDEX(Inputs!G$4:G$183,MATCH($B79&amp;$C$60,Inputs!$E$4:$E$183,0))</f>
        <v>2003.1</v>
      </c>
      <c r="E79" s="26">
        <f>INDEX(Inputs!H$4:H$183,MATCH($B79&amp;$C$60,Inputs!$E$4:$E$183,0))</f>
        <v>2006.13068</v>
      </c>
      <c r="F79" s="26">
        <f>INDEX(Inputs!I$4:I$183,MATCH($B79&amp;$C$60,Inputs!$E$4:$E$183,0))</f>
        <v>2013.107</v>
      </c>
      <c r="G79" s="26">
        <f>INDEX(Inputs!J$4:J$183,MATCH($B79&amp;$C$60,Inputs!$E$4:$E$183,0))</f>
        <v>2020.1645000000001</v>
      </c>
      <c r="H79" s="26">
        <f>INDEX(Inputs!K$4:K$183,MATCH($B79&amp;$C$60,Inputs!$E$4:$E$183,0))</f>
        <v>2021.68</v>
      </c>
      <c r="I79" s="26">
        <f>INDEX(Inputs!L$4:L$183,MATCH($B79&amp;$C$60,Inputs!$E$4:$E$183,0))</f>
        <v>2041.85</v>
      </c>
      <c r="J79" s="26">
        <f>INDEX(Inputs!M$4:M$183,MATCH($B79&amp;$C$60,Inputs!$E$4:$E$183,0))</f>
        <v>2011.9521850000001</v>
      </c>
      <c r="K79" s="145">
        <f>INDEX(Inputs!N$4:N$183,MATCH($B79&amp;$C$60,Inputs!$E$4:$E$183,0))</f>
        <v>0</v>
      </c>
      <c r="L79" s="39">
        <f>INDEX(Inputs!O$4:O$183,MATCH($B79&amp;$C$60,Inputs!$E$4:$E$183,0))</f>
        <v>0</v>
      </c>
      <c r="M79" s="39">
        <f>INDEX(Inputs!P$4:P$183,MATCH($B79&amp;$C$60,Inputs!$E$4:$E$183,0))</f>
        <v>0</v>
      </c>
      <c r="N79" s="39">
        <f>INDEX(Inputs!Q$4:Q$183,MATCH($B79&amp;$C$60,Inputs!$E$4:$E$183,0))</f>
        <v>0</v>
      </c>
      <c r="O79" s="39">
        <f>INDEX(Inputs!R$4:R$183,MATCH($B79&amp;$C$60,Inputs!$E$4:$E$183,0))</f>
        <v>0</v>
      </c>
      <c r="P79" s="39">
        <f>INDEX(Inputs!S$4:S$183,MATCH($B79&amp;$C$60,Inputs!$E$4:$E$183,0))</f>
        <v>0</v>
      </c>
      <c r="Q79" s="156">
        <f xml:space="preserve"> INTERCEPT($C79:$J79,$C$63:$J$63)+SLOPE($C79:$J79,$C$63:$J$63)*Q$63</f>
        <v>2037.575237916667</v>
      </c>
      <c r="R79" s="156">
        <f t="shared" ref="R79:U79" si="34" xml:space="preserve"> INTERCEPT($C79:$J79,$C$63:$J$63)+SLOPE($C79:$J79,$C$63:$J$63)*R$63</f>
        <v>2041.8038183333338</v>
      </c>
      <c r="S79" s="156">
        <f t="shared" si="34"/>
        <v>2046.0323987500003</v>
      </c>
      <c r="T79" s="156">
        <f t="shared" si="34"/>
        <v>2050.2609791666669</v>
      </c>
      <c r="U79" s="156">
        <f t="shared" si="34"/>
        <v>2054.4895595833336</v>
      </c>
      <c r="V79" s="106">
        <f>Q79</f>
        <v>2037.575237916667</v>
      </c>
      <c r="W79" s="106">
        <f>R79</f>
        <v>2041.8038183333338</v>
      </c>
      <c r="X79" s="106">
        <f>S79</f>
        <v>2046.0323987500003</v>
      </c>
      <c r="Y79" s="106">
        <f>T79</f>
        <v>2050.2609791666669</v>
      </c>
      <c r="Z79" s="106">
        <f>U79</f>
        <v>2054.4895595833336</v>
      </c>
      <c r="AA79" s="69"/>
      <c r="AB79" s="64" t="s">
        <v>39</v>
      </c>
    </row>
    <row r="80" spans="1:40" s="83" customFormat="1" ht="13">
      <c r="A80" s="3"/>
      <c r="B80" s="20" t="s">
        <v>34</v>
      </c>
      <c r="C80" s="26">
        <f>INDEX(Inputs!F$4:F$183,MATCH($B80&amp;$C$60,Inputs!$E$4:$E$183,0))</f>
        <v>3263.7</v>
      </c>
      <c r="D80" s="26">
        <f>INDEX(Inputs!G$4:G$183,MATCH($B80&amp;$C$60,Inputs!$E$4:$E$183,0))</f>
        <v>3270.5</v>
      </c>
      <c r="E80" s="26">
        <f>INDEX(Inputs!H$4:H$183,MATCH($B80&amp;$C$60,Inputs!$E$4:$E$183,0))</f>
        <v>3280.1</v>
      </c>
      <c r="F80" s="26">
        <f>INDEX(Inputs!I$4:I$183,MATCH($B80&amp;$C$60,Inputs!$E$4:$E$183,0))</f>
        <v>3291.8</v>
      </c>
      <c r="G80" s="26">
        <f>INDEX(Inputs!J$4:J$183,MATCH($B80&amp;$C$60,Inputs!$E$4:$E$183,0))</f>
        <v>3306.8</v>
      </c>
      <c r="H80" s="26">
        <f>INDEX(Inputs!K$4:K$183,MATCH($B80&amp;$C$60,Inputs!$E$4:$E$183,0))</f>
        <v>3324</v>
      </c>
      <c r="I80" s="26">
        <f>INDEX(Inputs!L$4:L$183,MATCH($B80&amp;$C$60,Inputs!$E$4:$E$183,0))</f>
        <v>3337</v>
      </c>
      <c r="J80" s="26">
        <f>INDEX(Inputs!M$4:M$183,MATCH($B80&amp;$C$60,Inputs!$E$4:$E$183,0))</f>
        <v>3348.6</v>
      </c>
      <c r="K80" s="145">
        <f>INDEX(Inputs!N$4:N$183,MATCH($B80&amp;$C$60,Inputs!$E$4:$E$183,0))</f>
        <v>3358.6</v>
      </c>
      <c r="L80" s="39">
        <f>INDEX(Inputs!O$4:O$183,MATCH($B80&amp;$C$60,Inputs!$E$4:$E$183,0))</f>
        <v>3369</v>
      </c>
      <c r="M80" s="39">
        <f>INDEX(Inputs!P$4:P$183,MATCH($B80&amp;$C$60,Inputs!$E$4:$E$183,0))</f>
        <v>3380</v>
      </c>
      <c r="N80" s="39">
        <f>INDEX(Inputs!Q$4:Q$183,MATCH($B80&amp;$C$60,Inputs!$E$4:$E$183,0))</f>
        <v>3392</v>
      </c>
      <c r="O80" s="39">
        <f>INDEX(Inputs!R$4:R$183,MATCH($B80&amp;$C$60,Inputs!$E$4:$E$183,0))</f>
        <v>3404</v>
      </c>
      <c r="P80" s="39">
        <f>INDEX(Inputs!S$4:S$183,MATCH($B80&amp;$C$60,Inputs!$E$4:$E$183,0))</f>
        <v>3416</v>
      </c>
      <c r="Q80" s="27">
        <f t="shared" si="31"/>
        <v>3372.3361111111108</v>
      </c>
      <c r="R80" s="27">
        <f t="shared" si="31"/>
        <v>3385.0011111111107</v>
      </c>
      <c r="S80" s="27">
        <f t="shared" si="31"/>
        <v>3397.6661111111107</v>
      </c>
      <c r="T80" s="27">
        <f t="shared" si="31"/>
        <v>3410.3311111111107</v>
      </c>
      <c r="U80" s="27">
        <f t="shared" si="31"/>
        <v>3422.9961111111106</v>
      </c>
      <c r="V80" s="106">
        <f t="shared" ref="V80:Z83" si="35">AVERAGE(L80,Q80)</f>
        <v>3370.6680555555554</v>
      </c>
      <c r="W80" s="106">
        <f t="shared" si="35"/>
        <v>3382.5005555555554</v>
      </c>
      <c r="X80" s="106">
        <f t="shared" si="35"/>
        <v>3394.8330555555553</v>
      </c>
      <c r="Y80" s="106">
        <f t="shared" si="35"/>
        <v>3407.1655555555553</v>
      </c>
      <c r="Z80" s="106">
        <f t="shared" si="35"/>
        <v>3419.4980555555553</v>
      </c>
      <c r="AA80" s="70"/>
      <c r="AB80" s="64" t="s">
        <v>39</v>
      </c>
    </row>
    <row r="81" spans="1:40" s="83" customFormat="1" ht="13">
      <c r="A81" s="3"/>
      <c r="B81" s="20" t="s">
        <v>35</v>
      </c>
      <c r="C81" s="26">
        <f>INDEX(Inputs!F$4:F$183,MATCH($B81&amp;$C$60,Inputs!$E$4:$E$183,0))</f>
        <v>3445.2</v>
      </c>
      <c r="D81" s="26">
        <f>INDEX(Inputs!G$4:G$183,MATCH($B81&amp;$C$60,Inputs!$E$4:$E$183,0))</f>
        <v>3443.9</v>
      </c>
      <c r="E81" s="26">
        <f>INDEX(Inputs!H$4:H$183,MATCH($B81&amp;$C$60,Inputs!$E$4:$E$183,0))</f>
        <v>3458.6</v>
      </c>
      <c r="F81" s="26">
        <f>INDEX(Inputs!I$4:I$183,MATCH($B81&amp;$C$60,Inputs!$E$4:$E$183,0))</f>
        <v>3465.7</v>
      </c>
      <c r="G81" s="26">
        <f>INDEX(Inputs!J$4:J$183,MATCH($B81&amp;$C$60,Inputs!$E$4:$E$183,0))</f>
        <v>3484.3</v>
      </c>
      <c r="H81" s="26">
        <f>INDEX(Inputs!K$4:K$183,MATCH($B81&amp;$C$60,Inputs!$E$4:$E$183,0))</f>
        <v>3474.8</v>
      </c>
      <c r="I81" s="26">
        <f>INDEX(Inputs!L$4:L$183,MATCH($B81&amp;$C$60,Inputs!$E$4:$E$183,0))</f>
        <v>3484</v>
      </c>
      <c r="J81" s="26">
        <f>INDEX(Inputs!M$4:M$183,MATCH($B81&amp;$C$60,Inputs!$E$4:$E$183,0))</f>
        <v>3502.72</v>
      </c>
      <c r="K81" s="145">
        <f>INDEX(Inputs!N$4:N$183,MATCH($B81&amp;$C$60,Inputs!$E$4:$E$183,0))</f>
        <v>3522.4724805708202</v>
      </c>
      <c r="L81" s="39">
        <f>INDEX(Inputs!O$4:O$183,MATCH($B81&amp;$C$60,Inputs!$E$4:$E$183,0))</f>
        <v>3514</v>
      </c>
      <c r="M81" s="39">
        <f>INDEX(Inputs!P$4:P$183,MATCH($B81&amp;$C$60,Inputs!$E$4:$E$183,0))</f>
        <v>3521</v>
      </c>
      <c r="N81" s="39">
        <f>INDEX(Inputs!Q$4:Q$183,MATCH($B81&amp;$C$60,Inputs!$E$4:$E$183,0))</f>
        <v>3531</v>
      </c>
      <c r="O81" s="39">
        <f>INDEX(Inputs!R$4:R$183,MATCH($B81&amp;$C$60,Inputs!$E$4:$E$183,0))</f>
        <v>3539</v>
      </c>
      <c r="P81" s="39">
        <f>INDEX(Inputs!S$4:S$183,MATCH($B81&amp;$C$60,Inputs!$E$4:$E$183,0))</f>
        <v>3547</v>
      </c>
      <c r="Q81" s="27">
        <f t="shared" si="31"/>
        <v>3521.1977691425868</v>
      </c>
      <c r="R81" s="27">
        <f t="shared" si="31"/>
        <v>3530.2886011806418</v>
      </c>
      <c r="S81" s="27">
        <f t="shared" si="31"/>
        <v>3539.3794332186962</v>
      </c>
      <c r="T81" s="27">
        <f t="shared" si="31"/>
        <v>3548.4702652567512</v>
      </c>
      <c r="U81" s="27">
        <f t="shared" si="31"/>
        <v>3557.5610972948057</v>
      </c>
      <c r="V81" s="106">
        <f t="shared" si="35"/>
        <v>3517.5988845712936</v>
      </c>
      <c r="W81" s="106">
        <f t="shared" si="35"/>
        <v>3525.6443005903211</v>
      </c>
      <c r="X81" s="106">
        <f t="shared" si="35"/>
        <v>3535.1897166093481</v>
      </c>
      <c r="Y81" s="106">
        <f t="shared" si="35"/>
        <v>3543.7351326283756</v>
      </c>
      <c r="Z81" s="106">
        <f t="shared" si="35"/>
        <v>3552.2805486474026</v>
      </c>
      <c r="AA81" s="70"/>
      <c r="AB81" s="64" t="s">
        <v>39</v>
      </c>
    </row>
    <row r="82" spans="1:40" s="83" customFormat="1" ht="13">
      <c r="A82" s="3"/>
      <c r="B82" s="20" t="s">
        <v>36</v>
      </c>
      <c r="C82" s="26">
        <f>INDEX(Inputs!F$4:F$183,MATCH($B82&amp;$C$60,Inputs!$E$4:$E$183,0))</f>
        <v>14354.36</v>
      </c>
      <c r="D82" s="26">
        <f>INDEX(Inputs!G$4:G$183,MATCH($B82&amp;$C$60,Inputs!$E$4:$E$183,0))</f>
        <v>14406.73</v>
      </c>
      <c r="E82" s="26">
        <f>INDEX(Inputs!H$4:H$183,MATCH($B82&amp;$C$60,Inputs!$E$4:$E$183,0))</f>
        <v>14446.73</v>
      </c>
      <c r="F82" s="26">
        <f>INDEX(Inputs!I$4:I$183,MATCH($B82&amp;$C$60,Inputs!$E$4:$E$183,0))</f>
        <v>14505.83</v>
      </c>
      <c r="G82" s="26">
        <f>INDEX(Inputs!J$4:J$183,MATCH($B82&amp;$C$60,Inputs!$E$4:$E$183,0))</f>
        <v>14537.3</v>
      </c>
      <c r="H82" s="26">
        <f>INDEX(Inputs!K$4:K$183,MATCH($B82&amp;$C$60,Inputs!$E$4:$E$183,0))</f>
        <v>14565.89</v>
      </c>
      <c r="I82" s="26">
        <f>INDEX(Inputs!L$4:L$183,MATCH($B82&amp;$C$60,Inputs!$E$4:$E$183,0))</f>
        <v>14621.74</v>
      </c>
      <c r="J82" s="26">
        <f>INDEX(Inputs!M$4:M$183,MATCH($B82&amp;$C$60,Inputs!$E$4:$E$183,0))</f>
        <v>14653.4</v>
      </c>
      <c r="K82" s="145">
        <f>INDEX(Inputs!N$4:N$183,MATCH($B82&amp;$C$60,Inputs!$E$4:$E$183,0))</f>
        <v>14753.770929336401</v>
      </c>
      <c r="L82" s="39">
        <f>INDEX(Inputs!O$4:O$183,MATCH($B82&amp;$C$60,Inputs!$E$4:$E$183,0))</f>
        <v>14942.896551138299</v>
      </c>
      <c r="M82" s="39">
        <f>INDEX(Inputs!P$4:P$183,MATCH($B82&amp;$C$60,Inputs!$E$4:$E$183,0))</f>
        <v>15033.1834129903</v>
      </c>
      <c r="N82" s="39">
        <f>INDEX(Inputs!Q$4:Q$183,MATCH($B82&amp;$C$60,Inputs!$E$4:$E$183,0))</f>
        <v>15129.099786786201</v>
      </c>
      <c r="O82" s="39">
        <f>INDEX(Inputs!R$4:R$183,MATCH($B82&amp;$C$60,Inputs!$E$4:$E$183,0))</f>
        <v>15217.215672525899</v>
      </c>
      <c r="P82" s="39">
        <f>INDEX(Inputs!S$4:S$183,MATCH($B82&amp;$C$60,Inputs!$E$4:$E$183,0))</f>
        <v>15383.7868570254</v>
      </c>
      <c r="Q82" s="27">
        <f t="shared" si="31"/>
        <v>14767.394579705067</v>
      </c>
      <c r="R82" s="27">
        <f t="shared" si="31"/>
        <v>14813.190141660827</v>
      </c>
      <c r="S82" s="27">
        <f t="shared" si="31"/>
        <v>14858.985703616587</v>
      </c>
      <c r="T82" s="27">
        <f t="shared" si="31"/>
        <v>14904.781265572346</v>
      </c>
      <c r="U82" s="27">
        <f t="shared" si="31"/>
        <v>14950.576827528106</v>
      </c>
      <c r="V82" s="106">
        <f t="shared" si="35"/>
        <v>14855.145565421684</v>
      </c>
      <c r="W82" s="106">
        <f t="shared" si="35"/>
        <v>14923.186777325564</v>
      </c>
      <c r="X82" s="106">
        <f t="shared" si="35"/>
        <v>14994.042745201394</v>
      </c>
      <c r="Y82" s="106">
        <f t="shared" si="35"/>
        <v>15060.998469049122</v>
      </c>
      <c r="Z82" s="106">
        <f t="shared" si="35"/>
        <v>15167.181842276754</v>
      </c>
      <c r="AA82" s="70"/>
      <c r="AB82" s="64" t="s">
        <v>39</v>
      </c>
    </row>
    <row r="83" spans="1:40" s="83" customFormat="1" ht="13">
      <c r="A83" s="3"/>
      <c r="B83" s="20" t="s">
        <v>37</v>
      </c>
      <c r="C83" s="26">
        <f>INDEX(Inputs!F$4:F$183,MATCH($B83&amp;$C$60,Inputs!$E$4:$E$183,0))</f>
        <v>8348.75</v>
      </c>
      <c r="D83" s="26">
        <f>INDEX(Inputs!G$4:G$183,MATCH($B83&amp;$C$60,Inputs!$E$4:$E$183,0))</f>
        <v>8364.16</v>
      </c>
      <c r="E83" s="26">
        <f>INDEX(Inputs!H$4:H$183,MATCH($B83&amp;$C$60,Inputs!$E$4:$E$183,0))</f>
        <v>8379.1</v>
      </c>
      <c r="F83" s="26">
        <f>INDEX(Inputs!I$4:I$183,MATCH($B83&amp;$C$60,Inputs!$E$4:$E$183,0))</f>
        <v>8421.4100000000017</v>
      </c>
      <c r="G83" s="26">
        <f>INDEX(Inputs!J$4:J$183,MATCH($B83&amp;$C$60,Inputs!$E$4:$E$183,0))</f>
        <v>8448.6</v>
      </c>
      <c r="H83" s="26">
        <f>INDEX(Inputs!K$4:K$183,MATCH($B83&amp;$C$60,Inputs!$E$4:$E$183,0))</f>
        <v>8497.6</v>
      </c>
      <c r="I83" s="26">
        <f>INDEX(Inputs!L$4:L$183,MATCH($B83&amp;$C$60,Inputs!$E$4:$E$183,0))</f>
        <v>8490.91</v>
      </c>
      <c r="J83" s="26">
        <f>INDEX(Inputs!M$4:M$183,MATCH($B83&amp;$C$60,Inputs!$E$4:$E$183,0))</f>
        <v>8529.8700000000008</v>
      </c>
      <c r="K83" s="145">
        <f>INDEX(Inputs!N$4:N$183,MATCH($B83&amp;$C$60,Inputs!$E$4:$E$183,0))</f>
        <v>8579.5</v>
      </c>
      <c r="L83" s="39">
        <f>INDEX(Inputs!O$4:O$183,MATCH($B83&amp;$C$60,Inputs!$E$4:$E$183,0))</f>
        <v>8731.07</v>
      </c>
      <c r="M83" s="39">
        <f>INDEX(Inputs!P$4:P$183,MATCH($B83&amp;$C$60,Inputs!$E$4:$E$183,0))</f>
        <v>8805.8799999999992</v>
      </c>
      <c r="N83" s="39">
        <f>INDEX(Inputs!Q$4:Q$183,MATCH($B83&amp;$C$60,Inputs!$E$4:$E$183,0))</f>
        <v>8878.17</v>
      </c>
      <c r="O83" s="39">
        <f>INDEX(Inputs!R$4:R$183,MATCH($B83&amp;$C$60,Inputs!$E$4:$E$183,0))</f>
        <v>8948.23</v>
      </c>
      <c r="P83" s="39">
        <f>INDEX(Inputs!S$4:S$183,MATCH($B83&amp;$C$60,Inputs!$E$4:$E$183,0))</f>
        <v>9016.2000000000007</v>
      </c>
      <c r="Q83" s="27">
        <f t="shared" si="31"/>
        <v>8594.4283333333333</v>
      </c>
      <c r="R83" s="27">
        <f t="shared" si="31"/>
        <v>8623.0939999999991</v>
      </c>
      <c r="S83" s="27">
        <f t="shared" si="31"/>
        <v>8651.759666666665</v>
      </c>
      <c r="T83" s="27">
        <f t="shared" si="31"/>
        <v>8680.4253333333327</v>
      </c>
      <c r="U83" s="27">
        <f t="shared" si="31"/>
        <v>8709.0909999999985</v>
      </c>
      <c r="V83" s="106">
        <f t="shared" si="35"/>
        <v>8662.7491666666665</v>
      </c>
      <c r="W83" s="106">
        <f t="shared" si="35"/>
        <v>8714.4869999999992</v>
      </c>
      <c r="X83" s="106">
        <f t="shared" si="35"/>
        <v>8764.9648333333316</v>
      </c>
      <c r="Y83" s="106">
        <f t="shared" si="35"/>
        <v>8814.3276666666661</v>
      </c>
      <c r="Z83" s="106">
        <f t="shared" si="35"/>
        <v>8862.6454999999987</v>
      </c>
      <c r="AA83" s="70"/>
      <c r="AB83" s="64" t="s">
        <v>39</v>
      </c>
    </row>
    <row r="84" spans="1:40" s="83" customFormat="1" ht="13">
      <c r="A84" s="3"/>
      <c r="B84" s="21" t="s">
        <v>40</v>
      </c>
      <c r="C84" s="29">
        <f t="shared" ref="C84:U84" ca="1" si="36">SUM(C64:C83)</f>
        <v>387799.57467141096</v>
      </c>
      <c r="D84" s="29">
        <f t="shared" ca="1" si="36"/>
        <v>388868.96548282413</v>
      </c>
      <c r="E84" s="29">
        <f t="shared" ca="1" si="36"/>
        <v>389539.07952888921</v>
      </c>
      <c r="F84" s="29">
        <f t="shared" ca="1" si="36"/>
        <v>390354.76383790368</v>
      </c>
      <c r="G84" s="29">
        <f t="shared" ca="1" si="36"/>
        <v>391575.44976723654</v>
      </c>
      <c r="H84" s="29">
        <f t="shared" ca="1" si="36"/>
        <v>392935.62132648111</v>
      </c>
      <c r="I84" s="29">
        <f t="shared" ca="1" si="36"/>
        <v>444869.69590050995</v>
      </c>
      <c r="J84" s="29">
        <f t="shared" ca="1" si="36"/>
        <v>446382.11344932299</v>
      </c>
      <c r="K84" s="29">
        <f t="shared" ref="K84:P84" ca="1" si="37">SUM(K64:K83)</f>
        <v>398754.23803122318</v>
      </c>
      <c r="L84" s="29">
        <f t="shared" ca="1" si="37"/>
        <v>399997.669865306</v>
      </c>
      <c r="M84" s="29">
        <f t="shared" ca="1" si="37"/>
        <v>401363.82422021474</v>
      </c>
      <c r="N84" s="29">
        <f t="shared" ca="1" si="37"/>
        <v>402731.51072775514</v>
      </c>
      <c r="O84" s="29">
        <f t="shared" ca="1" si="37"/>
        <v>404121.65884126379</v>
      </c>
      <c r="P84" s="29">
        <f t="shared" ca="1" si="37"/>
        <v>405985.03325279674</v>
      </c>
      <c r="Q84" s="29">
        <f t="shared" ca="1" si="36"/>
        <v>399236.28628425696</v>
      </c>
      <c r="R84" s="29">
        <f t="shared" ca="1" si="36"/>
        <v>400593.91425168031</v>
      </c>
      <c r="S84" s="29">
        <f t="shared" ca="1" si="36"/>
        <v>401951.54221910372</v>
      </c>
      <c r="T84" s="29">
        <f t="shared" ca="1" si="36"/>
        <v>403309.17018652707</v>
      </c>
      <c r="U84" s="29">
        <f t="shared" ca="1" si="36"/>
        <v>404666.7981539506</v>
      </c>
      <c r="V84" s="107">
        <f ca="1" xml:space="preserve"> IF($AB84="Company forecast",L84, IF($AB84="Ofwat forecast",Q84))</f>
        <v>399236.28628425696</v>
      </c>
      <c r="W84" s="107">
        <f ca="1" xml:space="preserve"> IF($AB84="Company forecast",M84, IF($AB84="Ofwat forecast",R84))</f>
        <v>400593.91425168031</v>
      </c>
      <c r="X84" s="107">
        <f ca="1" xml:space="preserve"> IF($AB84="Company forecast",N84, IF($AB84="Ofwat forecast",S84))</f>
        <v>401951.54221910372</v>
      </c>
      <c r="Y84" s="107">
        <f ca="1" xml:space="preserve"> IF($AB84="Company forecast",O84, IF($AB84="Ofwat forecast",T84))</f>
        <v>403309.17018652707</v>
      </c>
      <c r="Z84" s="107">
        <f ca="1" xml:space="preserve"> IF($AB84="Company forecast",P84, IF($AB84="Ofwat forecast",U84))</f>
        <v>404666.7981539506</v>
      </c>
      <c r="AA84" s="22"/>
      <c r="AB84" s="64" t="s">
        <v>39</v>
      </c>
    </row>
    <row r="85" spans="1:40">
      <c r="C85" s="6"/>
      <c r="Q85" s="135"/>
      <c r="R85" s="135"/>
      <c r="S85" s="135"/>
      <c r="T85" s="135"/>
      <c r="U85" s="135"/>
      <c r="V85" s="71"/>
      <c r="W85" s="71"/>
      <c r="X85" s="71"/>
      <c r="Y85" s="71"/>
      <c r="Z85" s="71"/>
      <c r="AB85" s="67"/>
    </row>
    <row r="86" spans="1:40" ht="18">
      <c r="A86" s="14" t="s">
        <v>53</v>
      </c>
      <c r="B86" s="13"/>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40">
      <c r="B87" s="7"/>
      <c r="C87" s="8"/>
      <c r="D87" s="8"/>
      <c r="E87" s="8"/>
      <c r="F87" s="8"/>
      <c r="G87" s="8"/>
      <c r="H87" s="8"/>
      <c r="I87" s="8"/>
      <c r="J87" s="8"/>
      <c r="K87" s="8"/>
      <c r="L87" s="8"/>
      <c r="M87" s="8"/>
      <c r="N87" s="8"/>
      <c r="O87" s="8"/>
      <c r="P87" s="8"/>
      <c r="Q87" s="8"/>
      <c r="R87" s="8"/>
      <c r="S87" s="8"/>
      <c r="T87" s="8"/>
      <c r="U87" s="8"/>
      <c r="V87" s="71"/>
      <c r="W87" s="71"/>
      <c r="X87" s="71"/>
      <c r="Y87" s="71"/>
      <c r="Z87" s="71"/>
      <c r="AB87" s="67"/>
    </row>
    <row r="88" spans="1:40">
      <c r="B88" s="18" t="s">
        <v>52</v>
      </c>
      <c r="C88" s="2" t="s">
        <v>86</v>
      </c>
      <c r="V88" s="2"/>
      <c r="W88" s="71"/>
      <c r="X88" s="71"/>
      <c r="Y88" s="71"/>
      <c r="Z88" s="71"/>
      <c r="AB88" s="67"/>
    </row>
    <row r="89" spans="1:40" ht="15" customHeight="1">
      <c r="B89" s="17"/>
      <c r="C89" s="137" t="s">
        <v>64</v>
      </c>
      <c r="D89" s="137"/>
      <c r="E89" s="137"/>
      <c r="F89" s="137"/>
      <c r="G89" s="137"/>
      <c r="H89" s="137"/>
      <c r="I89" s="137"/>
      <c r="J89" s="136"/>
      <c r="K89" s="154"/>
      <c r="L89" s="165" t="s">
        <v>65</v>
      </c>
      <c r="M89" s="166"/>
      <c r="N89" s="166"/>
      <c r="O89" s="166"/>
      <c r="P89" s="167"/>
      <c r="Q89" s="129"/>
      <c r="R89" s="129"/>
      <c r="S89" s="129"/>
      <c r="T89" s="129"/>
      <c r="U89" s="130"/>
      <c r="V89" s="78"/>
      <c r="W89" s="78"/>
      <c r="X89" s="78"/>
      <c r="Y89" s="78"/>
      <c r="Z89" s="78"/>
      <c r="AA89" s="177"/>
      <c r="AB89" s="178" t="s">
        <v>0</v>
      </c>
    </row>
    <row r="90" spans="1:40" s="92" customFormat="1" ht="17.25" customHeight="1">
      <c r="A90" s="51"/>
      <c r="B90" s="46"/>
      <c r="C90" s="47" t="s">
        <v>8</v>
      </c>
      <c r="D90" s="47" t="s">
        <v>9</v>
      </c>
      <c r="E90" s="47" t="s">
        <v>10</v>
      </c>
      <c r="F90" s="47" t="s">
        <v>11</v>
      </c>
      <c r="G90" s="47" t="s">
        <v>12</v>
      </c>
      <c r="H90" s="47" t="s">
        <v>13</v>
      </c>
      <c r="I90" s="47" t="s">
        <v>14</v>
      </c>
      <c r="J90" s="132" t="s">
        <v>15</v>
      </c>
      <c r="K90" s="147" t="s">
        <v>16</v>
      </c>
      <c r="L90" s="62" t="s">
        <v>17</v>
      </c>
      <c r="M90" s="62" t="s">
        <v>18</v>
      </c>
      <c r="N90" s="62" t="s">
        <v>19</v>
      </c>
      <c r="O90" s="62" t="s">
        <v>20</v>
      </c>
      <c r="P90" s="62" t="s">
        <v>21</v>
      </c>
      <c r="Q90" s="53" t="s">
        <v>17</v>
      </c>
      <c r="R90" s="53" t="s">
        <v>18</v>
      </c>
      <c r="S90" s="53" t="s">
        <v>19</v>
      </c>
      <c r="T90" s="53" t="s">
        <v>20</v>
      </c>
      <c r="U90" s="53" t="s">
        <v>21</v>
      </c>
      <c r="V90" s="63" t="s">
        <v>17</v>
      </c>
      <c r="W90" s="63" t="s">
        <v>18</v>
      </c>
      <c r="X90" s="63" t="s">
        <v>19</v>
      </c>
      <c r="Y90" s="63" t="s">
        <v>20</v>
      </c>
      <c r="Z90" s="63" t="s">
        <v>21</v>
      </c>
      <c r="AA90" s="177"/>
      <c r="AB90" s="178"/>
    </row>
    <row r="91" spans="1:40" s="93" customFormat="1" ht="13.5" thickBot="1">
      <c r="A91" s="5"/>
      <c r="B91" s="58" t="s">
        <v>38</v>
      </c>
      <c r="C91" s="57">
        <v>1</v>
      </c>
      <c r="D91" s="57">
        <v>2</v>
      </c>
      <c r="E91" s="57">
        <v>3</v>
      </c>
      <c r="F91" s="57">
        <v>4</v>
      </c>
      <c r="G91" s="57">
        <v>5</v>
      </c>
      <c r="H91" s="57">
        <v>6</v>
      </c>
      <c r="I91" s="58">
        <v>7</v>
      </c>
      <c r="J91" s="57">
        <v>8</v>
      </c>
      <c r="K91" s="142">
        <v>9</v>
      </c>
      <c r="L91" s="59">
        <v>10</v>
      </c>
      <c r="M91" s="59">
        <v>11</v>
      </c>
      <c r="N91" s="59">
        <v>12</v>
      </c>
      <c r="O91" s="59">
        <v>13</v>
      </c>
      <c r="P91" s="59">
        <v>14</v>
      </c>
      <c r="Q91" s="60">
        <v>10</v>
      </c>
      <c r="R91" s="60">
        <v>11</v>
      </c>
      <c r="S91" s="60">
        <v>12</v>
      </c>
      <c r="T91" s="60">
        <v>13</v>
      </c>
      <c r="U91" s="60">
        <v>14</v>
      </c>
      <c r="V91" s="77">
        <v>10</v>
      </c>
      <c r="W91" s="77">
        <v>11</v>
      </c>
      <c r="X91" s="77">
        <v>12</v>
      </c>
      <c r="Y91" s="77">
        <v>13</v>
      </c>
      <c r="Z91" s="77">
        <v>14</v>
      </c>
      <c r="AA91" s="66"/>
      <c r="AB91" s="76"/>
    </row>
    <row r="92" spans="1:40" s="83" customFormat="1" ht="14.25" customHeight="1">
      <c r="A92" s="3"/>
      <c r="B92" s="20" t="s">
        <v>7</v>
      </c>
      <c r="C92" s="26">
        <f>INDEX(Inputs!F$4:F$183,MATCH($B92&amp;$C$88,Inputs!$E$4:$E$183,0))</f>
        <v>926.02</v>
      </c>
      <c r="D92" s="26">
        <f>INDEX(Inputs!G$4:G$183,MATCH($B92&amp;$C$88,Inputs!$E$4:$E$183,0))</f>
        <v>883.71</v>
      </c>
      <c r="E92" s="26">
        <f>INDEX(Inputs!H$4:H$183,MATCH($B92&amp;$C$88,Inputs!$E$4:$E$183,0))</f>
        <v>923.9185910091453</v>
      </c>
      <c r="F92" s="26">
        <f>INDEX(Inputs!I$4:I$183,MATCH($B92&amp;$C$88,Inputs!$E$4:$E$183,0))</f>
        <v>908.94999999999993</v>
      </c>
      <c r="G92" s="26">
        <f>INDEX(Inputs!J$4:J$183,MATCH($B92&amp;$C$88,Inputs!$E$4:$E$183,0))</f>
        <v>883.37195551632294</v>
      </c>
      <c r="H92" s="26">
        <f>INDEX(Inputs!K$4:K$183,MATCH($B92&amp;$C$88,Inputs!$E$4:$E$183,0))</f>
        <v>935.50545524285496</v>
      </c>
      <c r="I92" s="26">
        <f>INDEX(Inputs!L$4:L$183,MATCH($B92&amp;$C$88,Inputs!$E$4:$E$183,0))</f>
        <v>888.01</v>
      </c>
      <c r="J92" s="26">
        <f>INDEX(Inputs!M$4:M$183,MATCH($B92&amp;$C$88,Inputs!$E$4:$E$183,0))</f>
        <v>968.32999999999993</v>
      </c>
      <c r="K92" s="148">
        <f>INDEX(Inputs!N$4:N$183,MATCH($B92&amp;$C$88,Inputs!$E$4:$E$183,0))</f>
        <v>947.80000000000018</v>
      </c>
      <c r="L92" s="112">
        <f>INDEX(Inputs!O$4:O$183,MATCH($B92&amp;$C$88,Inputs!$E$4:$E$183,0))</f>
        <v>883.58</v>
      </c>
      <c r="M92" s="112">
        <f>INDEX(Inputs!P$4:P$183,MATCH($B92&amp;$C$88,Inputs!$E$4:$E$183,0))</f>
        <v>880.80000000000007</v>
      </c>
      <c r="N92" s="112">
        <f>INDEX(Inputs!Q$4:Q$183,MATCH($B92&amp;$C$88,Inputs!$E$4:$E$183,0))</f>
        <v>882.32999999999993</v>
      </c>
      <c r="O92" s="112">
        <f>INDEX(Inputs!R$4:R$183,MATCH($B92&amp;$C$88,Inputs!$E$4:$E$183,0))</f>
        <v>879.34</v>
      </c>
      <c r="P92" s="112">
        <f>INDEX(Inputs!S$4:S$183,MATCH($B92&amp;$C$88,Inputs!$E$4:$E$183,0))</f>
        <v>876.73000000000013</v>
      </c>
      <c r="Q92" s="27">
        <f xml:space="preserve"> INTERCEPT($C92:$K92,$C$91:$K$91)+SLOPE($C92:$K92,$C$91:$K$91)*Q$91</f>
        <v>943.04496740963862</v>
      </c>
      <c r="R92" s="27">
        <f t="shared" ref="R92:U106" si="38" xml:space="preserve"> INTERCEPT($C92:$K92,$C$91:$K$91)+SLOPE($C92:$K92,$C$91:$K$91)*R$91</f>
        <v>947.97360529671471</v>
      </c>
      <c r="S92" s="27">
        <f t="shared" si="38"/>
        <v>952.9022431837908</v>
      </c>
      <c r="T92" s="27">
        <f t="shared" si="38"/>
        <v>957.83088107086689</v>
      </c>
      <c r="U92" s="27">
        <f t="shared" si="38"/>
        <v>962.75951895794299</v>
      </c>
      <c r="V92" s="106">
        <f t="shared" ref="V92:V111" si="39" xml:space="preserve"> IF($AB92="Company forecast",L92, IF($AB92="Ofwat forecast",Q92))</f>
        <v>883.58</v>
      </c>
      <c r="W92" s="106">
        <f t="shared" ref="W92:W111" si="40" xml:space="preserve"> IF($AB92="Company forecast",M92, IF($AB92="Ofwat forecast",R92))</f>
        <v>880.80000000000007</v>
      </c>
      <c r="X92" s="106">
        <f t="shared" ref="X92:X111" si="41" xml:space="preserve"> IF($AB92="Company forecast",N92, IF($AB92="Ofwat forecast",S92))</f>
        <v>882.32999999999993</v>
      </c>
      <c r="Y92" s="106">
        <f t="shared" ref="Y92:Y111" si="42" xml:space="preserve"> IF($AB92="Company forecast",O92, IF($AB92="Ofwat forecast",T92))</f>
        <v>879.34</v>
      </c>
      <c r="Z92" s="106">
        <f t="shared" ref="Z92:Z111" si="43" xml:space="preserve"> IF($AB92="Company forecast",P92, IF($AB92="Ofwat forecast",U92))</f>
        <v>876.73000000000013</v>
      </c>
      <c r="AA92" s="67"/>
      <c r="AB92" s="64" t="s">
        <v>102</v>
      </c>
      <c r="AD92" s="168" t="s">
        <v>116</v>
      </c>
      <c r="AE92" s="169"/>
      <c r="AF92" s="169"/>
      <c r="AG92" s="169"/>
      <c r="AH92" s="169"/>
      <c r="AI92" s="169"/>
      <c r="AJ92" s="169"/>
      <c r="AK92" s="169"/>
      <c r="AL92" s="169"/>
      <c r="AM92" s="169"/>
      <c r="AN92" s="170"/>
    </row>
    <row r="93" spans="1:40" s="83" customFormat="1" ht="14.25" customHeight="1">
      <c r="A93" s="3"/>
      <c r="B93" s="20" t="s">
        <v>101</v>
      </c>
      <c r="C93" s="26">
        <f>INDEX(Inputs!F$4:F$183,MATCH($B93&amp;$C$88,Inputs!$E$4:$E$183,0))</f>
        <v>0</v>
      </c>
      <c r="D93" s="26">
        <f>INDEX(Inputs!G$4:G$183,MATCH($B93&amp;$C$88,Inputs!$E$4:$E$183,0))</f>
        <v>0</v>
      </c>
      <c r="E93" s="26">
        <f>INDEX(Inputs!H$4:H$183,MATCH($B93&amp;$C$88,Inputs!$E$4:$E$183,0))</f>
        <v>0</v>
      </c>
      <c r="F93" s="26">
        <f>INDEX(Inputs!I$4:I$183,MATCH($B93&amp;$C$88,Inputs!$E$4:$E$183,0))</f>
        <v>0</v>
      </c>
      <c r="G93" s="26">
        <f>INDEX(Inputs!J$4:J$183,MATCH($B93&amp;$C$88,Inputs!$E$4:$E$183,0))</f>
        <v>0</v>
      </c>
      <c r="H93" s="26">
        <f>INDEX(Inputs!K$4:K$183,MATCH($B93&amp;$C$88,Inputs!$E$4:$E$183,0))</f>
        <v>0</v>
      </c>
      <c r="I93" s="26">
        <f>INDEX(Inputs!L$4:L$183,MATCH($B93&amp;$C$88,Inputs!$E$4:$E$183,0))</f>
        <v>58.869151032987453</v>
      </c>
      <c r="J93" s="26">
        <f>INDEX(Inputs!M$4:M$183,MATCH($B93&amp;$C$88,Inputs!$E$4:$E$183,0))</f>
        <v>58.702958904109593</v>
      </c>
      <c r="K93" s="148">
        <f>INDEX(Inputs!N$4:N$183,MATCH($B93&amp;$C$88,Inputs!$E$4:$E$183,0))</f>
        <v>56.05</v>
      </c>
      <c r="L93" s="112">
        <f>INDEX(Inputs!O$4:O$183,MATCH($B93&amp;$C$88,Inputs!$E$4:$E$183,0))</f>
        <v>57.927473415858032</v>
      </c>
      <c r="M93" s="112">
        <f>INDEX(Inputs!P$4:P$183,MATCH($B93&amp;$C$88,Inputs!$E$4:$E$183,0))</f>
        <v>57.673380909418242</v>
      </c>
      <c r="N93" s="112">
        <f>INDEX(Inputs!Q$4:Q$183,MATCH($B93&amp;$C$88,Inputs!$E$4:$E$183,0))</f>
        <v>57.246112482377491</v>
      </c>
      <c r="O93" s="112">
        <f>INDEX(Inputs!R$4:R$183,MATCH($B93&amp;$C$88,Inputs!$E$4:$E$183,0))</f>
        <v>56.849149583949725</v>
      </c>
      <c r="P93" s="112">
        <f>INDEX(Inputs!S$4:S$183,MATCH($B93&amp;$C$88,Inputs!$E$4:$E$183,0))</f>
        <v>56.44730843840933</v>
      </c>
      <c r="Q93" s="109"/>
      <c r="R93" s="109"/>
      <c r="S93" s="109"/>
      <c r="T93" s="109"/>
      <c r="U93" s="109"/>
      <c r="V93" s="106">
        <f t="shared" si="39"/>
        <v>57.927473415858032</v>
      </c>
      <c r="W93" s="106">
        <f t="shared" si="40"/>
        <v>57.673380909418242</v>
      </c>
      <c r="X93" s="106">
        <f t="shared" si="41"/>
        <v>57.246112482377491</v>
      </c>
      <c r="Y93" s="106">
        <f t="shared" si="42"/>
        <v>56.849149583949725</v>
      </c>
      <c r="Z93" s="106">
        <f t="shared" si="43"/>
        <v>56.44730843840933</v>
      </c>
      <c r="AA93" s="67"/>
      <c r="AB93" s="64" t="s">
        <v>102</v>
      </c>
      <c r="AD93" s="171"/>
      <c r="AE93" s="172"/>
      <c r="AF93" s="172"/>
      <c r="AG93" s="172"/>
      <c r="AH93" s="172"/>
      <c r="AI93" s="172"/>
      <c r="AJ93" s="172"/>
      <c r="AK93" s="172"/>
      <c r="AL93" s="172"/>
      <c r="AM93" s="172"/>
      <c r="AN93" s="173"/>
    </row>
    <row r="94" spans="1:40" s="83" customFormat="1" ht="14.25" customHeight="1">
      <c r="A94" s="3"/>
      <c r="B94" s="20" t="s">
        <v>22</v>
      </c>
      <c r="C94" s="26">
        <f>INDEX(Inputs!F$4:F$183,MATCH($B94&amp;$C$88,Inputs!$E$4:$E$183,0))</f>
        <v>1116.27</v>
      </c>
      <c r="D94" s="26">
        <f>INDEX(Inputs!G$4:G$183,MATCH($B94&amp;$C$88,Inputs!$E$4:$E$183,0))</f>
        <v>1076.68</v>
      </c>
      <c r="E94" s="26">
        <f>INDEX(Inputs!H$4:H$183,MATCH($B94&amp;$C$88,Inputs!$E$4:$E$183,0))</f>
        <v>1078.49</v>
      </c>
      <c r="F94" s="26">
        <f>INDEX(Inputs!I$4:I$183,MATCH($B94&amp;$C$88,Inputs!$E$4:$E$183,0))</f>
        <v>1086.73</v>
      </c>
      <c r="G94" s="26">
        <f>INDEX(Inputs!J$4:J$183,MATCH($B94&amp;$C$88,Inputs!$E$4:$E$183,0))</f>
        <v>1087.6499999999999</v>
      </c>
      <c r="H94" s="26">
        <f>INDEX(Inputs!K$4:K$183,MATCH($B94&amp;$C$88,Inputs!$E$4:$E$183,0))</f>
        <v>1093.97</v>
      </c>
      <c r="I94" s="26">
        <f>INDEX(Inputs!L$4:L$183,MATCH($B94&amp;$C$88,Inputs!$E$4:$E$183,0))</f>
        <v>1105.4100000000001</v>
      </c>
      <c r="J94" s="26">
        <f>INDEX(Inputs!M$4:M$183,MATCH($B94&amp;$C$88,Inputs!$E$4:$E$183,0))</f>
        <v>1123.1299999999999</v>
      </c>
      <c r="K94" s="148">
        <f>INDEX(Inputs!N$4:N$183,MATCH($B94&amp;$C$88,Inputs!$E$4:$E$183,0))</f>
        <v>1109.1200000000001</v>
      </c>
      <c r="L94" s="112">
        <f>INDEX(Inputs!O$4:O$183,MATCH($B94&amp;$C$88,Inputs!$E$4:$E$183,0))</f>
        <v>1099.9100000000001</v>
      </c>
      <c r="M94" s="112">
        <f>INDEX(Inputs!P$4:P$183,MATCH($B94&amp;$C$88,Inputs!$E$4:$E$183,0))</f>
        <v>1093.02</v>
      </c>
      <c r="N94" s="112">
        <f>INDEX(Inputs!Q$4:Q$183,MATCH($B94&amp;$C$88,Inputs!$E$4:$E$183,0))</f>
        <v>1086.22</v>
      </c>
      <c r="O94" s="112">
        <f>INDEX(Inputs!R$4:R$183,MATCH($B94&amp;$C$88,Inputs!$E$4:$E$183,0))</f>
        <v>1079.1400000000001</v>
      </c>
      <c r="P94" s="112">
        <f>INDEX(Inputs!S$4:S$183,MATCH($B94&amp;$C$88,Inputs!$E$4:$E$183,0))</f>
        <v>1072.4100000000001</v>
      </c>
      <c r="Q94" s="27">
        <f t="shared" ref="Q94:Q96" si="44" xml:space="preserve"> INTERCEPT($C94:$K94,$C$91:$K$91)+SLOPE($C94:$K94,$C$91:$K$91)*Q$91</f>
        <v>1111.8136111111112</v>
      </c>
      <c r="R94" s="27">
        <f t="shared" si="38"/>
        <v>1114.6774444444445</v>
      </c>
      <c r="S94" s="27">
        <f t="shared" si="38"/>
        <v>1117.5412777777779</v>
      </c>
      <c r="T94" s="27">
        <f t="shared" si="38"/>
        <v>1120.4051111111112</v>
      </c>
      <c r="U94" s="27">
        <f t="shared" si="38"/>
        <v>1123.2689444444445</v>
      </c>
      <c r="V94" s="106">
        <f t="shared" si="39"/>
        <v>1099.9100000000001</v>
      </c>
      <c r="W94" s="106">
        <f t="shared" si="40"/>
        <v>1093.02</v>
      </c>
      <c r="X94" s="106">
        <f t="shared" si="41"/>
        <v>1086.22</v>
      </c>
      <c r="Y94" s="106">
        <f t="shared" si="42"/>
        <v>1079.1400000000001</v>
      </c>
      <c r="Z94" s="106">
        <f t="shared" si="43"/>
        <v>1072.4100000000001</v>
      </c>
      <c r="AA94" s="67"/>
      <c r="AB94" s="64" t="s">
        <v>102</v>
      </c>
      <c r="AD94" s="171"/>
      <c r="AE94" s="172"/>
      <c r="AF94" s="172"/>
      <c r="AG94" s="172"/>
      <c r="AH94" s="172"/>
      <c r="AI94" s="172"/>
      <c r="AJ94" s="172"/>
      <c r="AK94" s="172"/>
      <c r="AL94" s="172"/>
      <c r="AM94" s="172"/>
      <c r="AN94" s="173"/>
    </row>
    <row r="95" spans="1:40" s="83" customFormat="1" ht="14.25" customHeight="1">
      <c r="A95" s="3"/>
      <c r="B95" s="20" t="s">
        <v>23</v>
      </c>
      <c r="C95" s="26">
        <f>INDEX(Inputs!F$4:F$183,MATCH($B95&amp;$C$88,Inputs!$E$4:$E$183,0))</f>
        <v>1736.0853017024785</v>
      </c>
      <c r="D95" s="26">
        <f>INDEX(Inputs!G$4:G$183,MATCH($B95&amp;$C$88,Inputs!$E$4:$E$183,0))</f>
        <v>1737.4670600417614</v>
      </c>
      <c r="E95" s="26">
        <f>INDEX(Inputs!H$4:H$183,MATCH($B95&amp;$C$88,Inputs!$E$4:$E$183,0))</f>
        <v>1769.8897969235622</v>
      </c>
      <c r="F95" s="26">
        <f>INDEX(Inputs!I$4:I$183,MATCH($B95&amp;$C$88,Inputs!$E$4:$E$183,0))</f>
        <v>1684.31687463858</v>
      </c>
      <c r="G95" s="26">
        <f>INDEX(Inputs!J$4:J$183,MATCH($B95&amp;$C$88,Inputs!$E$4:$E$183,0))</f>
        <v>1774.5774920464371</v>
      </c>
      <c r="H95" s="26">
        <f>INDEX(Inputs!K$4:K$183,MATCH($B95&amp;$C$88,Inputs!$E$4:$E$183,0))</f>
        <v>2103.5478727327973</v>
      </c>
      <c r="I95" s="26">
        <f>INDEX(Inputs!L$4:L$183,MATCH($B95&amp;$C$88,Inputs!$E$4:$E$183,0))</f>
        <v>2087.1946434615261</v>
      </c>
      <c r="J95" s="26">
        <f>INDEX(Inputs!M$4:M$183,MATCH($B95&amp;$C$88,Inputs!$E$4:$E$183,0))</f>
        <v>2106.1558923299726</v>
      </c>
      <c r="K95" s="148">
        <f>INDEX(Inputs!N$4:N$183,MATCH($B95&amp;$C$88,Inputs!$E$4:$E$183,0))</f>
        <v>1822.03</v>
      </c>
      <c r="L95" s="112">
        <f>INDEX(Inputs!O$4:O$183,MATCH($B95&amp;$C$88,Inputs!$E$4:$E$183,0))</f>
        <v>1949.3432001486335</v>
      </c>
      <c r="M95" s="112">
        <f>INDEX(Inputs!P$4:P$183,MATCH($B95&amp;$C$88,Inputs!$E$4:$E$183,0))</f>
        <v>1985.8646346842418</v>
      </c>
      <c r="N95" s="112">
        <f>INDEX(Inputs!Q$4:Q$183,MATCH($B95&amp;$C$88,Inputs!$E$4:$E$183,0))</f>
        <v>1984.7639655532585</v>
      </c>
      <c r="O95" s="112">
        <f>INDEX(Inputs!R$4:R$183,MATCH($B95&amp;$C$88,Inputs!$E$4:$E$183,0))</f>
        <v>1983.8449337732723</v>
      </c>
      <c r="P95" s="112">
        <f>INDEX(Inputs!S$4:S$183,MATCH($B95&amp;$C$88,Inputs!$E$4:$E$183,0))</f>
        <v>1982.7068565417035</v>
      </c>
      <c r="Q95" s="27">
        <f t="shared" si="44"/>
        <v>2077.6699355328628</v>
      </c>
      <c r="R95" s="27">
        <f t="shared" si="38"/>
        <v>2119.3980352199437</v>
      </c>
      <c r="S95" s="27">
        <f t="shared" si="38"/>
        <v>2161.1261349070246</v>
      </c>
      <c r="T95" s="27">
        <f t="shared" si="38"/>
        <v>2202.8542345941059</v>
      </c>
      <c r="U95" s="27">
        <f t="shared" si="38"/>
        <v>2244.5823342811868</v>
      </c>
      <c r="V95" s="106">
        <f t="shared" si="39"/>
        <v>1949.3432001486335</v>
      </c>
      <c r="W95" s="106">
        <f t="shared" si="40"/>
        <v>1985.8646346842418</v>
      </c>
      <c r="X95" s="106">
        <f t="shared" si="41"/>
        <v>1984.7639655532585</v>
      </c>
      <c r="Y95" s="106">
        <f t="shared" si="42"/>
        <v>1983.8449337732723</v>
      </c>
      <c r="Z95" s="106">
        <f t="shared" si="43"/>
        <v>1982.7068565417035</v>
      </c>
      <c r="AA95" s="67"/>
      <c r="AB95" s="64" t="s">
        <v>102</v>
      </c>
      <c r="AD95" s="171"/>
      <c r="AE95" s="172"/>
      <c r="AF95" s="172"/>
      <c r="AG95" s="172"/>
      <c r="AH95" s="172"/>
      <c r="AI95" s="172"/>
      <c r="AJ95" s="172"/>
      <c r="AK95" s="172"/>
      <c r="AL95" s="172"/>
      <c r="AM95" s="172"/>
      <c r="AN95" s="173"/>
    </row>
    <row r="96" spans="1:40" s="83" customFormat="1" ht="15" customHeight="1">
      <c r="A96" s="3"/>
      <c r="B96" s="20" t="s">
        <v>24</v>
      </c>
      <c r="C96" s="26">
        <f>INDEX(Inputs!F$4:F$183,MATCH($B96&amp;$C$88,Inputs!$E$4:$E$183,0))</f>
        <v>457.54999999999995</v>
      </c>
      <c r="D96" s="26">
        <f>INDEX(Inputs!G$4:G$183,MATCH($B96&amp;$C$88,Inputs!$E$4:$E$183,0))</f>
        <v>444.45000000000005</v>
      </c>
      <c r="E96" s="26">
        <f>INDEX(Inputs!H$4:H$183,MATCH($B96&amp;$C$88,Inputs!$E$4:$E$183,0))</f>
        <v>475.63100000000003</v>
      </c>
      <c r="F96" s="26">
        <f>INDEX(Inputs!I$4:I$183,MATCH($B96&amp;$C$88,Inputs!$E$4:$E$183,0))</f>
        <v>468.64100000000002</v>
      </c>
      <c r="G96" s="26">
        <f>INDEX(Inputs!J$4:J$183,MATCH($B96&amp;$C$88,Inputs!$E$4:$E$183,0))</f>
        <v>464.40899999999999</v>
      </c>
      <c r="H96" s="26">
        <f>INDEX(Inputs!K$4:K$183,MATCH($B96&amp;$C$88,Inputs!$E$4:$E$183,0))</f>
        <v>462.42412999999999</v>
      </c>
      <c r="I96" s="26">
        <f>INDEX(Inputs!L$4:L$183,MATCH($B96&amp;$C$88,Inputs!$E$4:$E$183,0))</f>
        <v>486.57</v>
      </c>
      <c r="J96" s="26">
        <f>INDEX(Inputs!M$4:M$183,MATCH($B96&amp;$C$88,Inputs!$E$4:$E$183,0))</f>
        <v>504.84999999999997</v>
      </c>
      <c r="K96" s="148">
        <f>INDEX(Inputs!N$4:N$183,MATCH($B96&amp;$C$88,Inputs!$E$4:$E$183,0))</f>
        <v>478.24</v>
      </c>
      <c r="L96" s="112">
        <f>INDEX(Inputs!O$4:O$183,MATCH($B96&amp;$C$88,Inputs!$E$4:$E$183,0))</f>
        <v>468.15</v>
      </c>
      <c r="M96" s="112">
        <f>INDEX(Inputs!P$4:P$183,MATCH($B96&amp;$C$88,Inputs!$E$4:$E$183,0))</f>
        <v>463.43999999999994</v>
      </c>
      <c r="N96" s="112">
        <f>INDEX(Inputs!Q$4:Q$183,MATCH($B96&amp;$C$88,Inputs!$E$4:$E$183,0))</f>
        <v>461.93</v>
      </c>
      <c r="O96" s="112">
        <f>INDEX(Inputs!R$4:R$183,MATCH($B96&amp;$C$88,Inputs!$E$4:$E$183,0))</f>
        <v>456.91</v>
      </c>
      <c r="P96" s="112">
        <f>INDEX(Inputs!S$4:S$183,MATCH($B96&amp;$C$88,Inputs!$E$4:$E$183,0))</f>
        <v>468.74</v>
      </c>
      <c r="Q96" s="27">
        <f t="shared" si="44"/>
        <v>494.72010861111107</v>
      </c>
      <c r="R96" s="27">
        <f t="shared" si="38"/>
        <v>499.38046077777773</v>
      </c>
      <c r="S96" s="27">
        <f t="shared" si="38"/>
        <v>504.04081294444438</v>
      </c>
      <c r="T96" s="27">
        <f t="shared" si="38"/>
        <v>508.70116511111104</v>
      </c>
      <c r="U96" s="27">
        <f t="shared" si="38"/>
        <v>513.36151727777769</v>
      </c>
      <c r="V96" s="106">
        <f t="shared" si="39"/>
        <v>468.15</v>
      </c>
      <c r="W96" s="106">
        <f t="shared" si="40"/>
        <v>463.43999999999994</v>
      </c>
      <c r="X96" s="106">
        <f t="shared" si="41"/>
        <v>461.93</v>
      </c>
      <c r="Y96" s="106">
        <f t="shared" si="42"/>
        <v>456.91</v>
      </c>
      <c r="Z96" s="106">
        <f t="shared" si="43"/>
        <v>468.74</v>
      </c>
      <c r="AA96" s="67"/>
      <c r="AB96" s="64" t="s">
        <v>102</v>
      </c>
      <c r="AD96" s="171"/>
      <c r="AE96" s="172"/>
      <c r="AF96" s="172"/>
      <c r="AG96" s="172"/>
      <c r="AH96" s="172"/>
      <c r="AI96" s="172"/>
      <c r="AJ96" s="172"/>
      <c r="AK96" s="172"/>
      <c r="AL96" s="172"/>
      <c r="AM96" s="172"/>
      <c r="AN96" s="173"/>
    </row>
    <row r="97" spans="1:40" s="83" customFormat="1" ht="15" customHeight="1">
      <c r="A97" s="3"/>
      <c r="B97" s="20" t="s">
        <v>100</v>
      </c>
      <c r="C97" s="26">
        <f>INDEX(Inputs!F$4:F$183,MATCH($B97&amp;$C$88,Inputs!$E$4:$E$183,0))</f>
        <v>0</v>
      </c>
      <c r="D97" s="26">
        <f>INDEX(Inputs!G$4:G$183,MATCH($B97&amp;$C$88,Inputs!$E$4:$E$183,0))</f>
        <v>0</v>
      </c>
      <c r="E97" s="26">
        <f>INDEX(Inputs!H$4:H$183,MATCH($B97&amp;$C$88,Inputs!$E$4:$E$183,0))</f>
        <v>0</v>
      </c>
      <c r="F97" s="26">
        <f>INDEX(Inputs!I$4:I$183,MATCH($B97&amp;$C$88,Inputs!$E$4:$E$183,0))</f>
        <v>0</v>
      </c>
      <c r="G97" s="26">
        <f>INDEX(Inputs!J$4:J$183,MATCH($B97&amp;$C$88,Inputs!$E$4:$E$183,0))</f>
        <v>0</v>
      </c>
      <c r="H97" s="26">
        <f>INDEX(Inputs!K$4:K$183,MATCH($B97&amp;$C$88,Inputs!$E$4:$E$183,0))</f>
        <v>0</v>
      </c>
      <c r="I97" s="26">
        <f>INDEX(Inputs!L$4:L$183,MATCH($B97&amp;$C$88,Inputs!$E$4:$E$183,0))</f>
        <v>1754.8992412406672</v>
      </c>
      <c r="J97" s="26">
        <f>INDEX(Inputs!M$4:M$183,MATCH($B97&amp;$C$88,Inputs!$E$4:$E$183,0))</f>
        <v>1798.0977474895938</v>
      </c>
      <c r="K97" s="148">
        <f>INDEX(Inputs!N$4:N$183,MATCH($B97&amp;$C$88,Inputs!$E$4:$E$183,0))</f>
        <v>1787.1063455871197</v>
      </c>
      <c r="L97" s="112">
        <f>INDEX(Inputs!O$4:O$183,MATCH($B97&amp;$C$88,Inputs!$E$4:$E$183,0))</f>
        <v>1760.8955899605501</v>
      </c>
      <c r="M97" s="112">
        <f>INDEX(Inputs!P$4:P$183,MATCH($B97&amp;$C$88,Inputs!$E$4:$E$183,0))</f>
        <v>1762.0874525729694</v>
      </c>
      <c r="N97" s="112">
        <f>INDEX(Inputs!Q$4:Q$183,MATCH($B97&amp;$C$88,Inputs!$E$4:$E$183,0))</f>
        <v>1750.7487384968547</v>
      </c>
      <c r="O97" s="112">
        <f>INDEX(Inputs!R$4:R$183,MATCH($B97&amp;$C$88,Inputs!$E$4:$E$183,0))</f>
        <v>1725.6575450792473</v>
      </c>
      <c r="P97" s="112">
        <f>INDEX(Inputs!S$4:S$183,MATCH($B97&amp;$C$88,Inputs!$E$4:$E$183,0))</f>
        <v>1724.4726121983661</v>
      </c>
      <c r="Q97" s="109"/>
      <c r="R97" s="109"/>
      <c r="S97" s="109"/>
      <c r="T97" s="109"/>
      <c r="U97" s="109"/>
      <c r="V97" s="106">
        <f t="shared" si="39"/>
        <v>1760.8955899605501</v>
      </c>
      <c r="W97" s="106">
        <f t="shared" si="40"/>
        <v>1762.0874525729694</v>
      </c>
      <c r="X97" s="106">
        <f t="shared" si="41"/>
        <v>1750.7487384968547</v>
      </c>
      <c r="Y97" s="106">
        <f t="shared" si="42"/>
        <v>1725.6575450792473</v>
      </c>
      <c r="Z97" s="106">
        <f t="shared" si="43"/>
        <v>1724.4726121983661</v>
      </c>
      <c r="AA97" s="67"/>
      <c r="AB97" s="64" t="s">
        <v>102</v>
      </c>
      <c r="AD97" s="171"/>
      <c r="AE97" s="172"/>
      <c r="AF97" s="172"/>
      <c r="AG97" s="172"/>
      <c r="AH97" s="172"/>
      <c r="AI97" s="172"/>
      <c r="AJ97" s="172"/>
      <c r="AK97" s="172"/>
      <c r="AL97" s="172"/>
      <c r="AM97" s="172"/>
      <c r="AN97" s="173"/>
    </row>
    <row r="98" spans="1:40" s="83" customFormat="1" ht="14.25" customHeight="1">
      <c r="A98" s="3"/>
      <c r="B98" s="20" t="s">
        <v>63</v>
      </c>
      <c r="C98" s="26">
        <f ca="1">INDEX(Inputs!F$4:F$183,MATCH($B98&amp;$C$88,Inputs!$E$4:$E$183,0))</f>
        <v>1625.5045780390815</v>
      </c>
      <c r="D98" s="26">
        <f ca="1">INDEX(Inputs!G$4:G$183,MATCH($B98&amp;$C$88,Inputs!$E$4:$E$183,0))</f>
        <v>1571.5702957641322</v>
      </c>
      <c r="E98" s="26">
        <f ca="1">INDEX(Inputs!H$4:H$183,MATCH($B98&amp;$C$88,Inputs!$E$4:$E$183,0))</f>
        <v>1626.2675076498122</v>
      </c>
      <c r="F98" s="26">
        <f ca="1">INDEX(Inputs!I$4:I$183,MATCH($B98&amp;$C$88,Inputs!$E$4:$E$183,0))</f>
        <v>1640.1290128075038</v>
      </c>
      <c r="G98" s="26">
        <f ca="1">INDEX(Inputs!J$4:J$183,MATCH($B98&amp;$C$88,Inputs!$E$4:$E$183,0))</f>
        <v>1691.5876501314783</v>
      </c>
      <c r="H98" s="26">
        <f ca="1">INDEX(Inputs!K$4:K$183,MATCH($B98&amp;$C$88,Inputs!$E$4:$E$183,0))</f>
        <v>1759.6734968202377</v>
      </c>
      <c r="I98" s="26">
        <f ca="1">INDEX(Inputs!L$4:L$183,MATCH($B98&amp;$C$88,Inputs!$E$4:$E$183,0))</f>
        <v>1813.77</v>
      </c>
      <c r="J98" s="26">
        <f ca="1">INDEX(Inputs!M$4:M$183,MATCH($B98&amp;$C$88,Inputs!$E$4:$E$183,0))</f>
        <v>1856.8007063937039</v>
      </c>
      <c r="K98" s="148">
        <f ca="1">INDEX(Inputs!N$4:N$183,MATCH($B98&amp;$C$88,Inputs!$E$4:$E$183,0))</f>
        <v>1843.1563455871196</v>
      </c>
      <c r="L98" s="112">
        <f ca="1">INDEX(Inputs!O$4:O$183,MATCH($B98&amp;$C$88,Inputs!$E$4:$E$183,0))</f>
        <v>1818.8230633764078</v>
      </c>
      <c r="M98" s="112">
        <f ca="1">INDEX(Inputs!P$4:P$183,MATCH($B98&amp;$C$88,Inputs!$E$4:$E$183,0))</f>
        <v>1819.7608334823879</v>
      </c>
      <c r="N98" s="112">
        <f ca="1">INDEX(Inputs!Q$4:Q$183,MATCH($B98&amp;$C$88,Inputs!$E$4:$E$183,0))</f>
        <v>1807.9948509792323</v>
      </c>
      <c r="O98" s="112">
        <f ca="1">INDEX(Inputs!R$4:R$183,MATCH($B98&amp;$C$88,Inputs!$E$4:$E$183,0))</f>
        <v>1782.5066946631969</v>
      </c>
      <c r="P98" s="112">
        <f ca="1">INDEX(Inputs!S$4:S$183,MATCH($B98&amp;$C$88,Inputs!$E$4:$E$183,0))</f>
        <v>1780.9199206367753</v>
      </c>
      <c r="Q98" s="27">
        <f t="shared" ref="Q98:U111" ca="1" si="45" xml:space="preserve"> INTERCEPT($C98:$K98,$C$91:$K$91)+SLOPE($C98:$K98,$C$91:$K$91)*Q$91</f>
        <v>1899.343935698728</v>
      </c>
      <c r="R98" s="27">
        <f t="shared" ca="1" si="38"/>
        <v>1936.358065211961</v>
      </c>
      <c r="S98" s="27">
        <f t="shared" ca="1" si="38"/>
        <v>1973.372194725194</v>
      </c>
      <c r="T98" s="27">
        <f t="shared" ca="1" si="38"/>
        <v>2010.3863242384268</v>
      </c>
      <c r="U98" s="27">
        <f t="shared" ca="1" si="38"/>
        <v>2047.4004537516598</v>
      </c>
      <c r="V98" s="106">
        <f t="shared" ca="1" si="39"/>
        <v>1818.8230633764078</v>
      </c>
      <c r="W98" s="106">
        <f t="shared" ca="1" si="40"/>
        <v>1819.7608334823879</v>
      </c>
      <c r="X98" s="106">
        <f t="shared" ca="1" si="41"/>
        <v>1807.9948509792323</v>
      </c>
      <c r="Y98" s="106">
        <f t="shared" ca="1" si="42"/>
        <v>1782.5066946631969</v>
      </c>
      <c r="Z98" s="106">
        <f t="shared" ca="1" si="43"/>
        <v>1780.9199206367753</v>
      </c>
      <c r="AA98" s="67"/>
      <c r="AB98" s="64" t="s">
        <v>102</v>
      </c>
      <c r="AD98" s="171"/>
      <c r="AE98" s="172"/>
      <c r="AF98" s="172"/>
      <c r="AG98" s="172"/>
      <c r="AH98" s="172"/>
      <c r="AI98" s="172"/>
      <c r="AJ98" s="172"/>
      <c r="AK98" s="172"/>
      <c r="AL98" s="172"/>
      <c r="AM98" s="172"/>
      <c r="AN98" s="173"/>
    </row>
    <row r="99" spans="1:40" s="83" customFormat="1" ht="14.25" customHeight="1">
      <c r="A99" s="3"/>
      <c r="B99" s="20" t="s">
        <v>25</v>
      </c>
      <c r="C99" s="26">
        <f>INDEX(Inputs!F$4:F$183,MATCH($B99&amp;$C$88,Inputs!$E$4:$E$183,0))</f>
        <v>1563.6945780390815</v>
      </c>
      <c r="D99" s="26">
        <f>INDEX(Inputs!G$4:G$183,MATCH($B99&amp;$C$88,Inputs!$E$4:$E$183,0))</f>
        <v>1510.3302957641322</v>
      </c>
      <c r="E99" s="26">
        <f>INDEX(Inputs!H$4:H$183,MATCH($B99&amp;$C$88,Inputs!$E$4:$E$183,0))</f>
        <v>1562.5275076498124</v>
      </c>
      <c r="F99" s="26">
        <f>INDEX(Inputs!I$4:I$183,MATCH($B99&amp;$C$88,Inputs!$E$4:$E$183,0))</f>
        <v>1578.6290128075041</v>
      </c>
      <c r="G99" s="26">
        <f>INDEX(Inputs!J$4:J$183,MATCH($B99&amp;$C$88,Inputs!$E$4:$E$183,0))</f>
        <v>1625.8176501314786</v>
      </c>
      <c r="H99" s="26">
        <f>INDEX(Inputs!K$4:K$183,MATCH($B99&amp;$C$88,Inputs!$E$4:$E$183,0))</f>
        <v>1693.6034968202378</v>
      </c>
      <c r="I99" s="26">
        <f>INDEX(Inputs!L$4:L$183,MATCH($B99&amp;$C$88,Inputs!$E$4:$E$183,0))</f>
        <v>1747.4</v>
      </c>
      <c r="J99" s="26">
        <f>INDEX(Inputs!M$4:M$183,MATCH($B99&amp;$C$88,Inputs!$E$4:$E$183,0))</f>
        <v>1789.6973132430192</v>
      </c>
      <c r="K99" s="148">
        <f>INDEX(Inputs!N$4:N$183,MATCH($B99&amp;$C$88,Inputs!$E$4:$E$183,0))</f>
        <v>0</v>
      </c>
      <c r="L99" s="112">
        <f>INDEX(Inputs!O$4:O$183,MATCH($B99&amp;$C$88,Inputs!$E$4:$E$183,0))</f>
        <v>0</v>
      </c>
      <c r="M99" s="112">
        <f>INDEX(Inputs!P$4:P$183,MATCH($B99&amp;$C$88,Inputs!$E$4:$E$183,0))</f>
        <v>0</v>
      </c>
      <c r="N99" s="112">
        <f>INDEX(Inputs!Q$4:Q$183,MATCH($B99&amp;$C$88,Inputs!$E$4:$E$183,0))</f>
        <v>0</v>
      </c>
      <c r="O99" s="112">
        <f>INDEX(Inputs!R$4:R$183,MATCH($B99&amp;$C$88,Inputs!$E$4:$E$183,0))</f>
        <v>0</v>
      </c>
      <c r="P99" s="112">
        <f>INDEX(Inputs!S$4:S$183,MATCH($B99&amp;$C$88,Inputs!$E$4:$E$183,0))</f>
        <v>0</v>
      </c>
      <c r="Q99" s="156">
        <f xml:space="preserve"> INTERCEPT($C99:$J99,$C$91:$J$91)+SLOPE($C99:$J99,$C$91:$J$91)*Q$91</f>
        <v>1843.9959758358586</v>
      </c>
      <c r="R99" s="156">
        <f t="shared" ref="R99:U99" si="46" xml:space="preserve"> INTERCEPT($C99:$J99,$C$91:$J$91)+SLOPE($C99:$J99,$C$91:$J$91)*R$91</f>
        <v>1882.1838838411225</v>
      </c>
      <c r="S99" s="156">
        <f t="shared" si="46"/>
        <v>1920.3717918463863</v>
      </c>
      <c r="T99" s="156">
        <f t="shared" si="46"/>
        <v>1958.5596998516498</v>
      </c>
      <c r="U99" s="156">
        <f t="shared" si="46"/>
        <v>1996.7476078569136</v>
      </c>
      <c r="V99" s="106">
        <f t="shared" si="39"/>
        <v>1843.9959758358586</v>
      </c>
      <c r="W99" s="106">
        <f t="shared" si="40"/>
        <v>1882.1838838411225</v>
      </c>
      <c r="X99" s="106">
        <f t="shared" si="41"/>
        <v>1920.3717918463863</v>
      </c>
      <c r="Y99" s="106">
        <f t="shared" si="42"/>
        <v>1958.5596998516498</v>
      </c>
      <c r="Z99" s="106">
        <f t="shared" si="43"/>
        <v>1996.7476078569136</v>
      </c>
      <c r="AA99" s="67"/>
      <c r="AB99" s="64" t="s">
        <v>39</v>
      </c>
      <c r="AD99" s="171"/>
      <c r="AE99" s="172"/>
      <c r="AF99" s="172"/>
      <c r="AG99" s="172"/>
      <c r="AH99" s="172"/>
      <c r="AI99" s="172"/>
      <c r="AJ99" s="172"/>
      <c r="AK99" s="172"/>
      <c r="AL99" s="172"/>
      <c r="AM99" s="172"/>
      <c r="AN99" s="173"/>
    </row>
    <row r="100" spans="1:40" s="83" customFormat="1" ht="14.25" customHeight="1">
      <c r="A100" s="3"/>
      <c r="B100" s="20" t="s">
        <v>26</v>
      </c>
      <c r="C100" s="26">
        <f ca="1">INDEX(Inputs!F$4:F$183,MATCH($B100&amp;$C$88,Inputs!$E$4:$E$183,0))</f>
        <v>545.83438102715877</v>
      </c>
      <c r="D100" s="26">
        <f ca="1">INDEX(Inputs!G$4:G$183,MATCH($B100&amp;$C$88,Inputs!$E$4:$E$183,0))</f>
        <v>546.22189316410982</v>
      </c>
      <c r="E100" s="26">
        <f ca="1">INDEX(Inputs!H$4:H$183,MATCH($B100&amp;$C$88,Inputs!$E$4:$E$183,0))</f>
        <v>551.94872644997281</v>
      </c>
      <c r="F100" s="26">
        <f ca="1">INDEX(Inputs!I$4:I$183,MATCH($B100&amp;$C$88,Inputs!$E$4:$E$183,0))</f>
        <v>555.75700007928776</v>
      </c>
      <c r="G100" s="26">
        <f ca="1">INDEX(Inputs!J$4:J$183,MATCH($B100&amp;$C$88,Inputs!$E$4:$E$183,0))</f>
        <v>550.08056116644821</v>
      </c>
      <c r="H100" s="26">
        <f>INDEX(Inputs!K$4:K$183,MATCH($B100&amp;$C$88,Inputs!$E$4:$E$183,0))</f>
        <v>561.44000000000005</v>
      </c>
      <c r="I100" s="26">
        <f>INDEX(Inputs!L$4:L$183,MATCH($B100&amp;$C$88,Inputs!$E$4:$E$183,0))</f>
        <v>578.11</v>
      </c>
      <c r="J100" s="26">
        <f>INDEX(Inputs!M$4:M$183,MATCH($B100&amp;$C$88,Inputs!$E$4:$E$183,0))</f>
        <v>601.15299999999991</v>
      </c>
      <c r="K100" s="148">
        <f>INDEX(Inputs!N$4:N$183,MATCH($B100&amp;$C$88,Inputs!$E$4:$E$183,0))</f>
        <v>599.90600000000006</v>
      </c>
      <c r="L100" s="112">
        <f>INDEX(Inputs!O$4:O$183,MATCH($B100&amp;$C$88,Inputs!$E$4:$E$183,0))</f>
        <v>556.54999999999995</v>
      </c>
      <c r="M100" s="112">
        <f>INDEX(Inputs!P$4:P$183,MATCH($B100&amp;$C$88,Inputs!$E$4:$E$183,0))</f>
        <v>550.65</v>
      </c>
      <c r="N100" s="112">
        <f>INDEX(Inputs!Q$4:Q$183,MATCH($B100&amp;$C$88,Inputs!$E$4:$E$183,0))</f>
        <v>544.75</v>
      </c>
      <c r="O100" s="112">
        <f>INDEX(Inputs!R$4:R$183,MATCH($B100&amp;$C$88,Inputs!$E$4:$E$183,0))</f>
        <v>539.23</v>
      </c>
      <c r="P100" s="112">
        <f>INDEX(Inputs!S$4:S$183,MATCH($B100&amp;$C$88,Inputs!$E$4:$E$183,0))</f>
        <v>534.06999999999994</v>
      </c>
      <c r="Q100" s="27">
        <f t="shared" ca="1" si="45"/>
        <v>602.19617438353657</v>
      </c>
      <c r="R100" s="27">
        <f t="shared" ca="1" si="38"/>
        <v>609.51426344053334</v>
      </c>
      <c r="S100" s="27">
        <f t="shared" ca="1" si="38"/>
        <v>616.83235249753</v>
      </c>
      <c r="T100" s="27">
        <f t="shared" ca="1" si="38"/>
        <v>624.15044155452665</v>
      </c>
      <c r="U100" s="27">
        <f t="shared" ca="1" si="38"/>
        <v>631.46853061152342</v>
      </c>
      <c r="V100" s="106">
        <f t="shared" si="39"/>
        <v>556.54999999999995</v>
      </c>
      <c r="W100" s="106">
        <f t="shared" si="40"/>
        <v>550.65</v>
      </c>
      <c r="X100" s="106">
        <f t="shared" si="41"/>
        <v>544.75</v>
      </c>
      <c r="Y100" s="106">
        <f t="shared" si="42"/>
        <v>539.23</v>
      </c>
      <c r="Z100" s="106">
        <f t="shared" si="43"/>
        <v>534.06999999999994</v>
      </c>
      <c r="AA100" s="67"/>
      <c r="AB100" s="64" t="s">
        <v>102</v>
      </c>
      <c r="AD100" s="171"/>
      <c r="AE100" s="172"/>
      <c r="AF100" s="172"/>
      <c r="AG100" s="172"/>
      <c r="AH100" s="172"/>
      <c r="AI100" s="172"/>
      <c r="AJ100" s="172"/>
      <c r="AK100" s="172"/>
      <c r="AL100" s="172"/>
      <c r="AM100" s="172"/>
      <c r="AN100" s="173"/>
    </row>
    <row r="101" spans="1:40" s="83" customFormat="1" ht="14.25" customHeight="1">
      <c r="A101" s="3"/>
      <c r="B101" s="20" t="s">
        <v>27</v>
      </c>
      <c r="C101" s="26">
        <f>INDEX(Inputs!F$4:F$183,MATCH($B101&amp;$C$88,Inputs!$E$4:$E$183,0))</f>
        <v>2329.6</v>
      </c>
      <c r="D101" s="26">
        <f>INDEX(Inputs!G$4:G$183,MATCH($B101&amp;$C$88,Inputs!$E$4:$E$183,0))</f>
        <v>2314.12</v>
      </c>
      <c r="E101" s="26">
        <f>INDEX(Inputs!H$4:H$183,MATCH($B101&amp;$C$88,Inputs!$E$4:$E$183,0))</f>
        <v>2323.2600000000002</v>
      </c>
      <c r="F101" s="26">
        <f>INDEX(Inputs!I$4:I$183,MATCH($B101&amp;$C$88,Inputs!$E$4:$E$183,0))</f>
        <v>2303.4</v>
      </c>
      <c r="G101" s="26">
        <f>INDEX(Inputs!J$4:J$183,MATCH($B101&amp;$C$88,Inputs!$E$4:$E$183,0))</f>
        <v>2414.84</v>
      </c>
      <c r="H101" s="26">
        <f>INDEX(Inputs!K$4:K$183,MATCH($B101&amp;$C$88,Inputs!$E$4:$E$183,0))</f>
        <v>2407.92</v>
      </c>
      <c r="I101" s="26">
        <f>INDEX(Inputs!L$4:L$183,MATCH($B101&amp;$C$88,Inputs!$E$4:$E$183,0))</f>
        <v>2456.08</v>
      </c>
      <c r="J101" s="26">
        <f>INDEX(Inputs!M$4:M$183,MATCH($B101&amp;$C$88,Inputs!$E$4:$E$183,0))</f>
        <v>2512.468769124202</v>
      </c>
      <c r="K101" s="148">
        <f>INDEX(Inputs!N$4:N$183,MATCH($B101&amp;$C$88,Inputs!$E$4:$E$183,0))</f>
        <v>2426.7668932468423</v>
      </c>
      <c r="L101" s="112">
        <f>INDEX(Inputs!O$4:O$183,MATCH($B101&amp;$C$88,Inputs!$E$4:$E$183,0))</f>
        <v>2456.08</v>
      </c>
      <c r="M101" s="112">
        <f>INDEX(Inputs!P$4:P$183,MATCH($B101&amp;$C$88,Inputs!$E$4:$E$183,0))</f>
        <v>2456.08</v>
      </c>
      <c r="N101" s="112">
        <f>INDEX(Inputs!Q$4:Q$183,MATCH($B101&amp;$C$88,Inputs!$E$4:$E$183,0))</f>
        <v>2456.08</v>
      </c>
      <c r="O101" s="112">
        <f>INDEX(Inputs!R$4:R$183,MATCH($B101&amp;$C$88,Inputs!$E$4:$E$183,0))</f>
        <v>2456.08</v>
      </c>
      <c r="P101" s="112">
        <f>INDEX(Inputs!S$4:S$183,MATCH($B101&amp;$C$88,Inputs!$E$4:$E$183,0))</f>
        <v>2456.08</v>
      </c>
      <c r="Q101" s="27">
        <f t="shared" si="45"/>
        <v>2500.4290080712253</v>
      </c>
      <c r="R101" s="27">
        <f t="shared" si="38"/>
        <v>2522.9935727438915</v>
      </c>
      <c r="S101" s="27">
        <f t="shared" si="38"/>
        <v>2545.5581374165577</v>
      </c>
      <c r="T101" s="27">
        <f t="shared" si="38"/>
        <v>2568.1227020892243</v>
      </c>
      <c r="U101" s="27">
        <f t="shared" si="38"/>
        <v>2590.6872667618904</v>
      </c>
      <c r="V101" s="106">
        <f t="shared" si="39"/>
        <v>2456.08</v>
      </c>
      <c r="W101" s="106">
        <f t="shared" si="40"/>
        <v>2456.08</v>
      </c>
      <c r="X101" s="106">
        <f t="shared" si="41"/>
        <v>2456.08</v>
      </c>
      <c r="Y101" s="106">
        <f t="shared" si="42"/>
        <v>2456.08</v>
      </c>
      <c r="Z101" s="106">
        <f t="shared" si="43"/>
        <v>2456.08</v>
      </c>
      <c r="AA101" s="67"/>
      <c r="AB101" s="64" t="s">
        <v>102</v>
      </c>
      <c r="AD101" s="171"/>
      <c r="AE101" s="172"/>
      <c r="AF101" s="172"/>
      <c r="AG101" s="172"/>
      <c r="AH101" s="172"/>
      <c r="AI101" s="172"/>
      <c r="AJ101" s="172"/>
      <c r="AK101" s="172"/>
      <c r="AL101" s="172"/>
      <c r="AM101" s="172"/>
      <c r="AN101" s="173"/>
    </row>
    <row r="102" spans="1:40" s="83" customFormat="1" ht="14.25" customHeight="1">
      <c r="A102" s="3"/>
      <c r="B102" s="20" t="s">
        <v>28</v>
      </c>
      <c r="C102" s="26">
        <f>INDEX(Inputs!F$4:F$183,MATCH($B102&amp;$C$88,Inputs!$E$4:$E$183,0))</f>
        <v>818.33699999999988</v>
      </c>
      <c r="D102" s="26">
        <f>INDEX(Inputs!G$4:G$183,MATCH($B102&amp;$C$88,Inputs!$E$4:$E$183,0))</f>
        <v>787.45</v>
      </c>
      <c r="E102" s="26">
        <f>INDEX(Inputs!H$4:H$183,MATCH($B102&amp;$C$88,Inputs!$E$4:$E$183,0))</f>
        <v>791.44999999999993</v>
      </c>
      <c r="F102" s="26">
        <f>INDEX(Inputs!I$4:I$183,MATCH($B102&amp;$C$88,Inputs!$E$4:$E$183,0))</f>
        <v>792.29000000000008</v>
      </c>
      <c r="G102" s="26">
        <f>INDEX(Inputs!J$4:J$183,MATCH($B102&amp;$C$88,Inputs!$E$4:$E$183,0))</f>
        <v>790.89</v>
      </c>
      <c r="H102" s="26">
        <f>INDEX(Inputs!K$4:K$183,MATCH($B102&amp;$C$88,Inputs!$E$4:$E$183,0))</f>
        <v>803.67000000000007</v>
      </c>
      <c r="I102" s="26">
        <f>INDEX(Inputs!L$4:L$183,MATCH($B102&amp;$C$88,Inputs!$E$4:$E$183,0))</f>
        <v>815.2</v>
      </c>
      <c r="J102" s="26">
        <f>INDEX(Inputs!M$4:M$183,MATCH($B102&amp;$C$88,Inputs!$E$4:$E$183,0))</f>
        <v>840.84999999999991</v>
      </c>
      <c r="K102" s="148">
        <f>INDEX(Inputs!N$4:N$183,MATCH($B102&amp;$C$88,Inputs!$E$4:$E$183,0))</f>
        <v>846.61000000000013</v>
      </c>
      <c r="L102" s="112">
        <f>INDEX(Inputs!O$4:O$183,MATCH($B102&amp;$C$88,Inputs!$E$4:$E$183,0))</f>
        <v>792.29</v>
      </c>
      <c r="M102" s="112">
        <f>INDEX(Inputs!P$4:P$183,MATCH($B102&amp;$C$88,Inputs!$E$4:$E$183,0))</f>
        <v>783.24</v>
      </c>
      <c r="N102" s="112">
        <f>INDEX(Inputs!Q$4:Q$183,MATCH($B102&amp;$C$88,Inputs!$E$4:$E$183,0))</f>
        <v>775.41</v>
      </c>
      <c r="O102" s="112">
        <f>INDEX(Inputs!R$4:R$183,MATCH($B102&amp;$C$88,Inputs!$E$4:$E$183,0))</f>
        <v>765.46999999999991</v>
      </c>
      <c r="P102" s="112">
        <f>INDEX(Inputs!S$4:S$183,MATCH($B102&amp;$C$88,Inputs!$E$4:$E$183,0))</f>
        <v>758.46</v>
      </c>
      <c r="Q102" s="27">
        <f t="shared" si="45"/>
        <v>837.31955555555555</v>
      </c>
      <c r="R102" s="27">
        <f t="shared" si="38"/>
        <v>842.85575555555556</v>
      </c>
      <c r="S102" s="27">
        <f t="shared" si="38"/>
        <v>848.39195555555557</v>
      </c>
      <c r="T102" s="27">
        <f t="shared" si="38"/>
        <v>853.92815555555569</v>
      </c>
      <c r="U102" s="27">
        <f t="shared" si="38"/>
        <v>859.4643555555557</v>
      </c>
      <c r="V102" s="106">
        <f t="shared" si="39"/>
        <v>792.29</v>
      </c>
      <c r="W102" s="106">
        <f t="shared" si="40"/>
        <v>783.24</v>
      </c>
      <c r="X102" s="106">
        <f t="shared" si="41"/>
        <v>775.41</v>
      </c>
      <c r="Y102" s="106">
        <f t="shared" si="42"/>
        <v>765.46999999999991</v>
      </c>
      <c r="Z102" s="106">
        <f t="shared" si="43"/>
        <v>758.46</v>
      </c>
      <c r="AA102" s="67"/>
      <c r="AB102" s="64" t="s">
        <v>102</v>
      </c>
      <c r="AD102" s="171"/>
      <c r="AE102" s="172"/>
      <c r="AF102" s="172"/>
      <c r="AG102" s="172"/>
      <c r="AH102" s="172"/>
      <c r="AI102" s="172"/>
      <c r="AJ102" s="172"/>
      <c r="AK102" s="172"/>
      <c r="AL102" s="172"/>
      <c r="AM102" s="172"/>
      <c r="AN102" s="173"/>
    </row>
    <row r="103" spans="1:40" s="83" customFormat="1" ht="14.25" customHeight="1">
      <c r="A103" s="3"/>
      <c r="B103" s="20" t="s">
        <v>29</v>
      </c>
      <c r="C103" s="26">
        <f>INDEX(Inputs!F$4:F$183,MATCH($B103&amp;$C$88,Inputs!$E$4:$E$183,0))</f>
        <v>151.85694645335911</v>
      </c>
      <c r="D103" s="26">
        <f>INDEX(Inputs!G$4:G$183,MATCH($B103&amp;$C$88,Inputs!$E$4:$E$183,0))</f>
        <v>148.28222537606177</v>
      </c>
      <c r="E103" s="26">
        <f>INDEX(Inputs!H$4:H$183,MATCH($B103&amp;$C$88,Inputs!$E$4:$E$183,0))</f>
        <v>154.62776145944412</v>
      </c>
      <c r="F103" s="26">
        <f>INDEX(Inputs!I$4:I$183,MATCH($B103&amp;$C$88,Inputs!$E$4:$E$183,0))</f>
        <v>155.71853249532234</v>
      </c>
      <c r="G103" s="26">
        <f>INDEX(Inputs!J$4:J$183,MATCH($B103&amp;$C$88,Inputs!$E$4:$E$183,0))</f>
        <v>159.17979772873161</v>
      </c>
      <c r="H103" s="26">
        <f>INDEX(Inputs!K$4:K$183,MATCH($B103&amp;$C$88,Inputs!$E$4:$E$183,0))</f>
        <v>165.31299253747736</v>
      </c>
      <c r="I103" s="26">
        <f>INDEX(Inputs!L$4:L$183,MATCH($B103&amp;$C$88,Inputs!$E$4:$E$183,0))</f>
        <v>163.71</v>
      </c>
      <c r="J103" s="26">
        <f>INDEX(Inputs!M$4:M$183,MATCH($B103&amp;$C$88,Inputs!$E$4:$E$183,0))</f>
        <v>175.29779574558367</v>
      </c>
      <c r="K103" s="148">
        <f>INDEX(Inputs!N$4:N$183,MATCH($B103&amp;$C$88,Inputs!$E$4:$E$183,0))</f>
        <v>166.25</v>
      </c>
      <c r="L103" s="112">
        <f>INDEX(Inputs!O$4:O$183,MATCH($B103&amp;$C$88,Inputs!$E$4:$E$183,0))</f>
        <v>160.91255475406587</v>
      </c>
      <c r="M103" s="112">
        <f>INDEX(Inputs!P$4:P$183,MATCH($B103&amp;$C$88,Inputs!$E$4:$E$183,0))</f>
        <v>160.8131247666995</v>
      </c>
      <c r="N103" s="112">
        <f>INDEX(Inputs!Q$4:Q$183,MATCH($B103&amp;$C$88,Inputs!$E$4:$E$183,0))</f>
        <v>160.74911375977592</v>
      </c>
      <c r="O103" s="112">
        <f>INDEX(Inputs!R$4:R$183,MATCH($B103&amp;$C$88,Inputs!$E$4:$E$183,0))</f>
        <v>160.65640752913399</v>
      </c>
      <c r="P103" s="112">
        <f>INDEX(Inputs!S$4:S$183,MATCH($B103&amp;$C$88,Inputs!$E$4:$E$183,0))</f>
        <v>160.58745473048452</v>
      </c>
      <c r="Q103" s="27">
        <f t="shared" si="45"/>
        <v>173.8910498455308</v>
      </c>
      <c r="R103" s="27">
        <f t="shared" si="38"/>
        <v>176.66401421917072</v>
      </c>
      <c r="S103" s="27">
        <f t="shared" si="38"/>
        <v>179.43697859281068</v>
      </c>
      <c r="T103" s="27">
        <f t="shared" si="38"/>
        <v>182.2099429664506</v>
      </c>
      <c r="U103" s="27">
        <f t="shared" si="38"/>
        <v>184.98290734009055</v>
      </c>
      <c r="V103" s="106">
        <f t="shared" si="39"/>
        <v>160.91255475406587</v>
      </c>
      <c r="W103" s="106">
        <f t="shared" si="40"/>
        <v>160.8131247666995</v>
      </c>
      <c r="X103" s="106">
        <f t="shared" si="41"/>
        <v>160.74911375977592</v>
      </c>
      <c r="Y103" s="106">
        <f t="shared" si="42"/>
        <v>160.65640752913399</v>
      </c>
      <c r="Z103" s="106">
        <f t="shared" si="43"/>
        <v>160.58745473048452</v>
      </c>
      <c r="AA103" s="67"/>
      <c r="AB103" s="64" t="s">
        <v>102</v>
      </c>
      <c r="AD103" s="171"/>
      <c r="AE103" s="172"/>
      <c r="AF103" s="172"/>
      <c r="AG103" s="172"/>
      <c r="AH103" s="172"/>
      <c r="AI103" s="172"/>
      <c r="AJ103" s="172"/>
      <c r="AK103" s="172"/>
      <c r="AL103" s="172"/>
      <c r="AM103" s="172"/>
      <c r="AN103" s="173"/>
    </row>
    <row r="104" spans="1:40" s="83" customFormat="1" ht="14.65" customHeight="1" thickBot="1">
      <c r="A104" s="3"/>
      <c r="B104" s="20" t="s">
        <v>30</v>
      </c>
      <c r="C104" s="26">
        <f>INDEX(Inputs!F$4:F$183,MATCH($B104&amp;$C$88,Inputs!$E$4:$E$183,0))</f>
        <v>1172.21</v>
      </c>
      <c r="D104" s="26">
        <f>INDEX(Inputs!G$4:G$183,MATCH($B104&amp;$C$88,Inputs!$E$4:$E$183,0))</f>
        <v>1137.54</v>
      </c>
      <c r="E104" s="26">
        <f>INDEX(Inputs!H$4:H$183,MATCH($B104&amp;$C$88,Inputs!$E$4:$E$183,0))</f>
        <v>1177.75</v>
      </c>
      <c r="F104" s="26">
        <f>INDEX(Inputs!I$4:I$183,MATCH($B104&amp;$C$88,Inputs!$E$4:$E$183,0))</f>
        <v>1174.1199999999999</v>
      </c>
      <c r="G104" s="26">
        <f>INDEX(Inputs!J$4:J$183,MATCH($B104&amp;$C$88,Inputs!$E$4:$E$183,0))</f>
        <v>1178.21</v>
      </c>
      <c r="H104" s="26">
        <f>INDEX(Inputs!K$4:K$183,MATCH($B104&amp;$C$88,Inputs!$E$4:$E$183,0))</f>
        <v>1200.6400000000001</v>
      </c>
      <c r="I104" s="26">
        <f>INDEX(Inputs!L$4:L$183,MATCH($B104&amp;$C$88,Inputs!$E$4:$E$183,0))</f>
        <v>1231.54</v>
      </c>
      <c r="J104" s="26">
        <f>INDEX(Inputs!M$4:M$183,MATCH($B104&amp;$C$88,Inputs!$E$4:$E$183,0))</f>
        <v>1232.2599999999998</v>
      </c>
      <c r="K104" s="148">
        <f>INDEX(Inputs!N$4:N$183,MATCH($B104&amp;$C$88,Inputs!$E$4:$E$183,0))</f>
        <v>1196.94</v>
      </c>
      <c r="L104" s="112">
        <f>INDEX(Inputs!O$4:O$183,MATCH($B104&amp;$C$88,Inputs!$E$4:$E$183,0))</f>
        <v>1194.8399999999999</v>
      </c>
      <c r="M104" s="112">
        <f>INDEX(Inputs!P$4:P$183,MATCH($B104&amp;$C$88,Inputs!$E$4:$E$183,0))</f>
        <v>1182.96</v>
      </c>
      <c r="N104" s="112">
        <f>INDEX(Inputs!Q$4:Q$183,MATCH($B104&amp;$C$88,Inputs!$E$4:$E$183,0))</f>
        <v>1171.06</v>
      </c>
      <c r="O104" s="112">
        <f>INDEX(Inputs!R$4:R$183,MATCH($B104&amp;$C$88,Inputs!$E$4:$E$183,0))</f>
        <v>1159.17</v>
      </c>
      <c r="P104" s="112">
        <f>INDEX(Inputs!S$4:S$183,MATCH($B104&amp;$C$88,Inputs!$E$4:$E$183,0))</f>
        <v>1147.26</v>
      </c>
      <c r="Q104" s="27">
        <f t="shared" si="45"/>
        <v>1232.1216666666669</v>
      </c>
      <c r="R104" s="27">
        <f t="shared" si="38"/>
        <v>1240.7413333333334</v>
      </c>
      <c r="S104" s="27">
        <f t="shared" si="38"/>
        <v>1249.3610000000001</v>
      </c>
      <c r="T104" s="27">
        <f t="shared" si="38"/>
        <v>1257.9806666666668</v>
      </c>
      <c r="U104" s="27">
        <f t="shared" si="38"/>
        <v>1266.6003333333333</v>
      </c>
      <c r="V104" s="106">
        <f t="shared" si="39"/>
        <v>1194.8399999999999</v>
      </c>
      <c r="W104" s="106">
        <f t="shared" si="40"/>
        <v>1182.96</v>
      </c>
      <c r="X104" s="106">
        <f t="shared" si="41"/>
        <v>1171.06</v>
      </c>
      <c r="Y104" s="106">
        <f t="shared" si="42"/>
        <v>1159.17</v>
      </c>
      <c r="Z104" s="106">
        <f t="shared" si="43"/>
        <v>1147.26</v>
      </c>
      <c r="AA104" s="67"/>
      <c r="AB104" s="64" t="s">
        <v>102</v>
      </c>
      <c r="AD104" s="174"/>
      <c r="AE104" s="175"/>
      <c r="AF104" s="175"/>
      <c r="AG104" s="175"/>
      <c r="AH104" s="175"/>
      <c r="AI104" s="175"/>
      <c r="AJ104" s="175"/>
      <c r="AK104" s="175"/>
      <c r="AL104" s="175"/>
      <c r="AM104" s="175"/>
      <c r="AN104" s="176"/>
    </row>
    <row r="105" spans="1:40" s="83" customFormat="1" ht="13">
      <c r="A105" s="3"/>
      <c r="B105" s="20" t="s">
        <v>31</v>
      </c>
      <c r="C105" s="26">
        <f>INDEX(Inputs!F$4:F$183,MATCH($B105&amp;$C$88,Inputs!$E$4:$E$183,0))</f>
        <v>799.54019870700267</v>
      </c>
      <c r="D105" s="26">
        <f>INDEX(Inputs!G$4:G$183,MATCH($B105&amp;$C$88,Inputs!$E$4:$E$183,0))</f>
        <v>791.41</v>
      </c>
      <c r="E105" s="26">
        <f>INDEX(Inputs!H$4:H$183,MATCH($B105&amp;$C$88,Inputs!$E$4:$E$183,0))</f>
        <v>822.40000000000009</v>
      </c>
      <c r="F105" s="26">
        <f>INDEX(Inputs!I$4:I$183,MATCH($B105&amp;$C$88,Inputs!$E$4:$E$183,0))</f>
        <v>812.6</v>
      </c>
      <c r="G105" s="26">
        <f>INDEX(Inputs!J$4:J$183,MATCH($B105&amp;$C$88,Inputs!$E$4:$E$183,0))</f>
        <v>828.02</v>
      </c>
      <c r="H105" s="26">
        <f>INDEX(Inputs!K$4:K$183,MATCH($B105&amp;$C$88,Inputs!$E$4:$E$183,0))</f>
        <v>825.32600000000002</v>
      </c>
      <c r="I105" s="26">
        <f>INDEX(Inputs!L$4:L$183,MATCH($B105&amp;$C$88,Inputs!$E$4:$E$183,0))</f>
        <v>860.46187740745108</v>
      </c>
      <c r="J105" s="26">
        <f>INDEX(Inputs!M$4:M$183,MATCH($B105&amp;$C$88,Inputs!$E$4:$E$183,0))</f>
        <v>915.7</v>
      </c>
      <c r="K105" s="148">
        <f>INDEX(Inputs!N$4:N$183,MATCH($B105&amp;$C$88,Inputs!$E$4:$E$183,0))</f>
        <v>890.23976722033672</v>
      </c>
      <c r="L105" s="112">
        <f>INDEX(Inputs!O$4:O$183,MATCH($B105&amp;$C$88,Inputs!$E$4:$E$183,0))</f>
        <v>830.93359320033426</v>
      </c>
      <c r="M105" s="112">
        <f>INDEX(Inputs!P$4:P$183,MATCH($B105&amp;$C$88,Inputs!$E$4:$E$183,0))</f>
        <v>817.8437413230813</v>
      </c>
      <c r="N105" s="112">
        <f>INDEX(Inputs!Q$4:Q$183,MATCH($B105&amp;$C$88,Inputs!$E$4:$E$183,0))</f>
        <v>801.27988589595157</v>
      </c>
      <c r="O105" s="112">
        <f>INDEX(Inputs!R$4:R$183,MATCH($B105&amp;$C$88,Inputs!$E$4:$E$183,0))</f>
        <v>785.29700274044103</v>
      </c>
      <c r="P105" s="112">
        <f>INDEX(Inputs!S$4:S$183,MATCH($B105&amp;$C$88,Inputs!$E$4:$E$183,0))</f>
        <v>773.76408686130276</v>
      </c>
      <c r="Q105" s="27">
        <f t="shared" si="45"/>
        <v>907.12070722066335</v>
      </c>
      <c r="R105" s="27">
        <f t="shared" si="38"/>
        <v>920.86267436846731</v>
      </c>
      <c r="S105" s="27">
        <f t="shared" si="38"/>
        <v>934.60464151627127</v>
      </c>
      <c r="T105" s="27">
        <f t="shared" si="38"/>
        <v>948.34660866407523</v>
      </c>
      <c r="U105" s="27">
        <f t="shared" si="38"/>
        <v>962.0885758118792</v>
      </c>
      <c r="V105" s="106">
        <f t="shared" si="39"/>
        <v>830.93359320033426</v>
      </c>
      <c r="W105" s="106">
        <f t="shared" si="40"/>
        <v>817.8437413230813</v>
      </c>
      <c r="X105" s="106">
        <f t="shared" si="41"/>
        <v>801.27988589595157</v>
      </c>
      <c r="Y105" s="106">
        <f t="shared" si="42"/>
        <v>785.29700274044103</v>
      </c>
      <c r="Z105" s="106">
        <f t="shared" si="43"/>
        <v>773.76408686130276</v>
      </c>
      <c r="AA105" s="67"/>
      <c r="AB105" s="64" t="s">
        <v>102</v>
      </c>
    </row>
    <row r="106" spans="1:40" s="83" customFormat="1" ht="13">
      <c r="A106" s="3"/>
      <c r="B106" s="20" t="s">
        <v>32</v>
      </c>
      <c r="C106" s="26">
        <f>INDEX(Inputs!F$4:F$183,MATCH($B106&amp;$C$88,Inputs!$E$4:$E$183,0))</f>
        <v>274.42</v>
      </c>
      <c r="D106" s="26">
        <f>INDEX(Inputs!G$4:G$183,MATCH($B106&amp;$C$88,Inputs!$E$4:$E$183,0))</f>
        <v>258.42</v>
      </c>
      <c r="E106" s="26">
        <f>INDEX(Inputs!H$4:H$183,MATCH($B106&amp;$C$88,Inputs!$E$4:$E$183,0))</f>
        <v>262.16000000000003</v>
      </c>
      <c r="F106" s="26">
        <f>INDEX(Inputs!I$4:I$183,MATCH($B106&amp;$C$88,Inputs!$E$4:$E$183,0))</f>
        <v>263.57</v>
      </c>
      <c r="G106" s="26">
        <f>INDEX(Inputs!J$4:J$183,MATCH($B106&amp;$C$88,Inputs!$E$4:$E$183,0))</f>
        <v>261.39</v>
      </c>
      <c r="H106" s="26">
        <f>INDEX(Inputs!K$4:K$183,MATCH($B106&amp;$C$88,Inputs!$E$4:$E$183,0))</f>
        <v>270.08999999999997</v>
      </c>
      <c r="I106" s="26">
        <f>INDEX(Inputs!L$4:L$183,MATCH($B106&amp;$C$88,Inputs!$E$4:$E$183,0))</f>
        <v>275.33999999999997</v>
      </c>
      <c r="J106" s="26">
        <f>INDEX(Inputs!M$4:M$183,MATCH($B106&amp;$C$88,Inputs!$E$4:$E$183,0))</f>
        <v>282.63</v>
      </c>
      <c r="K106" s="148">
        <f>INDEX(Inputs!N$4:N$183,MATCH($B106&amp;$C$88,Inputs!$E$4:$E$183,0))</f>
        <v>274.70999999999998</v>
      </c>
      <c r="L106" s="112">
        <f>INDEX(Inputs!O$4:O$183,MATCH($B106&amp;$C$88,Inputs!$E$4:$E$183,0))</f>
        <v>267.64999999999998</v>
      </c>
      <c r="M106" s="112">
        <f>INDEX(Inputs!P$4:P$183,MATCH($B106&amp;$C$88,Inputs!$E$4:$E$183,0))</f>
        <v>267.29000000000002</v>
      </c>
      <c r="N106" s="112">
        <f>INDEX(Inputs!Q$4:Q$183,MATCH($B106&amp;$C$88,Inputs!$E$4:$E$183,0))</f>
        <v>266.58</v>
      </c>
      <c r="O106" s="112">
        <f>INDEX(Inputs!R$4:R$183,MATCH($B106&amp;$C$88,Inputs!$E$4:$E$183,0))</f>
        <v>265.78999999999996</v>
      </c>
      <c r="P106" s="112">
        <f>INDEX(Inputs!S$4:S$183,MATCH($B106&amp;$C$88,Inputs!$E$4:$E$183,0))</f>
        <v>265.02</v>
      </c>
      <c r="Q106" s="27">
        <f t="shared" si="45"/>
        <v>278.0813888888888</v>
      </c>
      <c r="R106" s="27">
        <f t="shared" si="38"/>
        <v>279.85922222222217</v>
      </c>
      <c r="S106" s="27">
        <f t="shared" si="38"/>
        <v>281.63705555555549</v>
      </c>
      <c r="T106" s="27">
        <f t="shared" si="38"/>
        <v>283.41488888888881</v>
      </c>
      <c r="U106" s="27">
        <f t="shared" si="38"/>
        <v>285.19272222222213</v>
      </c>
      <c r="V106" s="106">
        <f t="shared" si="39"/>
        <v>267.64999999999998</v>
      </c>
      <c r="W106" s="106">
        <f t="shared" si="40"/>
        <v>267.29000000000002</v>
      </c>
      <c r="X106" s="106">
        <f t="shared" si="41"/>
        <v>266.58</v>
      </c>
      <c r="Y106" s="106">
        <f t="shared" si="42"/>
        <v>265.78999999999996</v>
      </c>
      <c r="Z106" s="106">
        <f t="shared" si="43"/>
        <v>265.02</v>
      </c>
      <c r="AA106" s="68"/>
      <c r="AB106" s="64" t="s">
        <v>102</v>
      </c>
    </row>
    <row r="107" spans="1:40" s="83" customFormat="1" ht="13">
      <c r="A107" s="3"/>
      <c r="B107" s="20" t="s">
        <v>33</v>
      </c>
      <c r="C107" s="26">
        <f>INDEX(Inputs!F$4:F$183,MATCH($B107&amp;$C$88,Inputs!$E$4:$E$183,0))</f>
        <v>61.809999999999995</v>
      </c>
      <c r="D107" s="26">
        <f>INDEX(Inputs!G$4:G$183,MATCH($B107&amp;$C$88,Inputs!$E$4:$E$183,0))</f>
        <v>61.24</v>
      </c>
      <c r="E107" s="26">
        <f>INDEX(Inputs!H$4:H$183,MATCH($B107&amp;$C$88,Inputs!$E$4:$E$183,0))</f>
        <v>63.739999999999995</v>
      </c>
      <c r="F107" s="26">
        <f>INDEX(Inputs!I$4:I$183,MATCH($B107&amp;$C$88,Inputs!$E$4:$E$183,0))</f>
        <v>61.5</v>
      </c>
      <c r="G107" s="26">
        <f>INDEX(Inputs!J$4:J$183,MATCH($B107&amp;$C$88,Inputs!$E$4:$E$183,0))</f>
        <v>65.77</v>
      </c>
      <c r="H107" s="26">
        <f>INDEX(Inputs!K$4:K$183,MATCH($B107&amp;$C$88,Inputs!$E$4:$E$183,0))</f>
        <v>66.070000000000007</v>
      </c>
      <c r="I107" s="26">
        <f>INDEX(Inputs!L$4:L$183,MATCH($B107&amp;$C$88,Inputs!$E$4:$E$183,0))</f>
        <v>66.37</v>
      </c>
      <c r="J107" s="26">
        <f>INDEX(Inputs!M$4:M$183,MATCH($B107&amp;$C$88,Inputs!$E$4:$E$183,0))</f>
        <v>67.103393150684909</v>
      </c>
      <c r="K107" s="148">
        <f>INDEX(Inputs!N$4:N$183,MATCH($B107&amp;$C$88,Inputs!$E$4:$E$183,0))</f>
        <v>0</v>
      </c>
      <c r="L107" s="112">
        <f>INDEX(Inputs!O$4:O$183,MATCH($B107&amp;$C$88,Inputs!$E$4:$E$183,0))</f>
        <v>0</v>
      </c>
      <c r="M107" s="112">
        <f>INDEX(Inputs!P$4:P$183,MATCH($B107&amp;$C$88,Inputs!$E$4:$E$183,0))</f>
        <v>0</v>
      </c>
      <c r="N107" s="112">
        <f>INDEX(Inputs!Q$4:Q$183,MATCH($B107&amp;$C$88,Inputs!$E$4:$E$183,0))</f>
        <v>0</v>
      </c>
      <c r="O107" s="112">
        <f>INDEX(Inputs!R$4:R$183,MATCH($B107&amp;$C$88,Inputs!$E$4:$E$183,0))</f>
        <v>0</v>
      </c>
      <c r="P107" s="112">
        <f>INDEX(Inputs!S$4:S$183,MATCH($B107&amp;$C$88,Inputs!$E$4:$E$183,0))</f>
        <v>0</v>
      </c>
      <c r="Q107" s="156">
        <f xml:space="preserve"> INTERCEPT($C107:$J107,$C$91:$J$91)+SLOPE($C107:$J107,$C$91:$J$91)*Q$91</f>
        <v>69.043288861709073</v>
      </c>
      <c r="R107" s="156">
        <f t="shared" ref="R107:U107" si="47" xml:space="preserve"> INTERCEPT($C107:$J107,$C$91:$J$91)+SLOPE($C107:$J107,$C$91:$J$91)*R$91</f>
        <v>69.923809719504234</v>
      </c>
      <c r="S107" s="156">
        <f t="shared" si="47"/>
        <v>70.80433057729941</v>
      </c>
      <c r="T107" s="156">
        <f t="shared" si="47"/>
        <v>71.684851435094586</v>
      </c>
      <c r="U107" s="156">
        <f t="shared" si="47"/>
        <v>72.565372292889748</v>
      </c>
      <c r="V107" s="106">
        <f t="shared" si="39"/>
        <v>69.043288861709073</v>
      </c>
      <c r="W107" s="106">
        <f t="shared" si="40"/>
        <v>69.923809719504234</v>
      </c>
      <c r="X107" s="106">
        <f t="shared" si="41"/>
        <v>70.80433057729941</v>
      </c>
      <c r="Y107" s="106">
        <f t="shared" si="42"/>
        <v>71.684851435094586</v>
      </c>
      <c r="Z107" s="106">
        <f t="shared" si="43"/>
        <v>72.565372292889748</v>
      </c>
      <c r="AA107" s="69"/>
      <c r="AB107" s="64" t="s">
        <v>39</v>
      </c>
    </row>
    <row r="108" spans="1:40" s="83" customFormat="1" ht="13">
      <c r="A108" s="3"/>
      <c r="B108" s="20" t="s">
        <v>34</v>
      </c>
      <c r="C108" s="26">
        <f>INDEX(Inputs!F$4:F$183,MATCH($B108&amp;$C$88,Inputs!$E$4:$E$183,0))</f>
        <v>32.4</v>
      </c>
      <c r="D108" s="26">
        <f>INDEX(Inputs!G$4:G$183,MATCH($B108&amp;$C$88,Inputs!$E$4:$E$183,0))</f>
        <v>21.84</v>
      </c>
      <c r="E108" s="26">
        <f>INDEX(Inputs!H$4:H$183,MATCH($B108&amp;$C$88,Inputs!$E$4:$E$183,0))</f>
        <v>24.5</v>
      </c>
      <c r="F108" s="26">
        <f>INDEX(Inputs!I$4:I$183,MATCH($B108&amp;$C$88,Inputs!$E$4:$E$183,0))</f>
        <v>22.79</v>
      </c>
      <c r="G108" s="26">
        <f>INDEX(Inputs!J$4:J$183,MATCH($B108&amp;$C$88,Inputs!$E$4:$E$183,0))</f>
        <v>78.679999999999993</v>
      </c>
      <c r="H108" s="26">
        <f>INDEX(Inputs!K$4:K$183,MATCH($B108&amp;$C$88,Inputs!$E$4:$E$183,0))</f>
        <v>94.9</v>
      </c>
      <c r="I108" s="26">
        <f>INDEX(Inputs!L$4:L$183,MATCH($B108&amp;$C$88,Inputs!$E$4:$E$183,0))</f>
        <v>101.61999999999999</v>
      </c>
      <c r="J108" s="26">
        <f>INDEX(Inputs!M$4:M$183,MATCH($B108&amp;$C$88,Inputs!$E$4:$E$183,0))</f>
        <v>107.93</v>
      </c>
      <c r="K108" s="148">
        <f>INDEX(Inputs!N$4:N$183,MATCH($B108&amp;$C$88,Inputs!$E$4:$E$183,0))</f>
        <v>113.53999999999999</v>
      </c>
      <c r="L108" s="112">
        <f>INDEX(Inputs!O$4:O$183,MATCH($B108&amp;$C$88,Inputs!$E$4:$E$183,0))</f>
        <v>98.83</v>
      </c>
      <c r="M108" s="112">
        <f>INDEX(Inputs!P$4:P$183,MATCH($B108&amp;$C$88,Inputs!$E$4:$E$183,0))</f>
        <v>102.27</v>
      </c>
      <c r="N108" s="112">
        <f>INDEX(Inputs!Q$4:Q$183,MATCH($B108&amp;$C$88,Inputs!$E$4:$E$183,0))</f>
        <v>102.75999999999999</v>
      </c>
      <c r="O108" s="112">
        <f>INDEX(Inputs!R$4:R$183,MATCH($B108&amp;$C$88,Inputs!$E$4:$E$183,0))</f>
        <v>101.78999999999999</v>
      </c>
      <c r="P108" s="112">
        <f>INDEX(Inputs!S$4:S$183,MATCH($B108&amp;$C$88,Inputs!$E$4:$E$183,0))</f>
        <v>100.85</v>
      </c>
      <c r="Q108" s="27">
        <f t="shared" si="45"/>
        <v>133.89833333333331</v>
      </c>
      <c r="R108" s="27">
        <f t="shared" si="45"/>
        <v>147.38466666666665</v>
      </c>
      <c r="S108" s="27">
        <f t="shared" si="45"/>
        <v>160.87099999999998</v>
      </c>
      <c r="T108" s="27">
        <f t="shared" si="45"/>
        <v>174.35733333333332</v>
      </c>
      <c r="U108" s="27">
        <f t="shared" si="45"/>
        <v>187.84366666666665</v>
      </c>
      <c r="V108" s="106">
        <f t="shared" si="39"/>
        <v>98.83</v>
      </c>
      <c r="W108" s="106">
        <f t="shared" si="40"/>
        <v>102.27</v>
      </c>
      <c r="X108" s="106">
        <f t="shared" si="41"/>
        <v>102.75999999999999</v>
      </c>
      <c r="Y108" s="106">
        <f t="shared" si="42"/>
        <v>101.78999999999999</v>
      </c>
      <c r="Z108" s="106">
        <f t="shared" si="43"/>
        <v>100.85</v>
      </c>
      <c r="AA108" s="70"/>
      <c r="AB108" s="64" t="s">
        <v>102</v>
      </c>
    </row>
    <row r="109" spans="1:40" s="83" customFormat="1" ht="13">
      <c r="A109" s="3"/>
      <c r="B109" s="20" t="s">
        <v>35</v>
      </c>
      <c r="C109" s="26">
        <f>INDEX(Inputs!F$4:F$183,MATCH($B109&amp;$C$88,Inputs!$E$4:$E$183,0))</f>
        <v>156.32499999999999</v>
      </c>
      <c r="D109" s="26">
        <f>INDEX(Inputs!G$4:G$183,MATCH($B109&amp;$C$88,Inputs!$E$4:$E$183,0))</f>
        <v>151.179</v>
      </c>
      <c r="E109" s="26">
        <f>INDEX(Inputs!H$4:H$183,MATCH($B109&amp;$C$88,Inputs!$E$4:$E$183,0))</f>
        <v>158.72999999999999</v>
      </c>
      <c r="F109" s="26">
        <f>INDEX(Inputs!I$4:I$183,MATCH($B109&amp;$C$88,Inputs!$E$4:$E$183,0))</f>
        <v>158.15</v>
      </c>
      <c r="G109" s="26">
        <f>INDEX(Inputs!J$4:J$183,MATCH($B109&amp;$C$88,Inputs!$E$4:$E$183,0))</f>
        <v>159.88999999999999</v>
      </c>
      <c r="H109" s="26">
        <f>INDEX(Inputs!K$4:K$183,MATCH($B109&amp;$C$88,Inputs!$E$4:$E$183,0))</f>
        <v>163.41899999999998</v>
      </c>
      <c r="I109" s="26">
        <f>INDEX(Inputs!L$4:L$183,MATCH($B109&amp;$C$88,Inputs!$E$4:$E$183,0))</f>
        <v>164.37</v>
      </c>
      <c r="J109" s="26">
        <f>INDEX(Inputs!M$4:M$183,MATCH($B109&amp;$C$88,Inputs!$E$4:$E$183,0))</f>
        <v>168.25</v>
      </c>
      <c r="K109" s="148">
        <f>INDEX(Inputs!N$4:N$183,MATCH($B109&amp;$C$88,Inputs!$E$4:$E$183,0))</f>
        <v>164.84</v>
      </c>
      <c r="L109" s="112">
        <f>INDEX(Inputs!O$4:O$183,MATCH($B109&amp;$C$88,Inputs!$E$4:$E$183,0))</f>
        <v>162.56</v>
      </c>
      <c r="M109" s="112">
        <f>INDEX(Inputs!P$4:P$183,MATCH($B109&amp;$C$88,Inputs!$E$4:$E$183,0))</f>
        <v>160.59</v>
      </c>
      <c r="N109" s="112">
        <f>INDEX(Inputs!Q$4:Q$183,MATCH($B109&amp;$C$88,Inputs!$E$4:$E$183,0))</f>
        <v>158.71</v>
      </c>
      <c r="O109" s="112">
        <f>INDEX(Inputs!R$4:R$183,MATCH($B109&amp;$C$88,Inputs!$E$4:$E$183,0))</f>
        <v>156.94999999999999</v>
      </c>
      <c r="P109" s="112">
        <f>INDEX(Inputs!S$4:S$183,MATCH($B109&amp;$C$88,Inputs!$E$4:$E$183,0))</f>
        <v>155.21</v>
      </c>
      <c r="Q109" s="27">
        <f t="shared" si="45"/>
        <v>169.05772222222222</v>
      </c>
      <c r="R109" s="27">
        <f t="shared" si="45"/>
        <v>170.75475555555556</v>
      </c>
      <c r="S109" s="27">
        <f t="shared" si="45"/>
        <v>172.4517888888889</v>
      </c>
      <c r="T109" s="27">
        <f t="shared" si="45"/>
        <v>174.14882222222224</v>
      </c>
      <c r="U109" s="27">
        <f t="shared" si="45"/>
        <v>175.84585555555557</v>
      </c>
      <c r="V109" s="106">
        <f t="shared" si="39"/>
        <v>162.56</v>
      </c>
      <c r="W109" s="106">
        <f t="shared" si="40"/>
        <v>160.59</v>
      </c>
      <c r="X109" s="106">
        <f t="shared" si="41"/>
        <v>158.71</v>
      </c>
      <c r="Y109" s="106">
        <f t="shared" si="42"/>
        <v>156.94999999999999</v>
      </c>
      <c r="Z109" s="106">
        <f t="shared" si="43"/>
        <v>155.21</v>
      </c>
      <c r="AA109" s="70"/>
      <c r="AB109" s="64" t="s">
        <v>102</v>
      </c>
    </row>
    <row r="110" spans="1:40" s="83" customFormat="1" ht="13">
      <c r="A110" s="3"/>
      <c r="B110" s="20" t="s">
        <v>36</v>
      </c>
      <c r="C110" s="26">
        <f>INDEX(Inputs!F$4:F$183,MATCH($B110&amp;$C$88,Inputs!$E$4:$E$183,0))</f>
        <v>429.82905180959671</v>
      </c>
      <c r="D110" s="26">
        <f>INDEX(Inputs!G$4:G$183,MATCH($B110&amp;$C$88,Inputs!$E$4:$E$183,0))</f>
        <v>402.92697814813334</v>
      </c>
      <c r="E110" s="26">
        <f>INDEX(Inputs!H$4:H$183,MATCH($B110&amp;$C$88,Inputs!$E$4:$E$183,0))</f>
        <v>404.72585132104382</v>
      </c>
      <c r="F110" s="26">
        <f>INDEX(Inputs!I$4:I$183,MATCH($B110&amp;$C$88,Inputs!$E$4:$E$183,0))</f>
        <v>440.90631335450473</v>
      </c>
      <c r="G110" s="26">
        <f>INDEX(Inputs!J$4:J$183,MATCH($B110&amp;$C$88,Inputs!$E$4:$E$183,0))</f>
        <v>444.75</v>
      </c>
      <c r="H110" s="26">
        <f>INDEX(Inputs!K$4:K$183,MATCH($B110&amp;$C$88,Inputs!$E$4:$E$183,0))</f>
        <v>432.15133231441666</v>
      </c>
      <c r="I110" s="26">
        <f>INDEX(Inputs!L$4:L$183,MATCH($B110&amp;$C$88,Inputs!$E$4:$E$183,0))</f>
        <v>431.45</v>
      </c>
      <c r="J110" s="26">
        <f>INDEX(Inputs!M$4:M$183,MATCH($B110&amp;$C$88,Inputs!$E$4:$E$183,0))</f>
        <v>435.89763955878709</v>
      </c>
      <c r="K110" s="148">
        <f>INDEX(Inputs!N$4:N$183,MATCH($B110&amp;$C$88,Inputs!$E$4:$E$183,0))</f>
        <v>429.63925493027779</v>
      </c>
      <c r="L110" s="112">
        <f>INDEX(Inputs!O$4:O$183,MATCH($B110&amp;$C$88,Inputs!$E$4:$E$183,0))</f>
        <v>427.98</v>
      </c>
      <c r="M110" s="112">
        <f>INDEX(Inputs!P$4:P$183,MATCH($B110&amp;$C$88,Inputs!$E$4:$E$183,0))</f>
        <v>431.18999999999994</v>
      </c>
      <c r="N110" s="112">
        <f>INDEX(Inputs!Q$4:Q$183,MATCH($B110&amp;$C$88,Inputs!$E$4:$E$183,0))</f>
        <v>431.9</v>
      </c>
      <c r="O110" s="112">
        <f>INDEX(Inputs!R$4:R$183,MATCH($B110&amp;$C$88,Inputs!$E$4:$E$183,0))</f>
        <v>444.05</v>
      </c>
      <c r="P110" s="112">
        <f>INDEX(Inputs!S$4:S$183,MATCH($B110&amp;$C$88,Inputs!$E$4:$E$183,0))</f>
        <v>440.02</v>
      </c>
      <c r="Q110" s="27">
        <f t="shared" si="45"/>
        <v>439.93455624568247</v>
      </c>
      <c r="R110" s="27">
        <f t="shared" si="45"/>
        <v>442.31532479622433</v>
      </c>
      <c r="S110" s="27">
        <f t="shared" si="45"/>
        <v>444.69609334676613</v>
      </c>
      <c r="T110" s="27">
        <f t="shared" si="45"/>
        <v>447.07686189730794</v>
      </c>
      <c r="U110" s="27">
        <f t="shared" si="45"/>
        <v>449.45763044784979</v>
      </c>
      <c r="V110" s="106">
        <f t="shared" si="39"/>
        <v>427.98</v>
      </c>
      <c r="W110" s="106">
        <f t="shared" si="40"/>
        <v>431.18999999999994</v>
      </c>
      <c r="X110" s="106">
        <f t="shared" si="41"/>
        <v>431.9</v>
      </c>
      <c r="Y110" s="106">
        <f t="shared" si="42"/>
        <v>444.05</v>
      </c>
      <c r="Z110" s="106">
        <f t="shared" si="43"/>
        <v>440.02</v>
      </c>
      <c r="AA110" s="70"/>
      <c r="AB110" s="64" t="s">
        <v>102</v>
      </c>
    </row>
    <row r="111" spans="1:40" s="83" customFormat="1" ht="13">
      <c r="A111" s="3"/>
      <c r="B111" s="20" t="s">
        <v>37</v>
      </c>
      <c r="C111" s="26">
        <f>INDEX(Inputs!F$4:F$183,MATCH($B111&amp;$C$88,Inputs!$E$4:$E$183,0))</f>
        <v>224.97047000000001</v>
      </c>
      <c r="D111" s="26">
        <f>INDEX(Inputs!G$4:G$183,MATCH($B111&amp;$C$88,Inputs!$E$4:$E$183,0))</f>
        <v>232.58213999999998</v>
      </c>
      <c r="E111" s="26">
        <f>INDEX(Inputs!H$4:H$183,MATCH($B111&amp;$C$88,Inputs!$E$4:$E$183,0))</f>
        <v>250.45186301799998</v>
      </c>
      <c r="F111" s="26">
        <f>INDEX(Inputs!I$4:I$183,MATCH($B111&amp;$C$88,Inputs!$E$4:$E$183,0))</f>
        <v>242.12131506849315</v>
      </c>
      <c r="G111" s="26">
        <f>INDEX(Inputs!J$4:J$183,MATCH($B111&amp;$C$88,Inputs!$E$4:$E$183,0))</f>
        <v>242.2253278688525</v>
      </c>
      <c r="H111" s="26">
        <f>INDEX(Inputs!K$4:K$183,MATCH($B111&amp;$C$88,Inputs!$E$4:$E$183,0))</f>
        <v>261.51175342465757</v>
      </c>
      <c r="I111" s="26">
        <f>INDEX(Inputs!L$4:L$183,MATCH($B111&amp;$C$88,Inputs!$E$4:$E$183,0))</f>
        <v>280.95</v>
      </c>
      <c r="J111" s="26">
        <f>INDEX(Inputs!M$4:M$183,MATCH($B111&amp;$C$88,Inputs!$E$4:$E$183,0))</f>
        <v>350.4139726027397</v>
      </c>
      <c r="K111" s="148">
        <f>INDEX(Inputs!N$4:N$183,MATCH($B111&amp;$C$88,Inputs!$E$4:$E$183,0))</f>
        <v>357.91999999999996</v>
      </c>
      <c r="L111" s="112">
        <f>INDEX(Inputs!O$4:O$183,MATCH($B111&amp;$C$88,Inputs!$E$4:$E$183,0))</f>
        <v>289.34519454520068</v>
      </c>
      <c r="M111" s="112">
        <f>INDEX(Inputs!P$4:P$183,MATCH($B111&amp;$C$88,Inputs!$E$4:$E$183,0))</f>
        <v>287.25383612350828</v>
      </c>
      <c r="N111" s="112">
        <f>INDEX(Inputs!Q$4:Q$183,MATCH($B111&amp;$C$88,Inputs!$E$4:$E$183,0))</f>
        <v>302.45799942180469</v>
      </c>
      <c r="O111" s="112">
        <f>INDEX(Inputs!R$4:R$183,MATCH($B111&amp;$C$88,Inputs!$E$4:$E$183,0))</f>
        <v>300.4942244200995</v>
      </c>
      <c r="P111" s="112">
        <f>INDEX(Inputs!S$4:S$183,MATCH($B111&amp;$C$88,Inputs!$E$4:$E$183,0))</f>
        <v>315.7337986746254</v>
      </c>
      <c r="Q111" s="27">
        <f t="shared" si="45"/>
        <v>351.93412106433675</v>
      </c>
      <c r="R111" s="27">
        <f t="shared" si="45"/>
        <v>368.02879323314312</v>
      </c>
      <c r="S111" s="27">
        <f t="shared" si="45"/>
        <v>384.12346540194949</v>
      </c>
      <c r="T111" s="27">
        <f t="shared" si="45"/>
        <v>400.21813757075591</v>
      </c>
      <c r="U111" s="27">
        <f t="shared" si="45"/>
        <v>416.31280973956228</v>
      </c>
      <c r="V111" s="106">
        <f t="shared" si="39"/>
        <v>289.34519454520068</v>
      </c>
      <c r="W111" s="106">
        <f t="shared" si="40"/>
        <v>287.25383612350828</v>
      </c>
      <c r="X111" s="106">
        <f t="shared" si="41"/>
        <v>302.45799942180469</v>
      </c>
      <c r="Y111" s="106">
        <f t="shared" si="42"/>
        <v>300.4942244200995</v>
      </c>
      <c r="Z111" s="106">
        <f t="shared" si="43"/>
        <v>315.7337986746254</v>
      </c>
      <c r="AA111" s="70"/>
      <c r="AB111" s="64" t="s">
        <v>102</v>
      </c>
    </row>
    <row r="112" spans="1:40" s="83" customFormat="1" ht="13">
      <c r="A112" s="3"/>
      <c r="B112" s="21" t="s">
        <v>40</v>
      </c>
      <c r="C112" s="110">
        <f ca="1">AVERAGE(C92:C111)</f>
        <v>721.11287528888795</v>
      </c>
      <c r="D112" s="110">
        <f t="shared" ref="D112:Z112" ca="1" si="48">AVERAGE(D92:D111)</f>
        <v>703.87099441291662</v>
      </c>
      <c r="E112" s="110">
        <f t="shared" ca="1" si="48"/>
        <v>721.12343027403961</v>
      </c>
      <c r="F112" s="110">
        <f t="shared" ca="1" si="48"/>
        <v>717.51595306255979</v>
      </c>
      <c r="G112" s="110">
        <f t="shared" ca="1" si="48"/>
        <v>735.06697172948748</v>
      </c>
      <c r="H112" s="110">
        <f t="shared" ca="1" si="48"/>
        <v>765.05877649463389</v>
      </c>
      <c r="I112" s="110">
        <f t="shared" ca="1" si="48"/>
        <v>868.36624565713157</v>
      </c>
      <c r="J112" s="110">
        <f t="shared" ca="1" si="48"/>
        <v>894.78595942712002</v>
      </c>
      <c r="K112" s="110">
        <f t="shared" ca="1" si="48"/>
        <v>775.54323032858497</v>
      </c>
      <c r="L112" s="110">
        <f t="shared" ca="1" si="48"/>
        <v>763.83003347005229</v>
      </c>
      <c r="M112" s="110">
        <f t="shared" ca="1" si="48"/>
        <v>763.14135019311539</v>
      </c>
      <c r="N112" s="110">
        <f t="shared" ca="1" si="48"/>
        <v>760.14853332946257</v>
      </c>
      <c r="O112" s="110">
        <f t="shared" ca="1" si="48"/>
        <v>754.96129788946701</v>
      </c>
      <c r="P112" s="110">
        <f t="shared" ca="1" si="48"/>
        <v>753.47410190408334</v>
      </c>
      <c r="Q112" s="110">
        <f t="shared" ca="1" si="48"/>
        <v>892.53422814214775</v>
      </c>
      <c r="R112" s="110">
        <f t="shared" ca="1" si="48"/>
        <v>905.1038711470128</v>
      </c>
      <c r="S112" s="110">
        <f t="shared" ca="1" si="48"/>
        <v>917.67351415187784</v>
      </c>
      <c r="T112" s="110">
        <f t="shared" ca="1" si="48"/>
        <v>930.24315715674265</v>
      </c>
      <c r="U112" s="110">
        <f t="shared" ca="1" si="48"/>
        <v>942.81280016160804</v>
      </c>
      <c r="V112" s="107">
        <f t="shared" ca="1" si="48"/>
        <v>859.48199670493091</v>
      </c>
      <c r="W112" s="107">
        <f t="shared" ca="1" si="48"/>
        <v>860.74673487114671</v>
      </c>
      <c r="X112" s="107">
        <f t="shared" ca="1" si="48"/>
        <v>859.70733945064694</v>
      </c>
      <c r="Y112" s="107">
        <f t="shared" ca="1" si="48"/>
        <v>856.4735254538042</v>
      </c>
      <c r="Z112" s="107">
        <f t="shared" ca="1" si="48"/>
        <v>856.93975091157358</v>
      </c>
      <c r="AA112" s="22"/>
      <c r="AB112" s="64" t="s">
        <v>102</v>
      </c>
    </row>
    <row r="113" spans="1:40">
      <c r="C113" s="6"/>
    </row>
    <row r="114" spans="1:40" ht="18">
      <c r="A114" s="14" t="s">
        <v>51</v>
      </c>
      <c r="B114" s="13"/>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40">
      <c r="B115" s="7"/>
      <c r="C115" s="8"/>
      <c r="D115" s="8"/>
      <c r="E115" s="8"/>
      <c r="F115" s="8"/>
      <c r="G115" s="8"/>
      <c r="H115" s="8"/>
      <c r="I115" s="8"/>
      <c r="J115" s="8"/>
      <c r="K115" s="8"/>
      <c r="L115" s="8"/>
      <c r="M115" s="8"/>
      <c r="N115" s="8"/>
      <c r="O115" s="8"/>
      <c r="P115" s="8"/>
      <c r="Q115" s="8"/>
      <c r="R115" s="8"/>
      <c r="S115" s="8"/>
      <c r="T115" s="8"/>
      <c r="U115" s="8"/>
      <c r="V115" s="74"/>
      <c r="W115" s="74"/>
      <c r="X115" s="74"/>
      <c r="Y115" s="74"/>
      <c r="Z115" s="74"/>
      <c r="AB115" s="67"/>
    </row>
    <row r="116" spans="1:40">
      <c r="B116" s="18" t="s">
        <v>50</v>
      </c>
      <c r="C116" s="2" t="s">
        <v>84</v>
      </c>
      <c r="V116" s="2"/>
    </row>
    <row r="117" spans="1:40" ht="15" customHeight="1">
      <c r="B117" s="17"/>
      <c r="C117" s="137" t="s">
        <v>64</v>
      </c>
      <c r="D117" s="137"/>
      <c r="E117" s="137"/>
      <c r="F117" s="137"/>
      <c r="G117" s="137"/>
      <c r="H117" s="137"/>
      <c r="I117" s="137"/>
      <c r="J117" s="136"/>
      <c r="K117" s="154"/>
      <c r="L117" s="165" t="s">
        <v>65</v>
      </c>
      <c r="M117" s="166"/>
      <c r="N117" s="166"/>
      <c r="O117" s="166"/>
      <c r="P117" s="167"/>
      <c r="Q117" s="129"/>
      <c r="R117" s="129"/>
      <c r="S117" s="129"/>
      <c r="T117" s="129"/>
      <c r="U117" s="130"/>
      <c r="V117" s="78"/>
      <c r="W117" s="78"/>
      <c r="X117" s="78"/>
      <c r="Y117" s="78"/>
      <c r="Z117" s="78"/>
      <c r="AA117" s="177"/>
      <c r="AB117" s="178" t="s">
        <v>0</v>
      </c>
    </row>
    <row r="118" spans="1:40" s="92" customFormat="1" ht="17.25" customHeight="1">
      <c r="A118" s="51"/>
      <c r="B118" s="46"/>
      <c r="C118" s="47" t="s">
        <v>8</v>
      </c>
      <c r="D118" s="47" t="s">
        <v>9</v>
      </c>
      <c r="E118" s="47" t="s">
        <v>10</v>
      </c>
      <c r="F118" s="47" t="s">
        <v>11</v>
      </c>
      <c r="G118" s="47" t="s">
        <v>12</v>
      </c>
      <c r="H118" s="47" t="s">
        <v>13</v>
      </c>
      <c r="I118" s="47" t="s">
        <v>14</v>
      </c>
      <c r="J118" s="132" t="s">
        <v>15</v>
      </c>
      <c r="K118" s="147" t="s">
        <v>16</v>
      </c>
      <c r="L118" s="62" t="s">
        <v>17</v>
      </c>
      <c r="M118" s="62" t="s">
        <v>18</v>
      </c>
      <c r="N118" s="62" t="s">
        <v>19</v>
      </c>
      <c r="O118" s="62" t="s">
        <v>20</v>
      </c>
      <c r="P118" s="62" t="s">
        <v>21</v>
      </c>
      <c r="Q118" s="53" t="s">
        <v>17</v>
      </c>
      <c r="R118" s="53" t="s">
        <v>18</v>
      </c>
      <c r="S118" s="53" t="s">
        <v>19</v>
      </c>
      <c r="T118" s="53" t="s">
        <v>20</v>
      </c>
      <c r="U118" s="53" t="s">
        <v>21</v>
      </c>
      <c r="V118" s="63" t="s">
        <v>17</v>
      </c>
      <c r="W118" s="63" t="s">
        <v>18</v>
      </c>
      <c r="X118" s="63" t="s">
        <v>19</v>
      </c>
      <c r="Y118" s="63" t="s">
        <v>20</v>
      </c>
      <c r="Z118" s="63" t="s">
        <v>21</v>
      </c>
      <c r="AA118" s="177"/>
      <c r="AB118" s="178"/>
    </row>
    <row r="119" spans="1:40" s="93" customFormat="1" ht="13.5" thickBot="1">
      <c r="A119" s="5"/>
      <c r="B119" s="58" t="s">
        <v>38</v>
      </c>
      <c r="C119" s="57">
        <v>1</v>
      </c>
      <c r="D119" s="57">
        <v>2</v>
      </c>
      <c r="E119" s="57">
        <v>3</v>
      </c>
      <c r="F119" s="57">
        <v>4</v>
      </c>
      <c r="G119" s="57">
        <v>5</v>
      </c>
      <c r="H119" s="57">
        <v>6</v>
      </c>
      <c r="I119" s="58">
        <v>7</v>
      </c>
      <c r="J119" s="57">
        <v>8</v>
      </c>
      <c r="K119" s="142">
        <v>9</v>
      </c>
      <c r="L119" s="59">
        <v>10</v>
      </c>
      <c r="M119" s="59">
        <v>11</v>
      </c>
      <c r="N119" s="59">
        <v>12</v>
      </c>
      <c r="O119" s="59">
        <v>13</v>
      </c>
      <c r="P119" s="59">
        <v>14</v>
      </c>
      <c r="Q119" s="60">
        <v>10</v>
      </c>
      <c r="R119" s="60">
        <v>11</v>
      </c>
      <c r="S119" s="60">
        <v>12</v>
      </c>
      <c r="T119" s="60">
        <v>13</v>
      </c>
      <c r="U119" s="60">
        <v>14</v>
      </c>
      <c r="V119" s="77">
        <v>10</v>
      </c>
      <c r="W119" s="77">
        <v>11</v>
      </c>
      <c r="X119" s="77">
        <v>12</v>
      </c>
      <c r="Y119" s="77">
        <v>13</v>
      </c>
      <c r="Z119" s="77">
        <v>14</v>
      </c>
      <c r="AA119" s="66"/>
      <c r="AB119" s="76"/>
    </row>
    <row r="120" spans="1:40" s="83" customFormat="1" ht="14.25" customHeight="1">
      <c r="A120" s="3"/>
      <c r="B120" s="20" t="s">
        <v>7</v>
      </c>
      <c r="C120" s="26">
        <f>INDEX(Inputs!F$4:F$183,MATCH($B120&amp;$C$116,Inputs!$E$4:$E$183,0))</f>
        <v>1149.9633196197531</v>
      </c>
      <c r="D120" s="26">
        <f>INDEX(Inputs!G$4:G$183,MATCH($B120&amp;$C$116,Inputs!$E$4:$E$183,0))</f>
        <v>1082.82</v>
      </c>
      <c r="E120" s="26">
        <f>INDEX(Inputs!H$4:H$183,MATCH($B120&amp;$C$116,Inputs!$E$4:$E$183,0))</f>
        <v>1101.03</v>
      </c>
      <c r="F120" s="26">
        <f>INDEX(Inputs!I$4:I$183,MATCH($B120&amp;$C$116,Inputs!$E$4:$E$183,0))</f>
        <v>1092.73</v>
      </c>
      <c r="G120" s="26">
        <f>INDEX(Inputs!J$4:J$183,MATCH($B120&amp;$C$116,Inputs!$E$4:$E$183,0))</f>
        <v>1071.7500000000002</v>
      </c>
      <c r="H120" s="26">
        <f>INDEX(Inputs!K$4:K$183,MATCH($B120&amp;$C$116,Inputs!$E$4:$E$183,0))</f>
        <v>1099.5610240563155</v>
      </c>
      <c r="I120" s="26">
        <f>INDEX(Inputs!L$4:L$183,MATCH($B120&amp;$C$116,Inputs!$E$4:$E$183,0))</f>
        <v>1112.3399999999999</v>
      </c>
      <c r="J120" s="26">
        <f>INDEX(Inputs!M$4:M$183,MATCH($B120&amp;$C$116,Inputs!$E$4:$E$183,0))</f>
        <v>1161.76</v>
      </c>
      <c r="K120" s="148">
        <f>INDEX(Inputs!N$4:N$183,MATCH($B120&amp;$C$116,Inputs!$E$4:$E$183,0))</f>
        <v>1135.5800000000002</v>
      </c>
      <c r="L120" s="112">
        <f>INDEX(Inputs!O$4:O$183,MATCH($B120&amp;$C$116,Inputs!$E$4:$E$183,0))</f>
        <v>1106.79</v>
      </c>
      <c r="M120" s="112">
        <f>INDEX(Inputs!P$4:P$183,MATCH($B120&amp;$C$116,Inputs!$E$4:$E$183,0))</f>
        <v>1103.3000000000002</v>
      </c>
      <c r="N120" s="112">
        <f>INDEX(Inputs!Q$4:Q$183,MATCH($B120&amp;$C$116,Inputs!$E$4:$E$183,0))</f>
        <v>1099.67</v>
      </c>
      <c r="O120" s="112">
        <f>INDEX(Inputs!R$4:R$183,MATCH($B120&amp;$C$116,Inputs!$E$4:$E$183,0))</f>
        <v>1095.95</v>
      </c>
      <c r="P120" s="112">
        <f>INDEX(Inputs!S$4:S$183,MATCH($B120&amp;$C$116,Inputs!$E$4:$E$183,0))</f>
        <v>1092.69</v>
      </c>
      <c r="Q120" s="27">
        <f xml:space="preserve"> INTERCEPT($C120:$K120,$C$119:$K$119)+SLOPE($C120:$K120,$C$119:$K$119)*Q$119</f>
        <v>1129.3430725398941</v>
      </c>
      <c r="R120" s="27">
        <f t="shared" ref="R120:U134" si="49" xml:space="preserve"> INTERCEPT($C120:$K120,$C$119:$K$119)+SLOPE($C120:$K120,$C$119:$K$119)*R$119</f>
        <v>1132.8220349661826</v>
      </c>
      <c r="S120" s="27">
        <f t="shared" si="49"/>
        <v>1136.3009973924709</v>
      </c>
      <c r="T120" s="27">
        <f t="shared" si="49"/>
        <v>1139.7799598187594</v>
      </c>
      <c r="U120" s="27">
        <f t="shared" si="49"/>
        <v>1143.2589222450476</v>
      </c>
      <c r="V120" s="106">
        <f t="shared" ref="V120:V139" si="50" xml:space="preserve"> IF($AB120="Company forecast",L120, IF($AB120="Ofwat forecast",Q120))</f>
        <v>1106.79</v>
      </c>
      <c r="W120" s="106">
        <f t="shared" ref="W120:W139" si="51" xml:space="preserve"> IF($AB120="Company forecast",M120, IF($AB120="Ofwat forecast",R120))</f>
        <v>1103.3000000000002</v>
      </c>
      <c r="X120" s="106">
        <f t="shared" ref="X120:X139" si="52" xml:space="preserve"> IF($AB120="Company forecast",N120, IF($AB120="Ofwat forecast",S120))</f>
        <v>1099.67</v>
      </c>
      <c r="Y120" s="106">
        <f t="shared" ref="Y120:Y139" si="53" xml:space="preserve"> IF($AB120="Company forecast",O120, IF($AB120="Ofwat forecast",T120))</f>
        <v>1095.95</v>
      </c>
      <c r="Z120" s="106">
        <f t="shared" ref="Z120:Z139" si="54" xml:space="preserve"> IF($AB120="Company forecast",P120, IF($AB120="Ofwat forecast",U120))</f>
        <v>1092.69</v>
      </c>
      <c r="AA120" s="67"/>
      <c r="AB120" s="64" t="s">
        <v>102</v>
      </c>
      <c r="AD120" s="168" t="s">
        <v>116</v>
      </c>
      <c r="AE120" s="169"/>
      <c r="AF120" s="169"/>
      <c r="AG120" s="169"/>
      <c r="AH120" s="169"/>
      <c r="AI120" s="169"/>
      <c r="AJ120" s="169"/>
      <c r="AK120" s="169"/>
      <c r="AL120" s="169"/>
      <c r="AM120" s="169"/>
      <c r="AN120" s="170"/>
    </row>
    <row r="121" spans="1:40" s="83" customFormat="1" ht="14.25" customHeight="1">
      <c r="A121" s="3"/>
      <c r="B121" s="20" t="s">
        <v>101</v>
      </c>
      <c r="C121" s="26">
        <f>INDEX(Inputs!F$4:F$183,MATCH($B121&amp;$C$116,Inputs!$E$4:$E$183,0))</f>
        <v>0</v>
      </c>
      <c r="D121" s="26">
        <f>INDEX(Inputs!G$4:G$183,MATCH($B121&amp;$C$116,Inputs!$E$4:$E$183,0))</f>
        <v>0</v>
      </c>
      <c r="E121" s="26">
        <f>INDEX(Inputs!H$4:H$183,MATCH($B121&amp;$C$116,Inputs!$E$4:$E$183,0))</f>
        <v>0</v>
      </c>
      <c r="F121" s="26">
        <f>INDEX(Inputs!I$4:I$183,MATCH($B121&amp;$C$116,Inputs!$E$4:$E$183,0))</f>
        <v>0</v>
      </c>
      <c r="G121" s="26">
        <f>INDEX(Inputs!J$4:J$183,MATCH($B121&amp;$C$116,Inputs!$E$4:$E$183,0))</f>
        <v>0</v>
      </c>
      <c r="H121" s="26">
        <f>INDEX(Inputs!K$4:K$183,MATCH($B121&amp;$C$116,Inputs!$E$4:$E$183,0))</f>
        <v>0</v>
      </c>
      <c r="I121" s="26">
        <f>INDEX(Inputs!L$4:L$183,MATCH($B121&amp;$C$116,Inputs!$E$4:$E$183,0))</f>
        <v>58.869151032987446</v>
      </c>
      <c r="J121" s="26">
        <f>INDEX(Inputs!M$4:M$183,MATCH($B121&amp;$C$116,Inputs!$E$4:$E$183,0))</f>
        <v>58.702958904109593</v>
      </c>
      <c r="K121" s="148">
        <f>INDEX(Inputs!N$4:N$183,MATCH($B121&amp;$C$116,Inputs!$E$4:$E$183,0))</f>
        <v>56.05</v>
      </c>
      <c r="L121" s="112">
        <f>INDEX(Inputs!O$4:O$183,MATCH($B121&amp;$C$116,Inputs!$E$4:$E$183,0))</f>
        <v>57.927473415858032</v>
      </c>
      <c r="M121" s="112">
        <f>INDEX(Inputs!P$4:P$183,MATCH($B121&amp;$C$116,Inputs!$E$4:$E$183,0))</f>
        <v>57.673380909418242</v>
      </c>
      <c r="N121" s="112">
        <f>INDEX(Inputs!Q$4:Q$183,MATCH($B121&amp;$C$116,Inputs!$E$4:$E$183,0))</f>
        <v>57.246112482377498</v>
      </c>
      <c r="O121" s="112">
        <f>INDEX(Inputs!R$4:R$183,MATCH($B121&amp;$C$116,Inputs!$E$4:$E$183,0))</f>
        <v>56.849149583949725</v>
      </c>
      <c r="P121" s="112">
        <f>INDEX(Inputs!S$4:S$183,MATCH($B121&amp;$C$116,Inputs!$E$4:$E$183,0))</f>
        <v>56.44730843840933</v>
      </c>
      <c r="Q121" s="109"/>
      <c r="R121" s="109"/>
      <c r="S121" s="109"/>
      <c r="T121" s="109"/>
      <c r="U121" s="109"/>
      <c r="V121" s="106">
        <f t="shared" si="50"/>
        <v>57.927473415858032</v>
      </c>
      <c r="W121" s="106">
        <f t="shared" si="51"/>
        <v>57.673380909418242</v>
      </c>
      <c r="X121" s="106">
        <f t="shared" si="52"/>
        <v>57.246112482377498</v>
      </c>
      <c r="Y121" s="106">
        <f t="shared" si="53"/>
        <v>56.849149583949725</v>
      </c>
      <c r="Z121" s="106">
        <f t="shared" si="54"/>
        <v>56.44730843840933</v>
      </c>
      <c r="AA121" s="67"/>
      <c r="AB121" s="64" t="s">
        <v>102</v>
      </c>
      <c r="AD121" s="171"/>
      <c r="AE121" s="172"/>
      <c r="AF121" s="172"/>
      <c r="AG121" s="172"/>
      <c r="AH121" s="172"/>
      <c r="AI121" s="172"/>
      <c r="AJ121" s="172"/>
      <c r="AK121" s="172"/>
      <c r="AL121" s="172"/>
      <c r="AM121" s="172"/>
      <c r="AN121" s="173"/>
    </row>
    <row r="122" spans="1:40" s="83" customFormat="1" ht="14.25" customHeight="1">
      <c r="A122" s="3"/>
      <c r="B122" s="20" t="s">
        <v>22</v>
      </c>
      <c r="C122" s="26">
        <f>INDEX(Inputs!F$4:F$183,MATCH($B122&amp;$C$116,Inputs!$E$4:$E$183,0))</f>
        <v>1141.32</v>
      </c>
      <c r="D122" s="26">
        <f>INDEX(Inputs!G$4:G$183,MATCH($B122&amp;$C$116,Inputs!$E$4:$E$183,0))</f>
        <v>1098.75</v>
      </c>
      <c r="E122" s="26">
        <f>INDEX(Inputs!H$4:H$183,MATCH($B122&amp;$C$116,Inputs!$E$4:$E$183,0))</f>
        <v>1096.6300000000001</v>
      </c>
      <c r="F122" s="26">
        <f>INDEX(Inputs!I$4:I$183,MATCH($B122&amp;$C$116,Inputs!$E$4:$E$183,0))</f>
        <v>1105.81</v>
      </c>
      <c r="G122" s="26">
        <f>INDEX(Inputs!J$4:J$183,MATCH($B122&amp;$C$116,Inputs!$E$4:$E$183,0))</f>
        <v>1106.7399999999998</v>
      </c>
      <c r="H122" s="26">
        <f>INDEX(Inputs!K$4:K$183,MATCH($B122&amp;$C$116,Inputs!$E$4:$E$183,0))</f>
        <v>1111.1099999999999</v>
      </c>
      <c r="I122" s="26">
        <f>INDEX(Inputs!L$4:L$183,MATCH($B122&amp;$C$116,Inputs!$E$4:$E$183,0))</f>
        <v>1125.1500000000001</v>
      </c>
      <c r="J122" s="26">
        <f>INDEX(Inputs!M$4:M$183,MATCH($B122&amp;$C$116,Inputs!$E$4:$E$183,0))</f>
        <v>1142.7099999999998</v>
      </c>
      <c r="K122" s="148">
        <f>INDEX(Inputs!N$4:N$183,MATCH($B122&amp;$C$116,Inputs!$E$4:$E$183,0))</f>
        <v>1131.6200000000001</v>
      </c>
      <c r="L122" s="112">
        <f>INDEX(Inputs!O$4:O$183,MATCH($B122&amp;$C$116,Inputs!$E$4:$E$183,0))</f>
        <v>1119.55</v>
      </c>
      <c r="M122" s="112">
        <f>INDEX(Inputs!P$4:P$183,MATCH($B122&amp;$C$116,Inputs!$E$4:$E$183,0))</f>
        <v>1112.54</v>
      </c>
      <c r="N122" s="112">
        <f>INDEX(Inputs!Q$4:Q$183,MATCH($B122&amp;$C$116,Inputs!$E$4:$E$183,0))</f>
        <v>1105.6200000000003</v>
      </c>
      <c r="O122" s="112">
        <f>INDEX(Inputs!R$4:R$183,MATCH($B122&amp;$C$116,Inputs!$E$4:$E$183,0))</f>
        <v>1098.42</v>
      </c>
      <c r="P122" s="112">
        <f>INDEX(Inputs!S$4:S$183,MATCH($B122&amp;$C$116,Inputs!$E$4:$E$183,0))</f>
        <v>1091.5700000000002</v>
      </c>
      <c r="Q122" s="27">
        <f t="shared" ref="Q122:Q124" si="55" xml:space="preserve"> INTERCEPT($C122:$K122,$C$119:$K$119)+SLOPE($C122:$K122,$C$119:$K$119)*Q$119</f>
        <v>1130.7116666666668</v>
      </c>
      <c r="R122" s="27">
        <f t="shared" si="49"/>
        <v>1133.3020000000001</v>
      </c>
      <c r="S122" s="27">
        <f t="shared" si="49"/>
        <v>1135.8923333333335</v>
      </c>
      <c r="T122" s="27">
        <f t="shared" si="49"/>
        <v>1138.4826666666668</v>
      </c>
      <c r="U122" s="27">
        <f t="shared" si="49"/>
        <v>1141.0730000000001</v>
      </c>
      <c r="V122" s="106">
        <f t="shared" si="50"/>
        <v>1119.55</v>
      </c>
      <c r="W122" s="106">
        <f t="shared" si="51"/>
        <v>1112.54</v>
      </c>
      <c r="X122" s="106">
        <f t="shared" si="52"/>
        <v>1105.6200000000003</v>
      </c>
      <c r="Y122" s="106">
        <f t="shared" si="53"/>
        <v>1098.42</v>
      </c>
      <c r="Z122" s="106">
        <f t="shared" si="54"/>
        <v>1091.5700000000002</v>
      </c>
      <c r="AA122" s="67"/>
      <c r="AB122" s="64" t="s">
        <v>102</v>
      </c>
      <c r="AD122" s="171"/>
      <c r="AE122" s="172"/>
      <c r="AF122" s="172"/>
      <c r="AG122" s="172"/>
      <c r="AH122" s="172"/>
      <c r="AI122" s="172"/>
      <c r="AJ122" s="172"/>
      <c r="AK122" s="172"/>
      <c r="AL122" s="172"/>
      <c r="AM122" s="172"/>
      <c r="AN122" s="173"/>
    </row>
    <row r="123" spans="1:40" s="83" customFormat="1" ht="14.25" customHeight="1">
      <c r="A123" s="3"/>
      <c r="B123" s="20" t="s">
        <v>23</v>
      </c>
      <c r="C123" s="26">
        <f>INDEX(Inputs!F$4:F$183,MATCH($B123&amp;$C$116,Inputs!$E$4:$E$183,0))</f>
        <v>2068.0616047328399</v>
      </c>
      <c r="D123" s="26">
        <f>INDEX(Inputs!G$4:G$183,MATCH($B123&amp;$C$116,Inputs!$E$4:$E$183,0))</f>
        <v>2042.8311717185834</v>
      </c>
      <c r="E123" s="26">
        <f>INDEX(Inputs!H$4:H$183,MATCH($B123&amp;$C$116,Inputs!$E$4:$E$183,0))</f>
        <v>2048.7756453721431</v>
      </c>
      <c r="F123" s="26">
        <f>INDEX(Inputs!I$4:I$183,MATCH($B123&amp;$C$116,Inputs!$E$4:$E$183,0))</f>
        <v>1979.9133452079959</v>
      </c>
      <c r="G123" s="26">
        <f>INDEX(Inputs!J$4:J$183,MATCH($B123&amp;$C$116,Inputs!$E$4:$E$183,0))</f>
        <v>2088.2701984509399</v>
      </c>
      <c r="H123" s="26">
        <f>INDEX(Inputs!K$4:K$183,MATCH($B123&amp;$C$116,Inputs!$E$4:$E$183,0))</f>
        <v>2142.1709659149287</v>
      </c>
      <c r="I123" s="26">
        <f>INDEX(Inputs!L$4:L$183,MATCH($B123&amp;$C$116,Inputs!$E$4:$E$183,0))</f>
        <v>2126.9323236136015</v>
      </c>
      <c r="J123" s="26">
        <f>INDEX(Inputs!M$4:M$183,MATCH($B123&amp;$C$116,Inputs!$E$4:$E$183,0))</f>
        <v>2145.7349052926188</v>
      </c>
      <c r="K123" s="148">
        <f>INDEX(Inputs!N$4:N$183,MATCH($B123&amp;$C$116,Inputs!$E$4:$E$183,0))</f>
        <v>2130.8700000000003</v>
      </c>
      <c r="L123" s="112">
        <f>INDEX(Inputs!O$4:O$183,MATCH($B123&amp;$C$116,Inputs!$E$4:$E$183,0))</f>
        <v>1975.619543059345</v>
      </c>
      <c r="M123" s="112">
        <f>INDEX(Inputs!P$4:P$183,MATCH($B123&amp;$C$116,Inputs!$E$4:$E$183,0))</f>
        <v>2012.6332714800812</v>
      </c>
      <c r="N123" s="112">
        <f>INDEX(Inputs!Q$4:Q$183,MATCH($B123&amp;$C$116,Inputs!$E$4:$E$183,0))</f>
        <v>2011.5177657828558</v>
      </c>
      <c r="O123" s="112">
        <f>INDEX(Inputs!R$4:R$183,MATCH($B123&amp;$C$116,Inputs!$E$4:$E$183,0))</f>
        <v>2010.5863458332567</v>
      </c>
      <c r="P123" s="112">
        <f>INDEX(Inputs!S$4:S$183,MATCH($B123&amp;$C$116,Inputs!$E$4:$E$183,0))</f>
        <v>2009.4329277896684</v>
      </c>
      <c r="Q123" s="27">
        <f t="shared" si="55"/>
        <v>2159.1607755043442</v>
      </c>
      <c r="R123" s="27">
        <f t="shared" si="49"/>
        <v>2173.8027048206873</v>
      </c>
      <c r="S123" s="27">
        <f t="shared" si="49"/>
        <v>2188.4446341370303</v>
      </c>
      <c r="T123" s="27">
        <f t="shared" si="49"/>
        <v>2203.0865634533739</v>
      </c>
      <c r="U123" s="27">
        <f t="shared" si="49"/>
        <v>2217.7284927697174</v>
      </c>
      <c r="V123" s="106">
        <f t="shared" si="50"/>
        <v>1975.619543059345</v>
      </c>
      <c r="W123" s="106">
        <f t="shared" si="51"/>
        <v>2012.6332714800812</v>
      </c>
      <c r="X123" s="106">
        <f t="shared" si="52"/>
        <v>2011.5177657828558</v>
      </c>
      <c r="Y123" s="106">
        <f t="shared" si="53"/>
        <v>2010.5863458332567</v>
      </c>
      <c r="Z123" s="106">
        <f t="shared" si="54"/>
        <v>2009.4329277896684</v>
      </c>
      <c r="AA123" s="67"/>
      <c r="AB123" s="64" t="s">
        <v>102</v>
      </c>
      <c r="AD123" s="171"/>
      <c r="AE123" s="172"/>
      <c r="AF123" s="172"/>
      <c r="AG123" s="172"/>
      <c r="AH123" s="172"/>
      <c r="AI123" s="172"/>
      <c r="AJ123" s="172"/>
      <c r="AK123" s="172"/>
      <c r="AL123" s="172"/>
      <c r="AM123" s="172"/>
      <c r="AN123" s="173"/>
    </row>
    <row r="124" spans="1:40" s="83" customFormat="1" ht="14.25" customHeight="1">
      <c r="A124" s="3"/>
      <c r="B124" s="20" t="s">
        <v>24</v>
      </c>
      <c r="C124" s="26">
        <f>INDEX(Inputs!F$4:F$183,MATCH($B124&amp;$C$116,Inputs!$E$4:$E$183,0))</f>
        <v>551.89</v>
      </c>
      <c r="D124" s="26">
        <f>INDEX(Inputs!G$4:G$183,MATCH($B124&amp;$C$116,Inputs!$E$4:$E$183,0))</f>
        <v>527.9</v>
      </c>
      <c r="E124" s="26">
        <f>INDEX(Inputs!H$4:H$183,MATCH($B124&amp;$C$116,Inputs!$E$4:$E$183,0))</f>
        <v>554.05099999999993</v>
      </c>
      <c r="F124" s="26">
        <f>INDEX(Inputs!I$4:I$183,MATCH($B124&amp;$C$116,Inputs!$E$4:$E$183,0))</f>
        <v>544.95100000000002</v>
      </c>
      <c r="G124" s="26">
        <f>INDEX(Inputs!J$4:J$183,MATCH($B124&amp;$C$116,Inputs!$E$4:$E$183,0))</f>
        <v>543.11900000000003</v>
      </c>
      <c r="H124" s="26">
        <f>INDEX(Inputs!K$4:K$183,MATCH($B124&amp;$C$116,Inputs!$E$4:$E$183,0))</f>
        <v>536.73413000000005</v>
      </c>
      <c r="I124" s="26">
        <f>INDEX(Inputs!L$4:L$183,MATCH($B124&amp;$C$116,Inputs!$E$4:$E$183,0))</f>
        <v>545.61</v>
      </c>
      <c r="J124" s="26">
        <f>INDEX(Inputs!M$4:M$183,MATCH($B124&amp;$C$116,Inputs!$E$4:$E$183,0))</f>
        <v>562.14</v>
      </c>
      <c r="K124" s="148">
        <f>INDEX(Inputs!N$4:N$183,MATCH($B124&amp;$C$116,Inputs!$E$4:$E$183,0))</f>
        <v>563.01</v>
      </c>
      <c r="L124" s="112">
        <f>INDEX(Inputs!O$4:O$183,MATCH($B124&amp;$C$116,Inputs!$E$4:$E$183,0))</f>
        <v>524.96</v>
      </c>
      <c r="M124" s="112">
        <f>INDEX(Inputs!P$4:P$183,MATCH($B124&amp;$C$116,Inputs!$E$4:$E$183,0))</f>
        <v>519.66999999999996</v>
      </c>
      <c r="N124" s="112">
        <f>INDEX(Inputs!Q$4:Q$183,MATCH($B124&amp;$C$116,Inputs!$E$4:$E$183,0))</f>
        <v>515.86</v>
      </c>
      <c r="O124" s="112">
        <f>INDEX(Inputs!R$4:R$183,MATCH($B124&amp;$C$116,Inputs!$E$4:$E$183,0))</f>
        <v>510.25</v>
      </c>
      <c r="P124" s="112">
        <f>INDEX(Inputs!S$4:S$183,MATCH($B124&amp;$C$116,Inputs!$E$4:$E$183,0))</f>
        <v>505.82999999999993</v>
      </c>
      <c r="Q124" s="27">
        <f t="shared" si="55"/>
        <v>557.88677527777782</v>
      </c>
      <c r="R124" s="27">
        <f t="shared" si="49"/>
        <v>559.92179411111124</v>
      </c>
      <c r="S124" s="27">
        <f t="shared" si="49"/>
        <v>561.95681294444455</v>
      </c>
      <c r="T124" s="27">
        <f t="shared" si="49"/>
        <v>563.99183177777786</v>
      </c>
      <c r="U124" s="27">
        <f t="shared" si="49"/>
        <v>566.02685061111117</v>
      </c>
      <c r="V124" s="106">
        <f t="shared" si="50"/>
        <v>524.96</v>
      </c>
      <c r="W124" s="106">
        <f t="shared" si="51"/>
        <v>519.66999999999996</v>
      </c>
      <c r="X124" s="106">
        <f t="shared" si="52"/>
        <v>515.86</v>
      </c>
      <c r="Y124" s="106">
        <f t="shared" si="53"/>
        <v>510.25</v>
      </c>
      <c r="Z124" s="106">
        <f t="shared" si="54"/>
        <v>505.82999999999993</v>
      </c>
      <c r="AA124" s="67"/>
      <c r="AB124" s="64" t="s">
        <v>102</v>
      </c>
      <c r="AD124" s="171"/>
      <c r="AE124" s="172"/>
      <c r="AF124" s="172"/>
      <c r="AG124" s="172"/>
      <c r="AH124" s="172"/>
      <c r="AI124" s="172"/>
      <c r="AJ124" s="172"/>
      <c r="AK124" s="172"/>
      <c r="AL124" s="172"/>
      <c r="AM124" s="172"/>
      <c r="AN124" s="173"/>
    </row>
    <row r="125" spans="1:40" s="83" customFormat="1" ht="14.25" customHeight="1">
      <c r="A125" s="3"/>
      <c r="B125" s="20" t="s">
        <v>100</v>
      </c>
      <c r="C125" s="26">
        <f>INDEX(Inputs!F$4:F$183,MATCH($B125&amp;$C$116,Inputs!$E$4:$E$183,0))</f>
        <v>0</v>
      </c>
      <c r="D125" s="26">
        <f>INDEX(Inputs!G$4:G$183,MATCH($B125&amp;$C$116,Inputs!$E$4:$E$183,0))</f>
        <v>0</v>
      </c>
      <c r="E125" s="26">
        <f>INDEX(Inputs!H$4:H$183,MATCH($B125&amp;$C$116,Inputs!$E$4:$E$183,0))</f>
        <v>0</v>
      </c>
      <c r="F125" s="26">
        <f>INDEX(Inputs!I$4:I$183,MATCH($B125&amp;$C$116,Inputs!$E$4:$E$183,0))</f>
        <v>0</v>
      </c>
      <c r="G125" s="26">
        <f>INDEX(Inputs!J$4:J$183,MATCH($B125&amp;$C$116,Inputs!$E$4:$E$183,0))</f>
        <v>0</v>
      </c>
      <c r="H125" s="26">
        <f>INDEX(Inputs!K$4:K$183,MATCH($B125&amp;$C$116,Inputs!$E$4:$E$183,0))</f>
        <v>0</v>
      </c>
      <c r="I125" s="26">
        <f>INDEX(Inputs!L$4:L$183,MATCH($B125&amp;$C$116,Inputs!$E$4:$E$183,0))</f>
        <v>1935.6001141915217</v>
      </c>
      <c r="J125" s="26">
        <f>INDEX(Inputs!M$4:M$183,MATCH($B125&amp;$C$116,Inputs!$E$4:$E$183,0))</f>
        <v>1977.3332298301657</v>
      </c>
      <c r="K125" s="148">
        <f>INDEX(Inputs!N$4:N$183,MATCH($B125&amp;$C$116,Inputs!$E$4:$E$183,0))</f>
        <v>1950.4950803874888</v>
      </c>
      <c r="L125" s="112">
        <f>INDEX(Inputs!O$4:O$183,MATCH($B125&amp;$C$116,Inputs!$E$4:$E$183,0))</f>
        <v>1927.6334366605131</v>
      </c>
      <c r="M125" s="112">
        <f>INDEX(Inputs!P$4:P$183,MATCH($B125&amp;$C$116,Inputs!$E$4:$E$183,0))</f>
        <v>1912.9352033363066</v>
      </c>
      <c r="N125" s="112">
        <f>INDEX(Inputs!Q$4:Q$183,MATCH($B125&amp;$C$116,Inputs!$E$4:$E$183,0))</f>
        <v>1890.0710801726798</v>
      </c>
      <c r="O125" s="112">
        <f>INDEX(Inputs!R$4:R$183,MATCH($B125&amp;$C$116,Inputs!$E$4:$E$183,0))</f>
        <v>1863.6569588786276</v>
      </c>
      <c r="P125" s="112">
        <f>INDEX(Inputs!S$4:S$183,MATCH($B125&amp;$C$116,Inputs!$E$4:$E$183,0))</f>
        <v>1861.5101518232584</v>
      </c>
      <c r="Q125" s="109"/>
      <c r="R125" s="109"/>
      <c r="S125" s="109"/>
      <c r="T125" s="109"/>
      <c r="U125" s="109"/>
      <c r="V125" s="106">
        <f t="shared" si="50"/>
        <v>1927.6334366605131</v>
      </c>
      <c r="W125" s="106">
        <f t="shared" si="51"/>
        <v>1912.9352033363066</v>
      </c>
      <c r="X125" s="106">
        <f t="shared" si="52"/>
        <v>1890.0710801726798</v>
      </c>
      <c r="Y125" s="106">
        <f t="shared" si="53"/>
        <v>1863.6569588786276</v>
      </c>
      <c r="Z125" s="106">
        <f t="shared" si="54"/>
        <v>1861.5101518232584</v>
      </c>
      <c r="AA125" s="67"/>
      <c r="AB125" s="64" t="s">
        <v>102</v>
      </c>
      <c r="AD125" s="171"/>
      <c r="AE125" s="172"/>
      <c r="AF125" s="172"/>
      <c r="AG125" s="172"/>
      <c r="AH125" s="172"/>
      <c r="AI125" s="172"/>
      <c r="AJ125" s="172"/>
      <c r="AK125" s="172"/>
      <c r="AL125" s="172"/>
      <c r="AM125" s="172"/>
      <c r="AN125" s="173"/>
    </row>
    <row r="126" spans="1:40" s="83" customFormat="1" ht="14.25" customHeight="1">
      <c r="A126" s="3"/>
      <c r="B126" s="20" t="s">
        <v>63</v>
      </c>
      <c r="C126" s="26">
        <f ca="1">INDEX(Inputs!F$4:F$183,MATCH($B126&amp;$C$116,Inputs!$E$4:$E$183,0))</f>
        <v>1923.4045780390816</v>
      </c>
      <c r="D126" s="26">
        <f ca="1">INDEX(Inputs!G$4:G$183,MATCH($B126&amp;$C$116,Inputs!$E$4:$E$183,0))</f>
        <v>1854.9502957641323</v>
      </c>
      <c r="E126" s="26">
        <f ca="1">INDEX(Inputs!H$4:H$183,MATCH($B126&amp;$C$116,Inputs!$E$4:$E$183,0))</f>
        <v>1906.5375076498126</v>
      </c>
      <c r="F126" s="26">
        <f ca="1">INDEX(Inputs!I$4:I$183,MATCH($B126&amp;$C$116,Inputs!$E$4:$E$183,0))</f>
        <v>1908.6790128075038</v>
      </c>
      <c r="G126" s="26">
        <f ca="1">INDEX(Inputs!J$4:J$183,MATCH($B126&amp;$C$116,Inputs!$E$4:$E$183,0))</f>
        <v>1941.0376501314784</v>
      </c>
      <c r="H126" s="26">
        <f ca="1">INDEX(Inputs!K$4:K$183,MATCH($B126&amp;$C$116,Inputs!$E$4:$E$183,0))</f>
        <v>1957.3920756319733</v>
      </c>
      <c r="I126" s="26">
        <f ca="1">INDEX(Inputs!L$4:L$183,MATCH($B126&amp;$C$116,Inputs!$E$4:$E$183,0))</f>
        <v>1994.47</v>
      </c>
      <c r="J126" s="26">
        <f ca="1">INDEX(Inputs!M$4:M$183,MATCH($B126&amp;$C$116,Inputs!$E$4:$E$183,0))</f>
        <v>2036.0361887342756</v>
      </c>
      <c r="K126" s="148">
        <f ca="1">INDEX(Inputs!N$4:N$183,MATCH($B126&amp;$C$116,Inputs!$E$4:$E$183,0))</f>
        <v>2006.5450803874887</v>
      </c>
      <c r="L126" s="112">
        <f ca="1">INDEX(Inputs!O$4:O$183,MATCH($B126&amp;$C$116,Inputs!$E$4:$E$183,0))</f>
        <v>1985.5609100763709</v>
      </c>
      <c r="M126" s="112">
        <f ca="1">INDEX(Inputs!P$4:P$183,MATCH($B126&amp;$C$116,Inputs!$E$4:$E$183,0))</f>
        <v>1970.6085842457253</v>
      </c>
      <c r="N126" s="112">
        <f ca="1">INDEX(Inputs!Q$4:Q$183,MATCH($B126&amp;$C$116,Inputs!$E$4:$E$183,0))</f>
        <v>1947.3171926550574</v>
      </c>
      <c r="O126" s="112">
        <f ca="1">INDEX(Inputs!R$4:R$183,MATCH($B126&amp;$C$116,Inputs!$E$4:$E$183,0))</f>
        <v>1920.5061084625772</v>
      </c>
      <c r="P126" s="112">
        <f ca="1">INDEX(Inputs!S$4:S$183,MATCH($B126&amp;$C$116,Inputs!$E$4:$E$183,0))</f>
        <v>1917.9574602616676</v>
      </c>
      <c r="Q126" s="27">
        <f t="shared" ref="Q126:U139" ca="1" si="56" xml:space="preserve"> INTERCEPT($C126:$K126,$C$119:$K$119)+SLOPE($C126:$K126,$C$119:$K$119)*Q$119</f>
        <v>2039.3722990019357</v>
      </c>
      <c r="R126" s="27">
        <f t="shared" ca="1" si="49"/>
        <v>2057.7122612657508</v>
      </c>
      <c r="S126" s="27">
        <f t="shared" ca="1" si="49"/>
        <v>2076.0522235295657</v>
      </c>
      <c r="T126" s="27">
        <f t="shared" ca="1" si="49"/>
        <v>2094.392185793381</v>
      </c>
      <c r="U126" s="27">
        <f t="shared" ca="1" si="49"/>
        <v>2112.7321480571959</v>
      </c>
      <c r="V126" s="106">
        <f t="shared" ca="1" si="50"/>
        <v>1985.5609100763709</v>
      </c>
      <c r="W126" s="106">
        <f t="shared" ca="1" si="51"/>
        <v>1970.6085842457253</v>
      </c>
      <c r="X126" s="106">
        <f t="shared" ca="1" si="52"/>
        <v>1947.3171926550574</v>
      </c>
      <c r="Y126" s="106">
        <f t="shared" ca="1" si="53"/>
        <v>1920.5061084625772</v>
      </c>
      <c r="Z126" s="106">
        <f t="shared" ca="1" si="54"/>
        <v>1917.9574602616676</v>
      </c>
      <c r="AA126" s="67"/>
      <c r="AB126" s="64" t="s">
        <v>102</v>
      </c>
      <c r="AD126" s="171"/>
      <c r="AE126" s="172"/>
      <c r="AF126" s="172"/>
      <c r="AG126" s="172"/>
      <c r="AH126" s="172"/>
      <c r="AI126" s="172"/>
      <c r="AJ126" s="172"/>
      <c r="AK126" s="172"/>
      <c r="AL126" s="172"/>
      <c r="AM126" s="172"/>
      <c r="AN126" s="173"/>
    </row>
    <row r="127" spans="1:40" s="83" customFormat="1" ht="14.25" customHeight="1">
      <c r="A127" s="3"/>
      <c r="B127" s="20" t="s">
        <v>25</v>
      </c>
      <c r="C127" s="26">
        <f>INDEX(Inputs!F$4:F$183,MATCH($B127&amp;$C$116,Inputs!$E$4:$E$183,0))</f>
        <v>1858.8645780390816</v>
      </c>
      <c r="D127" s="26">
        <f>INDEX(Inputs!G$4:G$183,MATCH($B127&amp;$C$116,Inputs!$E$4:$E$183,0))</f>
        <v>1790.8702957641322</v>
      </c>
      <c r="E127" s="26">
        <f>INDEX(Inputs!H$4:H$183,MATCH($B127&amp;$C$116,Inputs!$E$4:$E$183,0))</f>
        <v>1840.0475076498126</v>
      </c>
      <c r="F127" s="26">
        <f>INDEX(Inputs!I$4:I$183,MATCH($B127&amp;$C$116,Inputs!$E$4:$E$183,0))</f>
        <v>1844.909012807504</v>
      </c>
      <c r="G127" s="26">
        <f>INDEX(Inputs!J$4:J$183,MATCH($B127&amp;$C$116,Inputs!$E$4:$E$183,0))</f>
        <v>1875.2676501314784</v>
      </c>
      <c r="H127" s="26">
        <f>INDEX(Inputs!K$4:K$183,MATCH($B127&amp;$C$116,Inputs!$E$4:$E$183,0))</f>
        <v>1891.3220756319733</v>
      </c>
      <c r="I127" s="26">
        <f>INDEX(Inputs!L$4:L$183,MATCH($B127&amp;$C$116,Inputs!$E$4:$E$183,0))</f>
        <v>1928.1000000000001</v>
      </c>
      <c r="J127" s="26">
        <f>INDEX(Inputs!M$4:M$183,MATCH($B127&amp;$C$116,Inputs!$E$4:$E$183,0))</f>
        <v>1968.9327955835906</v>
      </c>
      <c r="K127" s="148">
        <f>INDEX(Inputs!N$4:N$183,MATCH($B127&amp;$C$116,Inputs!$E$4:$E$183,0))</f>
        <v>0</v>
      </c>
      <c r="L127" s="112">
        <f>INDEX(Inputs!O$4:O$183,MATCH($B127&amp;$C$116,Inputs!$E$4:$E$183,0))</f>
        <v>0</v>
      </c>
      <c r="M127" s="112">
        <f>INDEX(Inputs!P$4:P$183,MATCH($B127&amp;$C$116,Inputs!$E$4:$E$183,0))</f>
        <v>0</v>
      </c>
      <c r="N127" s="112">
        <f>INDEX(Inputs!Q$4:Q$183,MATCH($B127&amp;$C$116,Inputs!$E$4:$E$183,0))</f>
        <v>0</v>
      </c>
      <c r="O127" s="112">
        <f>INDEX(Inputs!R$4:R$183,MATCH($B127&amp;$C$116,Inputs!$E$4:$E$183,0))</f>
        <v>0</v>
      </c>
      <c r="P127" s="112">
        <f>INDEX(Inputs!S$4:S$183,MATCH($B127&amp;$C$116,Inputs!$E$4:$E$183,0))</f>
        <v>0</v>
      </c>
      <c r="Q127" s="156">
        <f xml:space="preserve"> INTERCEPT($C127:$J127,$C$91:$J$91)+SLOPE($C127:$J127,$C$91:$J$91)*Q$91</f>
        <v>1982.2231218192501</v>
      </c>
      <c r="R127" s="156">
        <f t="shared" ref="R127:U127" si="57" xml:space="preserve"> INTERCEPT($C127:$J127,$C$91:$J$91)+SLOPE($C127:$J127,$C$91:$J$91)*R$91</f>
        <v>2001.7565549771234</v>
      </c>
      <c r="S127" s="156">
        <f t="shared" si="57"/>
        <v>2021.2899881349967</v>
      </c>
      <c r="T127" s="156">
        <f t="shared" si="57"/>
        <v>2040.8234212928701</v>
      </c>
      <c r="U127" s="156">
        <f t="shared" si="57"/>
        <v>2060.3568544507434</v>
      </c>
      <c r="V127" s="106">
        <f t="shared" si="50"/>
        <v>1982.2231218192501</v>
      </c>
      <c r="W127" s="106">
        <f t="shared" si="51"/>
        <v>2001.7565549771234</v>
      </c>
      <c r="X127" s="106">
        <f t="shared" si="52"/>
        <v>2021.2899881349967</v>
      </c>
      <c r="Y127" s="106">
        <f t="shared" si="53"/>
        <v>2040.8234212928701</v>
      </c>
      <c r="Z127" s="106">
        <f t="shared" si="54"/>
        <v>2060.3568544507434</v>
      </c>
      <c r="AA127" s="67"/>
      <c r="AB127" s="64" t="s">
        <v>39</v>
      </c>
      <c r="AD127" s="171"/>
      <c r="AE127" s="172"/>
      <c r="AF127" s="172"/>
      <c r="AG127" s="172"/>
      <c r="AH127" s="172"/>
      <c r="AI127" s="172"/>
      <c r="AJ127" s="172"/>
      <c r="AK127" s="172"/>
      <c r="AL127" s="172"/>
      <c r="AM127" s="172"/>
      <c r="AN127" s="173"/>
    </row>
    <row r="128" spans="1:40" s="83" customFormat="1" ht="14.25" customHeight="1">
      <c r="A128" s="3"/>
      <c r="B128" s="20" t="s">
        <v>26</v>
      </c>
      <c r="C128" s="26">
        <f ca="1">INDEX(Inputs!F$4:F$183,MATCH($B128&amp;$C$116,Inputs!$E$4:$E$183,0))</f>
        <v>562.93001528278705</v>
      </c>
      <c r="D128" s="26">
        <f ca="1">INDEX(Inputs!G$4:G$183,MATCH($B128&amp;$C$116,Inputs!$E$4:$E$183,0))</f>
        <v>563.62569492695911</v>
      </c>
      <c r="E128" s="26">
        <f ca="1">INDEX(Inputs!H$4:H$183,MATCH($B128&amp;$C$116,Inputs!$E$4:$E$183,0))</f>
        <v>570.64445836057553</v>
      </c>
      <c r="F128" s="26">
        <f ca="1">INDEX(Inputs!I$4:I$183,MATCH($B128&amp;$C$116,Inputs!$E$4:$E$183,0))</f>
        <v>573.74497483797268</v>
      </c>
      <c r="G128" s="26">
        <f ca="1">INDEX(Inputs!J$4:J$183,MATCH($B128&amp;$C$116,Inputs!$E$4:$E$183,0))</f>
        <v>569.07853374092895</v>
      </c>
      <c r="H128" s="26">
        <f>INDEX(Inputs!K$4:K$183,MATCH($B128&amp;$C$116,Inputs!$E$4:$E$183,0))</f>
        <v>579.82000000000005</v>
      </c>
      <c r="I128" s="26">
        <f>INDEX(Inputs!L$4:L$183,MATCH($B128&amp;$C$116,Inputs!$E$4:$E$183,0))</f>
        <v>597</v>
      </c>
      <c r="J128" s="26">
        <f>INDEX(Inputs!M$4:M$183,MATCH($B128&amp;$C$116,Inputs!$E$4:$E$183,0))</f>
        <v>621.53699999999992</v>
      </c>
      <c r="K128" s="148">
        <f>INDEX(Inputs!N$4:N$183,MATCH($B128&amp;$C$116,Inputs!$E$4:$E$183,0))</f>
        <v>618.63499999999999</v>
      </c>
      <c r="L128" s="112">
        <f>INDEX(Inputs!O$4:O$183,MATCH($B128&amp;$C$116,Inputs!$E$4:$E$183,0))</f>
        <v>574.79</v>
      </c>
      <c r="M128" s="112">
        <f>INDEX(Inputs!P$4:P$183,MATCH($B128&amp;$C$116,Inputs!$E$4:$E$183,0))</f>
        <v>568.73</v>
      </c>
      <c r="N128" s="112">
        <f>INDEX(Inputs!Q$4:Q$183,MATCH($B128&amp;$C$116,Inputs!$E$4:$E$183,0))</f>
        <v>562.66999999999996</v>
      </c>
      <c r="O128" s="112">
        <f>INDEX(Inputs!R$4:R$183,MATCH($B128&amp;$C$116,Inputs!$E$4:$E$183,0))</f>
        <v>557</v>
      </c>
      <c r="P128" s="112">
        <f>INDEX(Inputs!S$4:S$183,MATCH($B128&amp;$C$116,Inputs!$E$4:$E$183,0))</f>
        <v>551.69999999999993</v>
      </c>
      <c r="Q128" s="27">
        <f t="shared" ca="1" si="56"/>
        <v>622.05784989398455</v>
      </c>
      <c r="R128" s="27">
        <f t="shared" ca="1" si="49"/>
        <v>629.64684926946541</v>
      </c>
      <c r="S128" s="27">
        <f t="shared" ca="1" si="49"/>
        <v>637.23584864494626</v>
      </c>
      <c r="T128" s="27">
        <f t="shared" ca="1" si="49"/>
        <v>644.82484802042711</v>
      </c>
      <c r="U128" s="27">
        <f t="shared" ca="1" si="49"/>
        <v>652.41384739590796</v>
      </c>
      <c r="V128" s="106">
        <f t="shared" si="50"/>
        <v>574.79</v>
      </c>
      <c r="W128" s="106">
        <f t="shared" si="51"/>
        <v>568.73</v>
      </c>
      <c r="X128" s="106">
        <f t="shared" si="52"/>
        <v>562.66999999999996</v>
      </c>
      <c r="Y128" s="106">
        <f t="shared" si="53"/>
        <v>557</v>
      </c>
      <c r="Z128" s="106">
        <f t="shared" si="54"/>
        <v>551.69999999999993</v>
      </c>
      <c r="AA128" s="67"/>
      <c r="AB128" s="64" t="s">
        <v>102</v>
      </c>
      <c r="AD128" s="171"/>
      <c r="AE128" s="172"/>
      <c r="AF128" s="172"/>
      <c r="AG128" s="172"/>
      <c r="AH128" s="172"/>
      <c r="AI128" s="172"/>
      <c r="AJ128" s="172"/>
      <c r="AK128" s="172"/>
      <c r="AL128" s="172"/>
      <c r="AM128" s="172"/>
      <c r="AN128" s="173"/>
    </row>
    <row r="129" spans="1:40" s="83" customFormat="1" ht="14.25" customHeight="1">
      <c r="A129" s="3"/>
      <c r="B129" s="20" t="s">
        <v>27</v>
      </c>
      <c r="C129" s="26">
        <f>INDEX(Inputs!F$4:F$183,MATCH($B129&amp;$C$116,Inputs!$E$4:$E$183,0))</f>
        <v>2602.56</v>
      </c>
      <c r="D129" s="26">
        <f>INDEX(Inputs!G$4:G$183,MATCH($B129&amp;$C$116,Inputs!$E$4:$E$183,0))</f>
        <v>2583.2399999999998</v>
      </c>
      <c r="E129" s="26">
        <f>INDEX(Inputs!H$4:H$183,MATCH($B129&amp;$C$116,Inputs!$E$4:$E$183,0))</f>
        <v>2597.5500000000002</v>
      </c>
      <c r="F129" s="26">
        <f>INDEX(Inputs!I$4:I$183,MATCH($B129&amp;$C$116,Inputs!$E$4:$E$183,0))</f>
        <v>2572.3299999999995</v>
      </c>
      <c r="G129" s="26">
        <f>INDEX(Inputs!J$4:J$183,MATCH($B129&amp;$C$116,Inputs!$E$4:$E$183,0))</f>
        <v>2698.15</v>
      </c>
      <c r="H129" s="26">
        <f>INDEX(Inputs!K$4:K$183,MATCH($B129&amp;$C$116,Inputs!$E$4:$E$183,0))</f>
        <v>2692.08</v>
      </c>
      <c r="I129" s="26">
        <f>INDEX(Inputs!L$4:L$183,MATCH($B129&amp;$C$116,Inputs!$E$4:$E$183,0))</f>
        <v>2726.6099999999997</v>
      </c>
      <c r="J129" s="26">
        <f>INDEX(Inputs!M$4:M$183,MATCH($B129&amp;$C$116,Inputs!$E$4:$E$183,0))</f>
        <v>2734.072961102208</v>
      </c>
      <c r="K129" s="148">
        <f>INDEX(Inputs!N$4:N$183,MATCH($B129&amp;$C$116,Inputs!$E$4:$E$183,0))</f>
        <v>2647.0757255437879</v>
      </c>
      <c r="L129" s="112">
        <f>INDEX(Inputs!O$4:O$183,MATCH($B129&amp;$C$116,Inputs!$E$4:$E$183,0))</f>
        <v>2726.6099999999997</v>
      </c>
      <c r="M129" s="112">
        <f>INDEX(Inputs!P$4:P$183,MATCH($B129&amp;$C$116,Inputs!$E$4:$E$183,0))</f>
        <v>2726.6099999999997</v>
      </c>
      <c r="N129" s="112">
        <f>INDEX(Inputs!Q$4:Q$183,MATCH($B129&amp;$C$116,Inputs!$E$4:$E$183,0))</f>
        <v>2726.6099999999997</v>
      </c>
      <c r="O129" s="112">
        <f>INDEX(Inputs!R$4:R$183,MATCH($B129&amp;$C$116,Inputs!$E$4:$E$183,0))</f>
        <v>2726.6099999999997</v>
      </c>
      <c r="P129" s="112">
        <f>INDEX(Inputs!S$4:S$183,MATCH($B129&amp;$C$116,Inputs!$E$4:$E$183,0))</f>
        <v>2726.6099999999997</v>
      </c>
      <c r="Q129" s="27">
        <f t="shared" si="56"/>
        <v>2734.443613973036</v>
      </c>
      <c r="R129" s="27">
        <f t="shared" si="49"/>
        <v>2751.2508103977325</v>
      </c>
      <c r="S129" s="27">
        <f t="shared" si="49"/>
        <v>2768.0580068224285</v>
      </c>
      <c r="T129" s="27">
        <f t="shared" si="49"/>
        <v>2784.865203247125</v>
      </c>
      <c r="U129" s="27">
        <f t="shared" si="49"/>
        <v>2801.672399671821</v>
      </c>
      <c r="V129" s="106">
        <f t="shared" si="50"/>
        <v>2726.6099999999997</v>
      </c>
      <c r="W129" s="106">
        <f t="shared" si="51"/>
        <v>2726.6099999999997</v>
      </c>
      <c r="X129" s="106">
        <f t="shared" si="52"/>
        <v>2726.6099999999997</v>
      </c>
      <c r="Y129" s="106">
        <f t="shared" si="53"/>
        <v>2726.6099999999997</v>
      </c>
      <c r="Z129" s="106">
        <f t="shared" si="54"/>
        <v>2726.6099999999997</v>
      </c>
      <c r="AA129" s="67"/>
      <c r="AB129" s="64" t="s">
        <v>102</v>
      </c>
      <c r="AD129" s="171"/>
      <c r="AE129" s="172"/>
      <c r="AF129" s="172"/>
      <c r="AG129" s="172"/>
      <c r="AH129" s="172"/>
      <c r="AI129" s="172"/>
      <c r="AJ129" s="172"/>
      <c r="AK129" s="172"/>
      <c r="AL129" s="172"/>
      <c r="AM129" s="172"/>
      <c r="AN129" s="173"/>
    </row>
    <row r="130" spans="1:40" s="83" customFormat="1" ht="14.25" customHeight="1">
      <c r="A130" s="3"/>
      <c r="B130" s="20" t="s">
        <v>28</v>
      </c>
      <c r="C130" s="26">
        <f>INDEX(Inputs!F$4:F$183,MATCH($B130&amp;$C$116,Inputs!$E$4:$E$183,0))</f>
        <v>827.66</v>
      </c>
      <c r="D130" s="26">
        <f>INDEX(Inputs!G$4:G$183,MATCH($B130&amp;$C$116,Inputs!$E$4:$E$183,0))</f>
        <v>796.17</v>
      </c>
      <c r="E130" s="26">
        <f>INDEX(Inputs!H$4:H$183,MATCH($B130&amp;$C$116,Inputs!$E$4:$E$183,0))</f>
        <v>800.06999999999994</v>
      </c>
      <c r="F130" s="26">
        <f>INDEX(Inputs!I$4:I$183,MATCH($B130&amp;$C$116,Inputs!$E$4:$E$183,0))</f>
        <v>800.99</v>
      </c>
      <c r="G130" s="26">
        <f>INDEX(Inputs!J$4:J$183,MATCH($B130&amp;$C$116,Inputs!$E$4:$E$183,0))</f>
        <v>795.61</v>
      </c>
      <c r="H130" s="26">
        <f>INDEX(Inputs!K$4:K$183,MATCH($B130&amp;$C$116,Inputs!$E$4:$E$183,0))</f>
        <v>804.0200000000001</v>
      </c>
      <c r="I130" s="26">
        <f>INDEX(Inputs!L$4:L$183,MATCH($B130&amp;$C$116,Inputs!$E$4:$E$183,0))</f>
        <v>815.2</v>
      </c>
      <c r="J130" s="26">
        <f>INDEX(Inputs!M$4:M$183,MATCH($B130&amp;$C$116,Inputs!$E$4:$E$183,0))</f>
        <v>840.84999999999991</v>
      </c>
      <c r="K130" s="148">
        <f>INDEX(Inputs!N$4:N$183,MATCH($B130&amp;$C$116,Inputs!$E$4:$E$183,0))</f>
        <v>846.61000000000013</v>
      </c>
      <c r="L130" s="112">
        <f>INDEX(Inputs!O$4:O$183,MATCH($B130&amp;$C$116,Inputs!$E$4:$E$183,0))</f>
        <v>792.29</v>
      </c>
      <c r="M130" s="112">
        <f>INDEX(Inputs!P$4:P$183,MATCH($B130&amp;$C$116,Inputs!$E$4:$E$183,0))</f>
        <v>783.24</v>
      </c>
      <c r="N130" s="112">
        <f>INDEX(Inputs!Q$4:Q$183,MATCH($B130&amp;$C$116,Inputs!$E$4:$E$183,0))</f>
        <v>775.41</v>
      </c>
      <c r="O130" s="112">
        <f>INDEX(Inputs!R$4:R$183,MATCH($B130&amp;$C$116,Inputs!$E$4:$E$183,0))</f>
        <v>765.46999999999991</v>
      </c>
      <c r="P130" s="112">
        <f>INDEX(Inputs!S$4:S$183,MATCH($B130&amp;$C$116,Inputs!$E$4:$E$183,0))</f>
        <v>758.46</v>
      </c>
      <c r="Q130" s="27">
        <f t="shared" si="56"/>
        <v>834.39194444444456</v>
      </c>
      <c r="R130" s="27">
        <f t="shared" si="49"/>
        <v>838.44411111111128</v>
      </c>
      <c r="S130" s="27">
        <f t="shared" si="49"/>
        <v>842.496277777778</v>
      </c>
      <c r="T130" s="27">
        <f t="shared" si="49"/>
        <v>846.54844444444461</v>
      </c>
      <c r="U130" s="27">
        <f t="shared" si="49"/>
        <v>850.60061111111133</v>
      </c>
      <c r="V130" s="106">
        <f t="shared" si="50"/>
        <v>792.29</v>
      </c>
      <c r="W130" s="106">
        <f t="shared" si="51"/>
        <v>783.24</v>
      </c>
      <c r="X130" s="106">
        <f t="shared" si="52"/>
        <v>775.41</v>
      </c>
      <c r="Y130" s="106">
        <f t="shared" si="53"/>
        <v>765.46999999999991</v>
      </c>
      <c r="Z130" s="106">
        <f t="shared" si="54"/>
        <v>758.46</v>
      </c>
      <c r="AA130" s="67"/>
      <c r="AB130" s="64" t="s">
        <v>102</v>
      </c>
      <c r="AD130" s="171"/>
      <c r="AE130" s="172"/>
      <c r="AF130" s="172"/>
      <c r="AG130" s="172"/>
      <c r="AH130" s="172"/>
      <c r="AI130" s="172"/>
      <c r="AJ130" s="172"/>
      <c r="AK130" s="172"/>
      <c r="AL130" s="172"/>
      <c r="AM130" s="172"/>
      <c r="AN130" s="173"/>
    </row>
    <row r="131" spans="1:40" s="83" customFormat="1" ht="14.25" customHeight="1">
      <c r="A131" s="3"/>
      <c r="B131" s="20" t="s">
        <v>29</v>
      </c>
      <c r="C131" s="26">
        <f>INDEX(Inputs!F$4:F$183,MATCH($B131&amp;$C$116,Inputs!$E$4:$E$183,0))</f>
        <v>334.149</v>
      </c>
      <c r="D131" s="26">
        <f>INDEX(Inputs!G$4:G$183,MATCH($B131&amp;$C$116,Inputs!$E$4:$E$183,0))</f>
        <v>323.39687090319376</v>
      </c>
      <c r="E131" s="26">
        <f>INDEX(Inputs!H$4:H$183,MATCH($B131&amp;$C$116,Inputs!$E$4:$E$183,0))</f>
        <v>330.40005646887909</v>
      </c>
      <c r="F131" s="26">
        <f>INDEX(Inputs!I$4:I$183,MATCH($B131&amp;$C$116,Inputs!$E$4:$E$183,0))</f>
        <v>330.44000000000011</v>
      </c>
      <c r="G131" s="26">
        <f>INDEX(Inputs!J$4:J$183,MATCH($B131&amp;$C$116,Inputs!$E$4:$E$183,0))</f>
        <v>332.65199999999999</v>
      </c>
      <c r="H131" s="26">
        <f>INDEX(Inputs!K$4:K$183,MATCH($B131&amp;$C$116,Inputs!$E$4:$E$183,0))</f>
        <v>337.03055544345864</v>
      </c>
      <c r="I131" s="26">
        <f>INDEX(Inputs!L$4:L$183,MATCH($B131&amp;$C$116,Inputs!$E$4:$E$183,0))</f>
        <v>340.81</v>
      </c>
      <c r="J131" s="26">
        <f>INDEX(Inputs!M$4:M$183,MATCH($B131&amp;$C$116,Inputs!$E$4:$E$183,0))</f>
        <v>348.52400000000011</v>
      </c>
      <c r="K131" s="148">
        <f>INDEX(Inputs!N$4:N$183,MATCH($B131&amp;$C$116,Inputs!$E$4:$E$183,0))</f>
        <v>337.77</v>
      </c>
      <c r="L131" s="112">
        <f>INDEX(Inputs!O$4:O$183,MATCH($B131&amp;$C$116,Inputs!$E$4:$E$183,0))</f>
        <v>334.9793361264928</v>
      </c>
      <c r="M131" s="112">
        <f>INDEX(Inputs!P$4:P$183,MATCH($B131&amp;$C$116,Inputs!$E$4:$E$183,0))</f>
        <v>334.7723479818452</v>
      </c>
      <c r="N131" s="112">
        <f>INDEX(Inputs!Q$4:Q$183,MATCH($B131&amp;$C$116,Inputs!$E$4:$E$183,0))</f>
        <v>334.63909321725072</v>
      </c>
      <c r="O131" s="112">
        <f>INDEX(Inputs!R$4:R$183,MATCH($B131&amp;$C$116,Inputs!$E$4:$E$183,0))</f>
        <v>334.44610223750578</v>
      </c>
      <c r="P131" s="112">
        <f>INDEX(Inputs!S$4:S$183,MATCH($B131&amp;$C$116,Inputs!$E$4:$E$183,0))</f>
        <v>334.30255990949462</v>
      </c>
      <c r="Q131" s="27">
        <f t="shared" si="56"/>
        <v>344.79215057362455</v>
      </c>
      <c r="R131" s="27">
        <f t="shared" si="49"/>
        <v>346.74674773689316</v>
      </c>
      <c r="S131" s="27">
        <f t="shared" si="49"/>
        <v>348.70134490016181</v>
      </c>
      <c r="T131" s="27">
        <f t="shared" si="49"/>
        <v>350.65594206343047</v>
      </c>
      <c r="U131" s="27">
        <f t="shared" si="49"/>
        <v>352.61053922669913</v>
      </c>
      <c r="V131" s="106">
        <f t="shared" si="50"/>
        <v>334.9793361264928</v>
      </c>
      <c r="W131" s="106">
        <f t="shared" si="51"/>
        <v>334.7723479818452</v>
      </c>
      <c r="X131" s="106">
        <f t="shared" si="52"/>
        <v>334.63909321725072</v>
      </c>
      <c r="Y131" s="106">
        <f t="shared" si="53"/>
        <v>334.44610223750578</v>
      </c>
      <c r="Z131" s="106">
        <f t="shared" si="54"/>
        <v>334.30255990949462</v>
      </c>
      <c r="AA131" s="67"/>
      <c r="AB131" s="64" t="s">
        <v>102</v>
      </c>
      <c r="AD131" s="171"/>
      <c r="AE131" s="172"/>
      <c r="AF131" s="172"/>
      <c r="AG131" s="172"/>
      <c r="AH131" s="172"/>
      <c r="AI131" s="172"/>
      <c r="AJ131" s="172"/>
      <c r="AK131" s="172"/>
      <c r="AL131" s="172"/>
      <c r="AM131" s="172"/>
      <c r="AN131" s="173"/>
    </row>
    <row r="132" spans="1:40" s="83" customFormat="1" ht="14.65" customHeight="1" thickBot="1">
      <c r="A132" s="3"/>
      <c r="B132" s="20" t="s">
        <v>30</v>
      </c>
      <c r="C132" s="26">
        <f>INDEX(Inputs!F$4:F$183,MATCH($B132&amp;$C$116,Inputs!$E$4:$E$183,0))</f>
        <v>1250.3499999999997</v>
      </c>
      <c r="D132" s="26">
        <f>INDEX(Inputs!G$4:G$183,MATCH($B132&amp;$C$116,Inputs!$E$4:$E$183,0))</f>
        <v>1211.7900000000002</v>
      </c>
      <c r="E132" s="26">
        <f>INDEX(Inputs!H$4:H$183,MATCH($B132&amp;$C$116,Inputs!$E$4:$E$183,0))</f>
        <v>1251.3920000000001</v>
      </c>
      <c r="F132" s="26">
        <f>INDEX(Inputs!I$4:I$183,MATCH($B132&amp;$C$116,Inputs!$E$4:$E$183,0))</f>
        <v>1246.1640000000002</v>
      </c>
      <c r="G132" s="26">
        <f>INDEX(Inputs!J$4:J$183,MATCH($B132&amp;$C$116,Inputs!$E$4:$E$183,0))</f>
        <v>1250.32</v>
      </c>
      <c r="H132" s="26">
        <f>INDEX(Inputs!K$4:K$183,MATCH($B132&amp;$C$116,Inputs!$E$4:$E$183,0))</f>
        <v>1274.0500000000002</v>
      </c>
      <c r="I132" s="26">
        <f>INDEX(Inputs!L$4:L$183,MATCH($B132&amp;$C$116,Inputs!$E$4:$E$183,0))</f>
        <v>1285.4300000000003</v>
      </c>
      <c r="J132" s="26">
        <f>INDEX(Inputs!M$4:M$183,MATCH($B132&amp;$C$116,Inputs!$E$4:$E$183,0))</f>
        <v>1295.0399999999997</v>
      </c>
      <c r="K132" s="148">
        <f>INDEX(Inputs!N$4:N$183,MATCH($B132&amp;$C$116,Inputs!$E$4:$E$183,0))</f>
        <v>1257.73</v>
      </c>
      <c r="L132" s="112">
        <f>INDEX(Inputs!O$4:O$183,MATCH($B132&amp;$C$116,Inputs!$E$4:$E$183,0))</f>
        <v>1246.02</v>
      </c>
      <c r="M132" s="112">
        <f>INDEX(Inputs!P$4:P$183,MATCH($B132&amp;$C$116,Inputs!$E$4:$E$183,0))</f>
        <v>1233.26</v>
      </c>
      <c r="N132" s="112">
        <f>INDEX(Inputs!Q$4:Q$183,MATCH($B132&amp;$C$116,Inputs!$E$4:$E$183,0))</f>
        <v>1220.49</v>
      </c>
      <c r="O132" s="112">
        <f>INDEX(Inputs!R$4:R$183,MATCH($B132&amp;$C$116,Inputs!$E$4:$E$183,0))</f>
        <v>1207.7199999999998</v>
      </c>
      <c r="P132" s="112">
        <f>INDEX(Inputs!S$4:S$183,MATCH($B132&amp;$C$116,Inputs!$E$4:$E$183,0))</f>
        <v>1194.9299999999998</v>
      </c>
      <c r="Q132" s="27">
        <f t="shared" si="56"/>
        <v>1289.2988888888888</v>
      </c>
      <c r="R132" s="27">
        <f t="shared" si="49"/>
        <v>1295.5527555555554</v>
      </c>
      <c r="S132" s="27">
        <f t="shared" si="49"/>
        <v>1301.8066222222221</v>
      </c>
      <c r="T132" s="27">
        <f t="shared" si="49"/>
        <v>1308.0604888888888</v>
      </c>
      <c r="U132" s="27">
        <f t="shared" si="49"/>
        <v>1314.3143555555553</v>
      </c>
      <c r="V132" s="106">
        <f t="shared" si="50"/>
        <v>1246.02</v>
      </c>
      <c r="W132" s="106">
        <f t="shared" si="51"/>
        <v>1233.26</v>
      </c>
      <c r="X132" s="106">
        <f t="shared" si="52"/>
        <v>1220.49</v>
      </c>
      <c r="Y132" s="106">
        <f t="shared" si="53"/>
        <v>1207.7199999999998</v>
      </c>
      <c r="Z132" s="106">
        <f t="shared" si="54"/>
        <v>1194.9299999999998</v>
      </c>
      <c r="AA132" s="67"/>
      <c r="AB132" s="64" t="s">
        <v>102</v>
      </c>
      <c r="AD132" s="174"/>
      <c r="AE132" s="175"/>
      <c r="AF132" s="175"/>
      <c r="AG132" s="175"/>
      <c r="AH132" s="175"/>
      <c r="AI132" s="175"/>
      <c r="AJ132" s="175"/>
      <c r="AK132" s="175"/>
      <c r="AL132" s="175"/>
      <c r="AM132" s="175"/>
      <c r="AN132" s="176"/>
    </row>
    <row r="133" spans="1:40" s="83" customFormat="1" ht="13">
      <c r="A133" s="3"/>
      <c r="B133" s="20" t="s">
        <v>31</v>
      </c>
      <c r="C133" s="26">
        <f>INDEX(Inputs!F$4:F$183,MATCH($B133&amp;$C$116,Inputs!$E$4:$E$183,0))</f>
        <v>912.09019870700263</v>
      </c>
      <c r="D133" s="26">
        <f>INDEX(Inputs!G$4:G$183,MATCH($B133&amp;$C$116,Inputs!$E$4:$E$183,0))</f>
        <v>887.81</v>
      </c>
      <c r="E133" s="26">
        <f>INDEX(Inputs!H$4:H$183,MATCH($B133&amp;$C$116,Inputs!$E$4:$E$183,0))</f>
        <v>909.86000000000013</v>
      </c>
      <c r="F133" s="26">
        <f>INDEX(Inputs!I$4:I$183,MATCH($B133&amp;$C$116,Inputs!$E$4:$E$183,0))</f>
        <v>904.26</v>
      </c>
      <c r="G133" s="26">
        <f>INDEX(Inputs!J$4:J$183,MATCH($B133&amp;$C$116,Inputs!$E$4:$E$183,0))</f>
        <v>908.80000000000007</v>
      </c>
      <c r="H133" s="26">
        <f>INDEX(Inputs!K$4:K$183,MATCH($B133&amp;$C$116,Inputs!$E$4:$E$183,0))</f>
        <v>907.17200000000003</v>
      </c>
      <c r="I133" s="26">
        <f>INDEX(Inputs!L$4:L$183,MATCH($B133&amp;$C$116,Inputs!$E$4:$E$183,0))</f>
        <v>903.68629179892923</v>
      </c>
      <c r="J133" s="26">
        <f>INDEX(Inputs!M$4:M$183,MATCH($B133&amp;$C$116,Inputs!$E$4:$E$183,0))</f>
        <v>953.13000000000011</v>
      </c>
      <c r="K133" s="148">
        <f>INDEX(Inputs!N$4:N$183,MATCH($B133&amp;$C$116,Inputs!$E$4:$E$183,0))</f>
        <v>925.63399999999956</v>
      </c>
      <c r="L133" s="112">
        <f>INDEX(Inputs!O$4:O$183,MATCH($B133&amp;$C$116,Inputs!$E$4:$E$183,0))</f>
        <v>863.90670743173951</v>
      </c>
      <c r="M133" s="112">
        <f>INDEX(Inputs!P$4:P$183,MATCH($B133&amp;$C$116,Inputs!$E$4:$E$183,0))</f>
        <v>849.9274439476892</v>
      </c>
      <c r="N133" s="112">
        <f>INDEX(Inputs!Q$4:Q$183,MATCH($B133&amp;$C$116,Inputs!$E$4:$E$183,0))</f>
        <v>834.98695824813967</v>
      </c>
      <c r="O133" s="112">
        <f>INDEX(Inputs!R$4:R$183,MATCH($B133&amp;$C$116,Inputs!$E$4:$E$183,0))</f>
        <v>817.71106269869017</v>
      </c>
      <c r="P133" s="112">
        <f>INDEX(Inputs!S$4:S$183,MATCH($B133&amp;$C$116,Inputs!$E$4:$E$183,0))</f>
        <v>804.91764501991918</v>
      </c>
      <c r="Q133" s="27">
        <f t="shared" si="56"/>
        <v>932.5519257870352</v>
      </c>
      <c r="R133" s="27">
        <f t="shared" si="49"/>
        <v>936.5635889331993</v>
      </c>
      <c r="S133" s="27">
        <f t="shared" si="49"/>
        <v>940.57525207936339</v>
      </c>
      <c r="T133" s="27">
        <f t="shared" si="49"/>
        <v>944.58691522552749</v>
      </c>
      <c r="U133" s="27">
        <f t="shared" si="49"/>
        <v>948.59857837169159</v>
      </c>
      <c r="V133" s="106">
        <f t="shared" si="50"/>
        <v>863.90670743173951</v>
      </c>
      <c r="W133" s="106">
        <f t="shared" si="51"/>
        <v>849.9274439476892</v>
      </c>
      <c r="X133" s="106">
        <f t="shared" si="52"/>
        <v>834.98695824813967</v>
      </c>
      <c r="Y133" s="106">
        <f t="shared" si="53"/>
        <v>817.71106269869017</v>
      </c>
      <c r="Z133" s="106">
        <f t="shared" si="54"/>
        <v>804.91764501991918</v>
      </c>
      <c r="AA133" s="67"/>
      <c r="AB133" s="64" t="s">
        <v>102</v>
      </c>
    </row>
    <row r="134" spans="1:40" s="83" customFormat="1" ht="13">
      <c r="A134" s="3"/>
      <c r="B134" s="20" t="s">
        <v>32</v>
      </c>
      <c r="C134" s="26">
        <f>INDEX(Inputs!F$4:F$183,MATCH($B134&amp;$C$116,Inputs!$E$4:$E$183,0))</f>
        <v>278.04000000000002</v>
      </c>
      <c r="D134" s="26">
        <f>INDEX(Inputs!G$4:G$183,MATCH($B134&amp;$C$116,Inputs!$E$4:$E$183,0))</f>
        <v>261.77</v>
      </c>
      <c r="E134" s="26">
        <f>INDEX(Inputs!H$4:H$183,MATCH($B134&amp;$C$116,Inputs!$E$4:$E$183,0))</f>
        <v>265.97000000000003</v>
      </c>
      <c r="F134" s="26">
        <f>INDEX(Inputs!I$4:I$183,MATCH($B134&amp;$C$116,Inputs!$E$4:$E$183,0))</f>
        <v>267.76</v>
      </c>
      <c r="G134" s="26">
        <f>INDEX(Inputs!J$4:J$183,MATCH($B134&amp;$C$116,Inputs!$E$4:$E$183,0))</f>
        <v>265.66000000000003</v>
      </c>
      <c r="H134" s="26">
        <f>INDEX(Inputs!K$4:K$183,MATCH($B134&amp;$C$116,Inputs!$E$4:$E$183,0))</f>
        <v>274.46999999999997</v>
      </c>
      <c r="I134" s="26">
        <f>INDEX(Inputs!L$4:L$183,MATCH($B134&amp;$C$116,Inputs!$E$4:$E$183,0))</f>
        <v>279.01</v>
      </c>
      <c r="J134" s="26">
        <f>INDEX(Inputs!M$4:M$183,MATCH($B134&amp;$C$116,Inputs!$E$4:$E$183,0))</f>
        <v>284.15000000000003</v>
      </c>
      <c r="K134" s="148">
        <f>INDEX(Inputs!N$4:N$183,MATCH($B134&amp;$C$116,Inputs!$E$4:$E$183,0))</f>
        <v>275.54000000000002</v>
      </c>
      <c r="L134" s="112">
        <f>INDEX(Inputs!O$4:O$183,MATCH($B134&amp;$C$116,Inputs!$E$4:$E$183,0))</f>
        <v>271.21000000000004</v>
      </c>
      <c r="M134" s="112">
        <f>INDEX(Inputs!P$4:P$183,MATCH($B134&amp;$C$116,Inputs!$E$4:$E$183,0))</f>
        <v>270.85000000000002</v>
      </c>
      <c r="N134" s="112">
        <f>INDEX(Inputs!Q$4:Q$183,MATCH($B134&amp;$C$116,Inputs!$E$4:$E$183,0))</f>
        <v>270.13</v>
      </c>
      <c r="O134" s="112">
        <f>INDEX(Inputs!R$4:R$183,MATCH($B134&amp;$C$116,Inputs!$E$4:$E$183,0))</f>
        <v>269.33</v>
      </c>
      <c r="P134" s="112">
        <f>INDEX(Inputs!S$4:S$183,MATCH($B134&amp;$C$116,Inputs!$E$4:$E$183,0))</f>
        <v>268.55</v>
      </c>
      <c r="Q134" s="27">
        <f t="shared" si="56"/>
        <v>279.97972222222222</v>
      </c>
      <c r="R134" s="27">
        <f t="shared" si="49"/>
        <v>281.47855555555554</v>
      </c>
      <c r="S134" s="27">
        <f t="shared" si="49"/>
        <v>282.97738888888887</v>
      </c>
      <c r="T134" s="27">
        <f t="shared" si="49"/>
        <v>284.47622222222225</v>
      </c>
      <c r="U134" s="27">
        <f t="shared" si="49"/>
        <v>285.97505555555557</v>
      </c>
      <c r="V134" s="106">
        <f t="shared" si="50"/>
        <v>271.21000000000004</v>
      </c>
      <c r="W134" s="106">
        <f t="shared" si="51"/>
        <v>270.85000000000002</v>
      </c>
      <c r="X134" s="106">
        <f t="shared" si="52"/>
        <v>270.13</v>
      </c>
      <c r="Y134" s="106">
        <f t="shared" si="53"/>
        <v>269.33</v>
      </c>
      <c r="Z134" s="106">
        <f t="shared" si="54"/>
        <v>268.55</v>
      </c>
      <c r="AA134" s="68"/>
      <c r="AB134" s="64" t="s">
        <v>102</v>
      </c>
    </row>
    <row r="135" spans="1:40" s="83" customFormat="1" ht="13">
      <c r="A135" s="3"/>
      <c r="B135" s="20" t="s">
        <v>33</v>
      </c>
      <c r="C135" s="26">
        <f>INDEX(Inputs!F$4:F$183,MATCH($B135&amp;$C$116,Inputs!$E$4:$E$183,0))</f>
        <v>64.539999999999992</v>
      </c>
      <c r="D135" s="26">
        <f>INDEX(Inputs!G$4:G$183,MATCH($B135&amp;$C$116,Inputs!$E$4:$E$183,0))</f>
        <v>64.08</v>
      </c>
      <c r="E135" s="26">
        <f>INDEX(Inputs!H$4:H$183,MATCH($B135&amp;$C$116,Inputs!$E$4:$E$183,0))</f>
        <v>66.489999999999995</v>
      </c>
      <c r="F135" s="26">
        <f>INDEX(Inputs!I$4:I$183,MATCH($B135&amp;$C$116,Inputs!$E$4:$E$183,0))</f>
        <v>63.77</v>
      </c>
      <c r="G135" s="26">
        <f>INDEX(Inputs!J$4:J$183,MATCH($B135&amp;$C$116,Inputs!$E$4:$E$183,0))</f>
        <v>65.77</v>
      </c>
      <c r="H135" s="26">
        <f>INDEX(Inputs!K$4:K$183,MATCH($B135&amp;$C$116,Inputs!$E$4:$E$183,0))</f>
        <v>66.070000000000007</v>
      </c>
      <c r="I135" s="26">
        <f>INDEX(Inputs!L$4:L$183,MATCH($B135&amp;$C$116,Inputs!$E$4:$E$183,0))</f>
        <v>66.37</v>
      </c>
      <c r="J135" s="26">
        <f>INDEX(Inputs!M$4:M$183,MATCH($B135&amp;$C$116,Inputs!$E$4:$E$183,0))</f>
        <v>67.103393150684909</v>
      </c>
      <c r="K135" s="148">
        <f>INDEX(Inputs!N$4:N$183,MATCH($B135&amp;$C$116,Inputs!$E$4:$E$183,0))</f>
        <v>0</v>
      </c>
      <c r="L135" s="112">
        <f>INDEX(Inputs!O$4:O$183,MATCH($B135&amp;$C$116,Inputs!$E$4:$E$183,0))</f>
        <v>0</v>
      </c>
      <c r="M135" s="112">
        <f>INDEX(Inputs!P$4:P$183,MATCH($B135&amp;$C$116,Inputs!$E$4:$E$183,0))</f>
        <v>0</v>
      </c>
      <c r="N135" s="112">
        <f>INDEX(Inputs!Q$4:Q$183,MATCH($B135&amp;$C$116,Inputs!$E$4:$E$183,0))</f>
        <v>0</v>
      </c>
      <c r="O135" s="112">
        <f>INDEX(Inputs!R$4:R$183,MATCH($B135&amp;$C$116,Inputs!$E$4:$E$183,0))</f>
        <v>0</v>
      </c>
      <c r="P135" s="112">
        <f>INDEX(Inputs!S$4:S$183,MATCH($B135&amp;$C$116,Inputs!$E$4:$E$183,0))</f>
        <v>0</v>
      </c>
      <c r="Q135" s="156">
        <f xml:space="preserve"> INTERCEPT($C135:$J135,$C$91:$J$91)+SLOPE($C135:$J135,$C$91:$J$91)*Q$91</f>
        <v>67.497217433137621</v>
      </c>
      <c r="R135" s="156">
        <f t="shared" ref="R135:U135" si="58" xml:space="preserve"> INTERCEPT($C135:$J135,$C$91:$J$91)+SLOPE($C135:$J135,$C$91:$J$91)*R$91</f>
        <v>67.855952576647084</v>
      </c>
      <c r="S135" s="156">
        <f t="shared" si="58"/>
        <v>68.214687720156547</v>
      </c>
      <c r="T135" s="156">
        <f t="shared" si="58"/>
        <v>68.573422863665996</v>
      </c>
      <c r="U135" s="156">
        <f t="shared" si="58"/>
        <v>68.93215800717546</v>
      </c>
      <c r="V135" s="106">
        <f t="shared" si="50"/>
        <v>67.497217433137621</v>
      </c>
      <c r="W135" s="106">
        <f t="shared" si="51"/>
        <v>67.855952576647084</v>
      </c>
      <c r="X135" s="106">
        <f t="shared" si="52"/>
        <v>68.214687720156547</v>
      </c>
      <c r="Y135" s="106">
        <f t="shared" si="53"/>
        <v>68.573422863665996</v>
      </c>
      <c r="Z135" s="106">
        <f t="shared" si="54"/>
        <v>68.93215800717546</v>
      </c>
      <c r="AA135" s="69"/>
      <c r="AB135" s="64" t="s">
        <v>39</v>
      </c>
    </row>
    <row r="136" spans="1:40" s="83" customFormat="1" ht="13">
      <c r="A136" s="3"/>
      <c r="B136" s="20" t="s">
        <v>34</v>
      </c>
      <c r="C136" s="26">
        <f>INDEX(Inputs!F$4:F$183,MATCH($B136&amp;$C$116,Inputs!$E$4:$E$183,0))</f>
        <v>132.04000000000002</v>
      </c>
      <c r="D136" s="26">
        <f>INDEX(Inputs!G$4:G$183,MATCH($B136&amp;$C$116,Inputs!$E$4:$E$183,0))</f>
        <v>128.32999999999998</v>
      </c>
      <c r="E136" s="26">
        <f>INDEX(Inputs!H$4:H$183,MATCH($B136&amp;$C$116,Inputs!$E$4:$E$183,0))</f>
        <v>128.82000000000002</v>
      </c>
      <c r="F136" s="26">
        <f>INDEX(Inputs!I$4:I$183,MATCH($B136&amp;$C$116,Inputs!$E$4:$E$183,0))</f>
        <v>120.58000000000001</v>
      </c>
      <c r="G136" s="26">
        <f>INDEX(Inputs!J$4:J$183,MATCH($B136&amp;$C$116,Inputs!$E$4:$E$183,0))</f>
        <v>172.92</v>
      </c>
      <c r="H136" s="26">
        <f>INDEX(Inputs!K$4:K$183,MATCH($B136&amp;$C$116,Inputs!$E$4:$E$183,0))</f>
        <v>176.97000000000003</v>
      </c>
      <c r="I136" s="26">
        <f>INDEX(Inputs!L$4:L$183,MATCH($B136&amp;$C$116,Inputs!$E$4:$E$183,0))</f>
        <v>178.90999999999997</v>
      </c>
      <c r="J136" s="26">
        <f>INDEX(Inputs!M$4:M$183,MATCH($B136&amp;$C$116,Inputs!$E$4:$E$183,0))</f>
        <v>178.94</v>
      </c>
      <c r="K136" s="148">
        <f>INDEX(Inputs!N$4:N$183,MATCH($B136&amp;$C$116,Inputs!$E$4:$E$183,0))</f>
        <v>177.62</v>
      </c>
      <c r="L136" s="112">
        <f>INDEX(Inputs!O$4:O$183,MATCH($B136&amp;$C$116,Inputs!$E$4:$E$183,0))</f>
        <v>174</v>
      </c>
      <c r="M136" s="112">
        <f>INDEX(Inputs!P$4:P$183,MATCH($B136&amp;$C$116,Inputs!$E$4:$E$183,0))</f>
        <v>172.14</v>
      </c>
      <c r="N136" s="112">
        <f>INDEX(Inputs!Q$4:Q$183,MATCH($B136&amp;$C$116,Inputs!$E$4:$E$183,0))</f>
        <v>171.82</v>
      </c>
      <c r="O136" s="112">
        <f>INDEX(Inputs!R$4:R$183,MATCH($B136&amp;$C$116,Inputs!$E$4:$E$183,0))</f>
        <v>170.11</v>
      </c>
      <c r="P136" s="112">
        <f>INDEX(Inputs!S$4:S$183,MATCH($B136&amp;$C$116,Inputs!$E$4:$E$183,0))</f>
        <v>168.45999999999998</v>
      </c>
      <c r="Q136" s="27">
        <f t="shared" si="56"/>
        <v>195.90777777777777</v>
      </c>
      <c r="R136" s="27">
        <f t="shared" si="56"/>
        <v>204.08644444444445</v>
      </c>
      <c r="S136" s="27">
        <f t="shared" si="56"/>
        <v>212.26511111111111</v>
      </c>
      <c r="T136" s="27">
        <f t="shared" si="56"/>
        <v>220.44377777777777</v>
      </c>
      <c r="U136" s="27">
        <f t="shared" si="56"/>
        <v>228.62244444444445</v>
      </c>
      <c r="V136" s="106">
        <f t="shared" si="50"/>
        <v>174</v>
      </c>
      <c r="W136" s="106">
        <f t="shared" si="51"/>
        <v>172.14</v>
      </c>
      <c r="X136" s="106">
        <f t="shared" si="52"/>
        <v>171.82</v>
      </c>
      <c r="Y136" s="106">
        <f t="shared" si="53"/>
        <v>170.11</v>
      </c>
      <c r="Z136" s="106">
        <f t="shared" si="54"/>
        <v>168.45999999999998</v>
      </c>
      <c r="AA136" s="70"/>
      <c r="AB136" s="64" t="s">
        <v>102</v>
      </c>
    </row>
    <row r="137" spans="1:40" s="83" customFormat="1" ht="13">
      <c r="A137" s="3"/>
      <c r="B137" s="20" t="s">
        <v>35</v>
      </c>
      <c r="C137" s="26">
        <f>INDEX(Inputs!F$4:F$183,MATCH($B137&amp;$C$116,Inputs!$E$4:$E$183,0))</f>
        <v>156.32499999999999</v>
      </c>
      <c r="D137" s="26">
        <f>INDEX(Inputs!G$4:G$183,MATCH($B137&amp;$C$116,Inputs!$E$4:$E$183,0))</f>
        <v>151.179</v>
      </c>
      <c r="E137" s="26">
        <f>INDEX(Inputs!H$4:H$183,MATCH($B137&amp;$C$116,Inputs!$E$4:$E$183,0))</f>
        <v>158.73000000000002</v>
      </c>
      <c r="F137" s="26">
        <f>INDEX(Inputs!I$4:I$183,MATCH($B137&amp;$C$116,Inputs!$E$4:$E$183,0))</f>
        <v>158.15</v>
      </c>
      <c r="G137" s="26">
        <f>INDEX(Inputs!J$4:J$183,MATCH($B137&amp;$C$116,Inputs!$E$4:$E$183,0))</f>
        <v>159.88999999999999</v>
      </c>
      <c r="H137" s="26">
        <f>INDEX(Inputs!K$4:K$183,MATCH($B137&amp;$C$116,Inputs!$E$4:$E$183,0))</f>
        <v>163.41899999999998</v>
      </c>
      <c r="I137" s="26">
        <f>INDEX(Inputs!L$4:L$183,MATCH($B137&amp;$C$116,Inputs!$E$4:$E$183,0))</f>
        <v>164.37</v>
      </c>
      <c r="J137" s="26">
        <f>INDEX(Inputs!M$4:M$183,MATCH($B137&amp;$C$116,Inputs!$E$4:$E$183,0))</f>
        <v>168.25</v>
      </c>
      <c r="K137" s="148">
        <f>INDEX(Inputs!N$4:N$183,MATCH($B137&amp;$C$116,Inputs!$E$4:$E$183,0))</f>
        <v>164.84</v>
      </c>
      <c r="L137" s="112">
        <f>INDEX(Inputs!O$4:O$183,MATCH($B137&amp;$C$116,Inputs!$E$4:$E$183,0))</f>
        <v>162.56</v>
      </c>
      <c r="M137" s="112">
        <f>INDEX(Inputs!P$4:P$183,MATCH($B137&amp;$C$116,Inputs!$E$4:$E$183,0))</f>
        <v>160.59</v>
      </c>
      <c r="N137" s="112">
        <f>INDEX(Inputs!Q$4:Q$183,MATCH($B137&amp;$C$116,Inputs!$E$4:$E$183,0))</f>
        <v>158.71</v>
      </c>
      <c r="O137" s="112">
        <f>INDEX(Inputs!R$4:R$183,MATCH($B137&amp;$C$116,Inputs!$E$4:$E$183,0))</f>
        <v>156.94999999999999</v>
      </c>
      <c r="P137" s="112">
        <f>INDEX(Inputs!S$4:S$183,MATCH($B137&amp;$C$116,Inputs!$E$4:$E$183,0))</f>
        <v>155.20999999999998</v>
      </c>
      <c r="Q137" s="27">
        <f t="shared" si="56"/>
        <v>169.05772222222225</v>
      </c>
      <c r="R137" s="27">
        <f t="shared" si="56"/>
        <v>170.75475555555556</v>
      </c>
      <c r="S137" s="27">
        <f t="shared" si="56"/>
        <v>172.4517888888889</v>
      </c>
      <c r="T137" s="27">
        <f t="shared" si="56"/>
        <v>174.14882222222224</v>
      </c>
      <c r="U137" s="27">
        <f t="shared" si="56"/>
        <v>175.84585555555557</v>
      </c>
      <c r="V137" s="106">
        <f t="shared" si="50"/>
        <v>162.56</v>
      </c>
      <c r="W137" s="106">
        <f t="shared" si="51"/>
        <v>160.59</v>
      </c>
      <c r="X137" s="106">
        <f t="shared" si="52"/>
        <v>158.71</v>
      </c>
      <c r="Y137" s="106">
        <f t="shared" si="53"/>
        <v>156.94999999999999</v>
      </c>
      <c r="Z137" s="106">
        <f t="shared" si="54"/>
        <v>155.20999999999998</v>
      </c>
      <c r="AA137" s="70"/>
      <c r="AB137" s="64" t="s">
        <v>102</v>
      </c>
    </row>
    <row r="138" spans="1:40" s="83" customFormat="1" ht="13">
      <c r="A138" s="3"/>
      <c r="B138" s="20" t="s">
        <v>36</v>
      </c>
      <c r="C138" s="26">
        <f>INDEX(Inputs!F$4:F$183,MATCH($B138&amp;$C$116,Inputs!$E$4:$E$183,0))</f>
        <v>516.60674918541349</v>
      </c>
      <c r="D138" s="26">
        <f>INDEX(Inputs!G$4:G$183,MATCH($B138&amp;$C$116,Inputs!$E$4:$E$183,0))</f>
        <v>484.32994486790602</v>
      </c>
      <c r="E138" s="26">
        <f>INDEX(Inputs!H$4:H$183,MATCH($B138&amp;$C$116,Inputs!$E$4:$E$183,0))</f>
        <v>489.58641143482481</v>
      </c>
      <c r="F138" s="26">
        <f>INDEX(Inputs!I$4:I$183,MATCH($B138&amp;$C$116,Inputs!$E$4:$E$183,0))</f>
        <v>508.68796028751649</v>
      </c>
      <c r="G138" s="26">
        <f>INDEX(Inputs!J$4:J$183,MATCH($B138&amp;$C$116,Inputs!$E$4:$E$183,0))</f>
        <v>512.66</v>
      </c>
      <c r="H138" s="26">
        <f>INDEX(Inputs!K$4:K$183,MATCH($B138&amp;$C$116,Inputs!$E$4:$E$183,0))</f>
        <v>496.04529344219742</v>
      </c>
      <c r="I138" s="26">
        <f>INDEX(Inputs!L$4:L$183,MATCH($B138&amp;$C$116,Inputs!$E$4:$E$183,0))</f>
        <v>492.34</v>
      </c>
      <c r="J138" s="26">
        <f>INDEX(Inputs!M$4:M$183,MATCH($B138&amp;$C$116,Inputs!$E$4:$E$183,0))</f>
        <v>495.59763955878708</v>
      </c>
      <c r="K138" s="148">
        <f>INDEX(Inputs!N$4:N$183,MATCH($B138&amp;$C$116,Inputs!$E$4:$E$183,0))</f>
        <v>490.70262326258307</v>
      </c>
      <c r="L138" s="112">
        <f>INDEX(Inputs!O$4:O$183,MATCH($B138&amp;$C$116,Inputs!$E$4:$E$183,0))</f>
        <v>491.58000000000004</v>
      </c>
      <c r="M138" s="112">
        <f>INDEX(Inputs!P$4:P$183,MATCH($B138&amp;$C$116,Inputs!$E$4:$E$183,0))</f>
        <v>492.6</v>
      </c>
      <c r="N138" s="112">
        <f>INDEX(Inputs!Q$4:Q$183,MATCH($B138&amp;$C$116,Inputs!$E$4:$E$183,0))</f>
        <v>493.60000000000008</v>
      </c>
      <c r="O138" s="112">
        <f>INDEX(Inputs!R$4:R$183,MATCH($B138&amp;$C$116,Inputs!$E$4:$E$183,0))</f>
        <v>498.64000000000004</v>
      </c>
      <c r="P138" s="112">
        <f>INDEX(Inputs!S$4:S$183,MATCH($B138&amp;$C$116,Inputs!$E$4:$E$183,0))</f>
        <v>494.91999999999996</v>
      </c>
      <c r="Q138" s="27">
        <f t="shared" si="56"/>
        <v>492.0938822265548</v>
      </c>
      <c r="R138" s="27">
        <f t="shared" si="56"/>
        <v>490.81140040432734</v>
      </c>
      <c r="S138" s="27">
        <f t="shared" si="56"/>
        <v>489.52891858209989</v>
      </c>
      <c r="T138" s="27">
        <f t="shared" si="56"/>
        <v>488.24643675987244</v>
      </c>
      <c r="U138" s="27">
        <f t="shared" si="56"/>
        <v>486.96395493764498</v>
      </c>
      <c r="V138" s="106">
        <f t="shared" si="50"/>
        <v>491.58000000000004</v>
      </c>
      <c r="W138" s="106">
        <f t="shared" si="51"/>
        <v>492.6</v>
      </c>
      <c r="X138" s="106">
        <f t="shared" si="52"/>
        <v>493.60000000000008</v>
      </c>
      <c r="Y138" s="106">
        <f t="shared" si="53"/>
        <v>498.64000000000004</v>
      </c>
      <c r="Z138" s="106">
        <f t="shared" si="54"/>
        <v>494.91999999999996</v>
      </c>
      <c r="AA138" s="70"/>
      <c r="AB138" s="64" t="s">
        <v>102</v>
      </c>
    </row>
    <row r="139" spans="1:40" s="83" customFormat="1" ht="13">
      <c r="A139" s="3"/>
      <c r="B139" s="20" t="s">
        <v>37</v>
      </c>
      <c r="C139" s="26">
        <f>INDEX(Inputs!F$4:F$183,MATCH($B139&amp;$C$116,Inputs!$E$4:$E$183,0))</f>
        <v>371.96227700000003</v>
      </c>
      <c r="D139" s="26">
        <f>INDEX(Inputs!G$4:G$183,MATCH($B139&amp;$C$116,Inputs!$E$4:$E$183,0))</f>
        <v>358.43400500000001</v>
      </c>
      <c r="E139" s="26">
        <f>INDEX(Inputs!H$4:H$183,MATCH($B139&amp;$C$116,Inputs!$E$4:$E$183,0))</f>
        <v>367.53517808399999</v>
      </c>
      <c r="F139" s="26">
        <f>INDEX(Inputs!I$4:I$183,MATCH($B139&amp;$C$116,Inputs!$E$4:$E$183,0))</f>
        <v>370.45254794520537</v>
      </c>
      <c r="G139" s="26">
        <f>INDEX(Inputs!J$4:J$183,MATCH($B139&amp;$C$116,Inputs!$E$4:$E$183,0))</f>
        <v>378.87393442622954</v>
      </c>
      <c r="H139" s="26">
        <f>INDEX(Inputs!K$4:K$183,MATCH($B139&amp;$C$116,Inputs!$E$4:$E$183,0))</f>
        <v>375.43175342465759</v>
      </c>
      <c r="I139" s="26">
        <f>INDEX(Inputs!L$4:L$183,MATCH($B139&amp;$C$116,Inputs!$E$4:$E$183,0))</f>
        <v>389.45</v>
      </c>
      <c r="J139" s="26">
        <f>INDEX(Inputs!M$4:M$183,MATCH($B139&amp;$C$116,Inputs!$E$4:$E$183,0))</f>
        <v>445.40312328767118</v>
      </c>
      <c r="K139" s="148">
        <f>INDEX(Inputs!N$4:N$183,MATCH($B139&amp;$C$116,Inputs!$E$4:$E$183,0))</f>
        <v>440.91</v>
      </c>
      <c r="L139" s="112">
        <f>INDEX(Inputs!O$4:O$183,MATCH($B139&amp;$C$116,Inputs!$E$4:$E$183,0))</f>
        <v>382.42171574602423</v>
      </c>
      <c r="M139" s="112">
        <f>INDEX(Inputs!P$4:P$183,MATCH($B139&amp;$C$116,Inputs!$E$4:$E$183,0))</f>
        <v>379.65760944344464</v>
      </c>
      <c r="N139" s="112">
        <f>INDEX(Inputs!Q$4:Q$183,MATCH($B139&amp;$C$116,Inputs!$E$4:$E$183,0))</f>
        <v>376.96183463674242</v>
      </c>
      <c r="O139" s="112">
        <f>INDEX(Inputs!R$4:R$183,MATCH($B139&amp;$C$116,Inputs!$E$4:$E$183,0))</f>
        <v>374.51432711876782</v>
      </c>
      <c r="P139" s="112">
        <f>INDEX(Inputs!S$4:S$183,MATCH($B139&amp;$C$116,Inputs!$E$4:$E$183,0))</f>
        <v>372.05636888952387</v>
      </c>
      <c r="Q139" s="27">
        <f t="shared" si="56"/>
        <v>437.50923792206817</v>
      </c>
      <c r="R139" s="27">
        <f t="shared" si="56"/>
        <v>447.26768952497594</v>
      </c>
      <c r="S139" s="27">
        <f t="shared" si="56"/>
        <v>457.02614112788365</v>
      </c>
      <c r="T139" s="27">
        <f t="shared" si="56"/>
        <v>466.78459273079147</v>
      </c>
      <c r="U139" s="27">
        <f t="shared" si="56"/>
        <v>476.54304433369919</v>
      </c>
      <c r="V139" s="106">
        <f t="shared" si="50"/>
        <v>382.42171574602423</v>
      </c>
      <c r="W139" s="106">
        <f t="shared" si="51"/>
        <v>379.65760944344464</v>
      </c>
      <c r="X139" s="106">
        <f t="shared" si="52"/>
        <v>376.96183463674242</v>
      </c>
      <c r="Y139" s="106">
        <f t="shared" si="53"/>
        <v>374.51432711876782</v>
      </c>
      <c r="Z139" s="106">
        <f t="shared" si="54"/>
        <v>372.05636888952387</v>
      </c>
      <c r="AA139" s="70"/>
      <c r="AB139" s="64" t="s">
        <v>102</v>
      </c>
    </row>
    <row r="140" spans="1:40" s="83" customFormat="1" ht="13">
      <c r="A140" s="3"/>
      <c r="B140" s="21" t="s">
        <v>40</v>
      </c>
      <c r="C140" s="110">
        <f ca="1">AVERAGE(C120:C139)</f>
        <v>835.13786603029826</v>
      </c>
      <c r="D140" s="110">
        <f t="shared" ref="D140:Z140" ca="1" si="59">AVERAGE(D120:D139)</f>
        <v>810.61386394724536</v>
      </c>
      <c r="E140" s="110">
        <f t="shared" ca="1" si="59"/>
        <v>824.2059882510024</v>
      </c>
      <c r="F140" s="110">
        <f t="shared" ca="1" si="59"/>
        <v>819.71609269468502</v>
      </c>
      <c r="G140" s="110">
        <f t="shared" ca="1" si="59"/>
        <v>836.82844834405273</v>
      </c>
      <c r="H140" s="110">
        <f t="shared" ca="1" si="59"/>
        <v>844.2434436772752</v>
      </c>
      <c r="I140" s="110">
        <f t="shared" ca="1" si="59"/>
        <v>953.31289403185178</v>
      </c>
      <c r="J140" s="110">
        <f t="shared" ca="1" si="59"/>
        <v>974.29740977220558</v>
      </c>
      <c r="K140" s="110">
        <f t="shared" ca="1" si="59"/>
        <v>857.86187547906752</v>
      </c>
      <c r="L140" s="110">
        <f t="shared" ca="1" si="59"/>
        <v>835.92045612581717</v>
      </c>
      <c r="M140" s="110">
        <f t="shared" ca="1" si="59"/>
        <v>833.08689206722534</v>
      </c>
      <c r="N140" s="110">
        <f t="shared" ca="1" si="59"/>
        <v>827.66650185975504</v>
      </c>
      <c r="O140" s="110">
        <f t="shared" ca="1" si="59"/>
        <v>821.73600274066871</v>
      </c>
      <c r="P140" s="110">
        <f t="shared" ca="1" si="59"/>
        <v>818.27772110659691</v>
      </c>
      <c r="Q140" s="110">
        <f t="shared" ca="1" si="59"/>
        <v>966.57109134304824</v>
      </c>
      <c r="R140" s="110">
        <f t="shared" ca="1" si="59"/>
        <v>973.32094506701776</v>
      </c>
      <c r="S140" s="110">
        <f t="shared" ca="1" si="59"/>
        <v>980.07079879098694</v>
      </c>
      <c r="T140" s="110">
        <f t="shared" ca="1" si="59"/>
        <v>986.82065251495681</v>
      </c>
      <c r="U140" s="110">
        <f t="shared" ca="1" si="59"/>
        <v>993.57050623892655</v>
      </c>
      <c r="V140" s="107">
        <f t="shared" ca="1" si="59"/>
        <v>938.40647308843677</v>
      </c>
      <c r="W140" s="107">
        <f t="shared" ca="1" si="59"/>
        <v>936.56751744491396</v>
      </c>
      <c r="X140" s="107">
        <f t="shared" ca="1" si="59"/>
        <v>932.14173565251258</v>
      </c>
      <c r="Y140" s="107">
        <f t="shared" ca="1" si="59"/>
        <v>927.20584494849538</v>
      </c>
      <c r="Z140" s="107">
        <f t="shared" ca="1" si="59"/>
        <v>924.74217172949261</v>
      </c>
      <c r="AA140" s="22"/>
      <c r="AB140" s="64" t="s">
        <v>102</v>
      </c>
    </row>
    <row r="141" spans="1:40" ht="15" thickBot="1">
      <c r="B141" s="9"/>
      <c r="C141" s="10"/>
      <c r="D141" s="10"/>
      <c r="E141" s="10"/>
      <c r="F141" s="10"/>
      <c r="G141" s="10"/>
      <c r="H141" s="10"/>
      <c r="I141" s="10"/>
      <c r="J141" s="10"/>
      <c r="K141" s="10"/>
      <c r="L141" s="10"/>
      <c r="M141" s="10"/>
      <c r="N141" s="10"/>
      <c r="O141" s="10"/>
      <c r="P141" s="10"/>
      <c r="Q141" s="10"/>
      <c r="R141" s="10"/>
      <c r="S141" s="10"/>
      <c r="T141" s="10"/>
      <c r="U141" s="10"/>
      <c r="V141" s="11"/>
      <c r="W141" s="11"/>
      <c r="X141" s="11"/>
      <c r="Y141" s="11"/>
      <c r="Z141" s="11"/>
      <c r="AA141" s="11"/>
      <c r="AB141" s="11"/>
    </row>
    <row r="142" spans="1:40" ht="18">
      <c r="A142" s="14" t="s">
        <v>54</v>
      </c>
      <c r="B142" s="13"/>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40">
      <c r="B143" s="7"/>
      <c r="C143" s="8"/>
      <c r="D143" s="8"/>
      <c r="E143" s="8"/>
      <c r="F143" s="8"/>
      <c r="G143" s="8"/>
      <c r="H143" s="8"/>
      <c r="I143" s="8"/>
      <c r="J143" s="8"/>
      <c r="K143" s="8"/>
      <c r="L143" s="8"/>
      <c r="M143" s="8"/>
      <c r="N143" s="8"/>
      <c r="O143" s="8"/>
      <c r="P143" s="8"/>
      <c r="Q143" s="8"/>
      <c r="R143" s="8"/>
      <c r="S143" s="8"/>
      <c r="T143" s="8"/>
      <c r="U143" s="8"/>
    </row>
    <row r="144" spans="1:40">
      <c r="B144" s="18" t="s">
        <v>45</v>
      </c>
      <c r="C144" s="2" t="s">
        <v>82</v>
      </c>
      <c r="V144" s="73"/>
      <c r="W144" s="73"/>
      <c r="X144" s="73"/>
      <c r="Y144" s="73"/>
      <c r="Z144" s="73"/>
      <c r="AB144" s="138"/>
    </row>
    <row r="145" spans="1:40" s="91" customFormat="1" ht="38.25" customHeight="1">
      <c r="A145" s="54"/>
      <c r="B145" s="55"/>
      <c r="C145" s="137" t="s">
        <v>64</v>
      </c>
      <c r="D145" s="137"/>
      <c r="E145" s="137"/>
      <c r="F145" s="137"/>
      <c r="G145" s="137"/>
      <c r="H145" s="137"/>
      <c r="I145" s="137"/>
      <c r="J145" s="136"/>
      <c r="K145" s="152"/>
      <c r="L145" s="165" t="s">
        <v>65</v>
      </c>
      <c r="M145" s="166"/>
      <c r="N145" s="166"/>
      <c r="O145" s="166"/>
      <c r="P145" s="167"/>
      <c r="Q145" s="129"/>
      <c r="R145" s="129"/>
      <c r="S145" s="129"/>
      <c r="T145" s="129"/>
      <c r="U145" s="130"/>
      <c r="V145" s="78"/>
      <c r="W145" s="78"/>
      <c r="X145" s="78"/>
      <c r="Y145" s="78"/>
      <c r="Z145" s="78"/>
      <c r="AA145" s="177"/>
      <c r="AB145" s="178" t="s">
        <v>0</v>
      </c>
    </row>
    <row r="146" spans="1:40" s="95" customFormat="1" ht="17.25" customHeight="1" thickBot="1">
      <c r="A146" s="45"/>
      <c r="B146" s="46"/>
      <c r="C146" s="47" t="s">
        <v>8</v>
      </c>
      <c r="D146" s="47" t="s">
        <v>9</v>
      </c>
      <c r="E146" s="47" t="s">
        <v>10</v>
      </c>
      <c r="F146" s="47" t="s">
        <v>11</v>
      </c>
      <c r="G146" s="47" t="s">
        <v>12</v>
      </c>
      <c r="H146" s="47" t="s">
        <v>13</v>
      </c>
      <c r="I146" s="47" t="s">
        <v>14</v>
      </c>
      <c r="J146" s="132" t="s">
        <v>15</v>
      </c>
      <c r="K146" s="147" t="s">
        <v>16</v>
      </c>
      <c r="L146" s="62" t="s">
        <v>17</v>
      </c>
      <c r="M146" s="62" t="s">
        <v>18</v>
      </c>
      <c r="N146" s="62" t="s">
        <v>19</v>
      </c>
      <c r="O146" s="62" t="s">
        <v>20</v>
      </c>
      <c r="P146" s="62" t="s">
        <v>21</v>
      </c>
      <c r="Q146" s="48" t="s">
        <v>17</v>
      </c>
      <c r="R146" s="48" t="s">
        <v>18</v>
      </c>
      <c r="S146" s="48" t="s">
        <v>19</v>
      </c>
      <c r="T146" s="48" t="s">
        <v>20</v>
      </c>
      <c r="U146" s="48" t="s">
        <v>21</v>
      </c>
      <c r="V146" s="63" t="s">
        <v>17</v>
      </c>
      <c r="W146" s="63" t="s">
        <v>18</v>
      </c>
      <c r="X146" s="63" t="s">
        <v>19</v>
      </c>
      <c r="Y146" s="63" t="s">
        <v>20</v>
      </c>
      <c r="Z146" s="63" t="s">
        <v>21</v>
      </c>
      <c r="AA146" s="177"/>
      <c r="AB146" s="178"/>
    </row>
    <row r="147" spans="1:40" s="96" customFormat="1" ht="14.25" customHeight="1">
      <c r="A147" s="56"/>
      <c r="B147" s="58" t="s">
        <v>38</v>
      </c>
      <c r="C147" s="57">
        <v>1</v>
      </c>
      <c r="D147" s="57">
        <v>2</v>
      </c>
      <c r="E147" s="57">
        <v>3</v>
      </c>
      <c r="F147" s="57">
        <v>4</v>
      </c>
      <c r="G147" s="57">
        <v>5</v>
      </c>
      <c r="H147" s="57">
        <v>6</v>
      </c>
      <c r="I147" s="58">
        <v>7</v>
      </c>
      <c r="J147" s="57">
        <v>8</v>
      </c>
      <c r="K147" s="142">
        <v>9</v>
      </c>
      <c r="L147" s="59">
        <v>10</v>
      </c>
      <c r="M147" s="59">
        <v>11</v>
      </c>
      <c r="N147" s="59">
        <v>12</v>
      </c>
      <c r="O147" s="59">
        <v>13</v>
      </c>
      <c r="P147" s="59">
        <v>14</v>
      </c>
      <c r="Q147" s="60">
        <v>10</v>
      </c>
      <c r="R147" s="60">
        <v>11</v>
      </c>
      <c r="S147" s="60">
        <v>12</v>
      </c>
      <c r="T147" s="60">
        <v>13</v>
      </c>
      <c r="U147" s="60">
        <v>14</v>
      </c>
      <c r="V147" s="77">
        <v>10</v>
      </c>
      <c r="W147" s="77">
        <v>11</v>
      </c>
      <c r="X147" s="77">
        <v>12</v>
      </c>
      <c r="Y147" s="77">
        <v>13</v>
      </c>
      <c r="Z147" s="77">
        <v>14</v>
      </c>
      <c r="AA147" s="66"/>
      <c r="AB147" s="76"/>
      <c r="AD147" s="168" t="s">
        <v>116</v>
      </c>
      <c r="AE147" s="169"/>
      <c r="AF147" s="169"/>
      <c r="AG147" s="169"/>
      <c r="AH147" s="169"/>
      <c r="AI147" s="169"/>
      <c r="AJ147" s="169"/>
      <c r="AK147" s="169"/>
      <c r="AL147" s="169"/>
      <c r="AM147" s="169"/>
      <c r="AN147" s="170"/>
    </row>
    <row r="148" spans="1:40" s="83" customFormat="1" ht="14.25" customHeight="1">
      <c r="A148" s="3"/>
      <c r="B148" s="20" t="s">
        <v>7</v>
      </c>
      <c r="C148" s="26">
        <f>INDEX(Inputs!F$4:F$183,MATCH($B148&amp;$C$144,Inputs!$E$4:$E$183,0))</f>
        <v>80.526046718272525</v>
      </c>
      <c r="D148" s="26">
        <f>INDEX(Inputs!G$4:G$183,MATCH($B148&amp;$C$144,Inputs!$E$4:$E$183,0))</f>
        <v>81.611902255222475</v>
      </c>
      <c r="E148" s="26">
        <f>INDEX(Inputs!H$4:H$183,MATCH($B148&amp;$C$144,Inputs!$E$4:$E$183,0))</f>
        <v>83.914025140926711</v>
      </c>
      <c r="F148" s="26">
        <f>INDEX(Inputs!I$4:I$183,MATCH($B148&amp;$C$144,Inputs!$E$4:$E$183,0))</f>
        <v>83.181572758137861</v>
      </c>
      <c r="G148" s="26">
        <f>INDEX(Inputs!J$4:J$183,MATCH($B148&amp;$C$144,Inputs!$E$4:$E$183,0))</f>
        <v>82.423322184867999</v>
      </c>
      <c r="H148" s="26">
        <f>INDEX(Inputs!K$4:K$183,MATCH($B148&amp;$C$144,Inputs!$E$4:$E$183,0))</f>
        <v>85.079903231904822</v>
      </c>
      <c r="I148" s="26">
        <f>INDEX(Inputs!L$4:L$183,MATCH($B148&amp;$C$144,Inputs!$E$4:$E$183,0))</f>
        <v>79.832605138716588</v>
      </c>
      <c r="J148" s="26">
        <f>INDEX(Inputs!M$4:M$183,MATCH($B148&amp;$C$144,Inputs!$E$4:$E$183,0))</f>
        <v>83.350261671946001</v>
      </c>
      <c r="K148" s="148">
        <f>INDEX(Inputs!N$4:N$183,MATCH($B148&amp;$C$144,Inputs!$E$4:$E$183,0))</f>
        <v>83.463956744571064</v>
      </c>
      <c r="L148" s="112">
        <f>INDEX(Inputs!O$4:O$183,MATCH($B148&amp;$C$144,Inputs!$E$4:$E$183,0))</f>
        <v>79.832669250716037</v>
      </c>
      <c r="M148" s="112">
        <f>INDEX(Inputs!P$4:P$183,MATCH($B148&amp;$C$144,Inputs!$E$4:$E$183,0))</f>
        <v>79.833227589957389</v>
      </c>
      <c r="N148" s="112">
        <f>INDEX(Inputs!Q$4:Q$183,MATCH($B148&amp;$C$144,Inputs!$E$4:$E$183,0))</f>
        <v>80.235888948502719</v>
      </c>
      <c r="O148" s="112">
        <f>INDEX(Inputs!R$4:R$183,MATCH($B148&amp;$C$144,Inputs!$E$4:$E$183,0))</f>
        <v>80.235412199461649</v>
      </c>
      <c r="P148" s="112">
        <f>INDEX(Inputs!S$4:S$183,MATCH($B148&amp;$C$144,Inputs!$E$4:$E$183,0))</f>
        <v>80.235931508479084</v>
      </c>
      <c r="Q148" s="109">
        <f t="shared" ref="Q148:U148" si="60">(Q92/Q120)*100</f>
        <v>83.503851959593561</v>
      </c>
      <c r="R148" s="109">
        <f t="shared" si="60"/>
        <v>83.682482864575803</v>
      </c>
      <c r="S148" s="109">
        <f t="shared" si="60"/>
        <v>83.86001995690097</v>
      </c>
      <c r="T148" s="109">
        <f t="shared" si="60"/>
        <v>84.036473252536851</v>
      </c>
      <c r="U148" s="109">
        <f t="shared" si="60"/>
        <v>84.211852645536041</v>
      </c>
      <c r="V148" s="106">
        <f t="shared" ref="V148:V167" si="61" xml:space="preserve"> IF($AB148="Company forecast",L148, IF($AB148="Ofwat forecast",Q148))</f>
        <v>79.832669250716037</v>
      </c>
      <c r="W148" s="106">
        <f t="shared" ref="W148:W167" si="62" xml:space="preserve"> IF($AB148="Company forecast",M148, IF($AB148="Ofwat forecast",R148))</f>
        <v>79.833227589957389</v>
      </c>
      <c r="X148" s="106">
        <f t="shared" ref="X148:X167" si="63" xml:space="preserve"> IF($AB148="Company forecast",N148, IF($AB148="Ofwat forecast",S148))</f>
        <v>80.235888948502719</v>
      </c>
      <c r="Y148" s="106">
        <f t="shared" ref="Y148:Y167" si="64" xml:space="preserve"> IF($AB148="Company forecast",O148, IF($AB148="Ofwat forecast",T148))</f>
        <v>80.235412199461649</v>
      </c>
      <c r="Z148" s="106">
        <f t="shared" ref="Z148:Z167" si="65" xml:space="preserve"> IF($AB148="Company forecast",P148, IF($AB148="Ofwat forecast",U148))</f>
        <v>80.235931508479084</v>
      </c>
      <c r="AA148" s="67"/>
      <c r="AB148" s="64" t="s">
        <v>102</v>
      </c>
      <c r="AD148" s="171"/>
      <c r="AE148" s="172"/>
      <c r="AF148" s="172"/>
      <c r="AG148" s="172"/>
      <c r="AH148" s="172"/>
      <c r="AI148" s="172"/>
      <c r="AJ148" s="172"/>
      <c r="AK148" s="172"/>
      <c r="AL148" s="172"/>
      <c r="AM148" s="172"/>
      <c r="AN148" s="173"/>
    </row>
    <row r="149" spans="1:40" s="83" customFormat="1" ht="14.25" customHeight="1">
      <c r="A149" s="3"/>
      <c r="B149" s="20" t="s">
        <v>101</v>
      </c>
      <c r="C149" s="26">
        <f>INDEX(Inputs!F$4:F$183,MATCH($B149&amp;$C$144,Inputs!$E$4:$E$183,0))</f>
        <v>0</v>
      </c>
      <c r="D149" s="26">
        <f>INDEX(Inputs!G$4:G$183,MATCH($B149&amp;$C$144,Inputs!$E$4:$E$183,0))</f>
        <v>0</v>
      </c>
      <c r="E149" s="26">
        <f>INDEX(Inputs!H$4:H$183,MATCH($B149&amp;$C$144,Inputs!$E$4:$E$183,0))</f>
        <v>0</v>
      </c>
      <c r="F149" s="26">
        <f>INDEX(Inputs!I$4:I$183,MATCH($B149&amp;$C$144,Inputs!$E$4:$E$183,0))</f>
        <v>0</v>
      </c>
      <c r="G149" s="26">
        <f>INDEX(Inputs!J$4:J$183,MATCH($B149&amp;$C$144,Inputs!$E$4:$E$183,0))</f>
        <v>0</v>
      </c>
      <c r="H149" s="26">
        <f>INDEX(Inputs!K$4:K$183,MATCH($B149&amp;$C$144,Inputs!$E$4:$E$183,0))</f>
        <v>0</v>
      </c>
      <c r="I149" s="26">
        <f>INDEX(Inputs!L$4:L$183,MATCH($B149&amp;$C$144,Inputs!$E$4:$E$183,0))</f>
        <v>100.00000000000003</v>
      </c>
      <c r="J149" s="26">
        <f>INDEX(Inputs!M$4:M$183,MATCH($B149&amp;$C$144,Inputs!$E$4:$E$183,0))</f>
        <v>100</v>
      </c>
      <c r="K149" s="148">
        <f>INDEX(Inputs!N$4:N$183,MATCH($B149&amp;$C$144,Inputs!$E$4:$E$183,0))</f>
        <v>100</v>
      </c>
      <c r="L149" s="112">
        <f>INDEX(Inputs!O$4:O$183,MATCH($B149&amp;$C$144,Inputs!$E$4:$E$183,0))</f>
        <v>100</v>
      </c>
      <c r="M149" s="112">
        <f>INDEX(Inputs!P$4:P$183,MATCH($B149&amp;$C$144,Inputs!$E$4:$E$183,0))</f>
        <v>100</v>
      </c>
      <c r="N149" s="112">
        <f>INDEX(Inputs!Q$4:Q$183,MATCH($B149&amp;$C$144,Inputs!$E$4:$E$183,0))</f>
        <v>99.999999999999986</v>
      </c>
      <c r="O149" s="112">
        <f>INDEX(Inputs!R$4:R$183,MATCH($B149&amp;$C$144,Inputs!$E$4:$E$183,0))</f>
        <v>100</v>
      </c>
      <c r="P149" s="112">
        <f>INDEX(Inputs!S$4:S$183,MATCH($B149&amp;$C$144,Inputs!$E$4:$E$183,0))</f>
        <v>100</v>
      </c>
      <c r="Q149" s="109"/>
      <c r="R149" s="109"/>
      <c r="S149" s="109"/>
      <c r="T149" s="109"/>
      <c r="U149" s="109"/>
      <c r="V149" s="106">
        <f t="shared" si="61"/>
        <v>100</v>
      </c>
      <c r="W149" s="106">
        <f t="shared" si="62"/>
        <v>100</v>
      </c>
      <c r="X149" s="106">
        <f t="shared" si="63"/>
        <v>99.999999999999986</v>
      </c>
      <c r="Y149" s="106">
        <f t="shared" si="64"/>
        <v>100</v>
      </c>
      <c r="Z149" s="106">
        <f t="shared" si="65"/>
        <v>100</v>
      </c>
      <c r="AA149" s="67"/>
      <c r="AB149" s="64" t="s">
        <v>102</v>
      </c>
      <c r="AD149" s="171"/>
      <c r="AE149" s="172"/>
      <c r="AF149" s="172"/>
      <c r="AG149" s="172"/>
      <c r="AH149" s="172"/>
      <c r="AI149" s="172"/>
      <c r="AJ149" s="172"/>
      <c r="AK149" s="172"/>
      <c r="AL149" s="172"/>
      <c r="AM149" s="172"/>
      <c r="AN149" s="173"/>
    </row>
    <row r="150" spans="1:40" s="83" customFormat="1" ht="14.25" customHeight="1">
      <c r="A150" s="3"/>
      <c r="B150" s="20" t="s">
        <v>22</v>
      </c>
      <c r="C150" s="26">
        <f>INDEX(Inputs!F$4:F$183,MATCH($B150&amp;$C$144,Inputs!$E$4:$E$183,0))</f>
        <v>97.805172957628017</v>
      </c>
      <c r="D150" s="26">
        <f>INDEX(Inputs!G$4:G$183,MATCH($B150&amp;$C$144,Inputs!$E$4:$E$183,0))</f>
        <v>97.99135381114904</v>
      </c>
      <c r="E150" s="26">
        <f>INDEX(Inputs!H$4:H$183,MATCH($B150&amp;$C$144,Inputs!$E$4:$E$183,0))</f>
        <v>98.345841350318693</v>
      </c>
      <c r="F150" s="26">
        <f>INDEX(Inputs!I$4:I$183,MATCH($B150&amp;$C$144,Inputs!$E$4:$E$183,0))</f>
        <v>98.274567963755075</v>
      </c>
      <c r="G150" s="26">
        <f>INDEX(Inputs!J$4:J$183,MATCH($B150&amp;$C$144,Inputs!$E$4:$E$183,0))</f>
        <v>98.275114299654859</v>
      </c>
      <c r="H150" s="26">
        <f>INDEX(Inputs!K$4:K$183,MATCH($B150&amp;$C$144,Inputs!$E$4:$E$183,0))</f>
        <v>98.457398457398469</v>
      </c>
      <c r="I150" s="26">
        <f>INDEX(Inputs!L$4:L$183,MATCH($B150&amp;$C$144,Inputs!$E$4:$E$183,0))</f>
        <v>98.24556725769898</v>
      </c>
      <c r="J150" s="26">
        <f>INDEX(Inputs!M$4:M$183,MATCH($B150&amp;$C$144,Inputs!$E$4:$E$183,0))</f>
        <v>98.286529390659055</v>
      </c>
      <c r="K150" s="148">
        <f>INDEX(Inputs!N$4:N$183,MATCH($B150&amp;$C$144,Inputs!$E$4:$E$183,0))</f>
        <v>98.011700040649686</v>
      </c>
      <c r="L150" s="112">
        <f>INDEX(Inputs!O$4:O$183,MATCH($B150&amp;$C$144,Inputs!$E$4:$E$183,0))</f>
        <v>98.245723728283693</v>
      </c>
      <c r="M150" s="112">
        <f>INDEX(Inputs!P$4:P$183,MATCH($B150&amp;$C$144,Inputs!$E$4:$E$183,0))</f>
        <v>98.24545634314272</v>
      </c>
      <c r="N150" s="112">
        <f>INDEX(Inputs!Q$4:Q$183,MATCH($B150&amp;$C$144,Inputs!$E$4:$E$183,0))</f>
        <v>98.245328413017106</v>
      </c>
      <c r="O150" s="112">
        <f>INDEX(Inputs!R$4:R$183,MATCH($B150&amp;$C$144,Inputs!$E$4:$E$183,0))</f>
        <v>98.244751552229573</v>
      </c>
      <c r="P150" s="112">
        <f>INDEX(Inputs!S$4:S$183,MATCH($B150&amp;$C$144,Inputs!$E$4:$E$183,0))</f>
        <v>98.244730067700644</v>
      </c>
      <c r="Q150" s="109">
        <f t="shared" ref="Q150:U150" si="66">(Q94/Q122)*100</f>
        <v>98.32865830320236</v>
      </c>
      <c r="R150" s="109">
        <f t="shared" si="66"/>
        <v>98.356611427884559</v>
      </c>
      <c r="S150" s="109">
        <f t="shared" si="66"/>
        <v>98.384437061767684</v>
      </c>
      <c r="T150" s="109">
        <f t="shared" si="66"/>
        <v>98.41213607507224</v>
      </c>
      <c r="U150" s="109">
        <f t="shared" si="66"/>
        <v>98.43970933011687</v>
      </c>
      <c r="V150" s="106">
        <f t="shared" si="61"/>
        <v>98.245723728283693</v>
      </c>
      <c r="W150" s="106">
        <f t="shared" si="62"/>
        <v>98.24545634314272</v>
      </c>
      <c r="X150" s="106">
        <f t="shared" si="63"/>
        <v>98.245328413017106</v>
      </c>
      <c r="Y150" s="106">
        <f t="shared" si="64"/>
        <v>98.244751552229573</v>
      </c>
      <c r="Z150" s="106">
        <f t="shared" si="65"/>
        <v>98.244730067700644</v>
      </c>
      <c r="AA150" s="67"/>
      <c r="AB150" s="64" t="s">
        <v>102</v>
      </c>
      <c r="AD150" s="171"/>
      <c r="AE150" s="172"/>
      <c r="AF150" s="172"/>
      <c r="AG150" s="172"/>
      <c r="AH150" s="172"/>
      <c r="AI150" s="172"/>
      <c r="AJ150" s="172"/>
      <c r="AK150" s="172"/>
      <c r="AL150" s="172"/>
      <c r="AM150" s="172"/>
      <c r="AN150" s="173"/>
    </row>
    <row r="151" spans="1:40" s="83" customFormat="1" ht="14.25" customHeight="1">
      <c r="A151" s="3"/>
      <c r="B151" s="20" t="s">
        <v>23</v>
      </c>
      <c r="C151" s="26">
        <f>INDEX(Inputs!F$4:F$183,MATCH($B151&amp;$C$144,Inputs!$E$4:$E$183,0))</f>
        <v>83.947465478271027</v>
      </c>
      <c r="D151" s="26">
        <f>INDEX(Inputs!G$4:G$183,MATCH($B151&amp;$C$144,Inputs!$E$4:$E$183,0))</f>
        <v>85.051916384263578</v>
      </c>
      <c r="E151" s="26">
        <f>INDEX(Inputs!H$4:H$183,MATCH($B151&amp;$C$144,Inputs!$E$4:$E$183,0))</f>
        <v>86.387682366366491</v>
      </c>
      <c r="F151" s="26">
        <f>INDEX(Inputs!I$4:I$183,MATCH($B151&amp;$C$144,Inputs!$E$4:$E$183,0))</f>
        <v>85.070231922783336</v>
      </c>
      <c r="G151" s="26">
        <f>INDEX(Inputs!J$4:J$183,MATCH($B151&amp;$C$144,Inputs!$E$4:$E$183,0))</f>
        <v>84.978346832838142</v>
      </c>
      <c r="H151" s="26">
        <f>INDEX(Inputs!K$4:K$183,MATCH($B151&amp;$C$144,Inputs!$E$4:$E$183,0))</f>
        <v>98.197011639281769</v>
      </c>
      <c r="I151" s="26">
        <f>INDEX(Inputs!L$4:L$183,MATCH($B151&amp;$C$144,Inputs!$E$4:$E$183,0))</f>
        <v>98.131690429878731</v>
      </c>
      <c r="J151" s="26">
        <f>INDEX(Inputs!M$4:M$183,MATCH($B151&amp;$C$144,Inputs!$E$4:$E$183,0))</f>
        <v>98.155456535426552</v>
      </c>
      <c r="K151" s="148">
        <f>INDEX(Inputs!N$4:N$183,MATCH($B151&amp;$C$144,Inputs!$E$4:$E$183,0))</f>
        <v>85.506389409020713</v>
      </c>
      <c r="L151" s="112">
        <f>INDEX(Inputs!O$4:O$183,MATCH($B151&amp;$C$144,Inputs!$E$4:$E$183,0))</f>
        <v>98.669969478535251</v>
      </c>
      <c r="M151" s="112">
        <f>INDEX(Inputs!P$4:P$183,MATCH($B151&amp;$C$144,Inputs!$E$4:$E$183,0))</f>
        <v>98.669969478535251</v>
      </c>
      <c r="N151" s="112">
        <f>INDEX(Inputs!Q$4:Q$183,MATCH($B151&amp;$C$144,Inputs!$E$4:$E$183,0))</f>
        <v>98.669969478535265</v>
      </c>
      <c r="O151" s="112">
        <f>INDEX(Inputs!R$4:R$183,MATCH($B151&amp;$C$144,Inputs!$E$4:$E$183,0))</f>
        <v>98.669969478535279</v>
      </c>
      <c r="P151" s="112">
        <f>INDEX(Inputs!S$4:S$183,MATCH($B151&amp;$C$144,Inputs!$E$4:$E$183,0))</f>
        <v>98.669969478535265</v>
      </c>
      <c r="Q151" s="108">
        <f>AVERAGE($H$151:$K$151)</f>
        <v>94.997637003401934</v>
      </c>
      <c r="R151" s="108">
        <f t="shared" ref="R151:U151" si="67">AVERAGE($H$151:$K$151)</f>
        <v>94.997637003401934</v>
      </c>
      <c r="S151" s="108">
        <f t="shared" si="67"/>
        <v>94.997637003401934</v>
      </c>
      <c r="T151" s="108">
        <f t="shared" si="67"/>
        <v>94.997637003401934</v>
      </c>
      <c r="U151" s="108">
        <f t="shared" si="67"/>
        <v>94.997637003401934</v>
      </c>
      <c r="V151" s="106">
        <f t="shared" si="61"/>
        <v>98.669969478535251</v>
      </c>
      <c r="W151" s="106">
        <f t="shared" si="62"/>
        <v>98.669969478535251</v>
      </c>
      <c r="X151" s="106">
        <f t="shared" si="63"/>
        <v>98.669969478535265</v>
      </c>
      <c r="Y151" s="106">
        <f t="shared" si="64"/>
        <v>98.669969478535279</v>
      </c>
      <c r="Z151" s="106">
        <f t="shared" si="65"/>
        <v>98.669969478535265</v>
      </c>
      <c r="AA151" s="67"/>
      <c r="AB151" s="64" t="s">
        <v>102</v>
      </c>
      <c r="AD151" s="171"/>
      <c r="AE151" s="172"/>
      <c r="AF151" s="172"/>
      <c r="AG151" s="172"/>
      <c r="AH151" s="172"/>
      <c r="AI151" s="172"/>
      <c r="AJ151" s="172"/>
      <c r="AK151" s="172"/>
      <c r="AL151" s="172"/>
      <c r="AM151" s="172"/>
      <c r="AN151" s="173"/>
    </row>
    <row r="152" spans="1:40" s="83" customFormat="1" ht="14.25" customHeight="1">
      <c r="A152" s="3"/>
      <c r="B152" s="20" t="s">
        <v>24</v>
      </c>
      <c r="C152" s="26">
        <f>INDEX(Inputs!F$4:F$183,MATCH($B152&amp;$C$144,Inputs!$E$4:$E$183,0))</f>
        <v>82.906013879577444</v>
      </c>
      <c r="D152" s="26">
        <f>INDEX(Inputs!G$4:G$183,MATCH($B152&amp;$C$144,Inputs!$E$4:$E$183,0))</f>
        <v>84.192081833680632</v>
      </c>
      <c r="E152" s="26">
        <f>INDEX(Inputs!H$4:H$183,MATCH($B152&amp;$C$144,Inputs!$E$4:$E$183,0))</f>
        <v>85.846068322230281</v>
      </c>
      <c r="F152" s="26">
        <f>INDEX(Inputs!I$4:I$183,MATCH($B152&amp;$C$144,Inputs!$E$4:$E$183,0))</f>
        <v>85.996906143855128</v>
      </c>
      <c r="G152" s="26">
        <f>INDEX(Inputs!J$4:J$183,MATCH($B152&amp;$C$144,Inputs!$E$4:$E$183,0))</f>
        <v>85.507780062932795</v>
      </c>
      <c r="H152" s="26">
        <f>INDEX(Inputs!K$4:K$183,MATCH($B152&amp;$C$144,Inputs!$E$4:$E$183,0))</f>
        <v>86.155156557679675</v>
      </c>
      <c r="I152" s="26">
        <f>INDEX(Inputs!L$4:L$183,MATCH($B152&amp;$C$144,Inputs!$E$4:$E$183,0))</f>
        <v>89.179083961071086</v>
      </c>
      <c r="J152" s="26">
        <f>INDEX(Inputs!M$4:M$183,MATCH($B152&amp;$C$144,Inputs!$E$4:$E$183,0))</f>
        <v>89.808588607820113</v>
      </c>
      <c r="K152" s="148">
        <f>INDEX(Inputs!N$4:N$183,MATCH($B152&amp;$C$144,Inputs!$E$4:$E$183,0))</f>
        <v>84.943429068755435</v>
      </c>
      <c r="L152" s="112">
        <f>INDEX(Inputs!O$4:O$183,MATCH($B152&amp;$C$144,Inputs!$E$4:$E$183,0))</f>
        <v>89.178223102712579</v>
      </c>
      <c r="M152" s="112">
        <f>INDEX(Inputs!P$4:P$183,MATCH($B152&amp;$C$144,Inputs!$E$4:$E$183,0))</f>
        <v>89.179671714742042</v>
      </c>
      <c r="N152" s="112">
        <f>INDEX(Inputs!Q$4:Q$183,MATCH($B152&amp;$C$144,Inputs!$E$4:$E$183,0))</f>
        <v>89.545613150854891</v>
      </c>
      <c r="O152" s="112">
        <f>INDEX(Inputs!R$4:R$183,MATCH($B152&amp;$C$144,Inputs!$E$4:$E$183,0))</f>
        <v>89.546300832925041</v>
      </c>
      <c r="P152" s="112">
        <f>INDEX(Inputs!S$4:S$183,MATCH($B152&amp;$C$144,Inputs!$E$4:$E$183,0))</f>
        <v>92.667496985153136</v>
      </c>
      <c r="Q152" s="109">
        <f t="shared" ref="Q152:U152" si="68">(Q96/Q124)*100</f>
        <v>88.677511375813594</v>
      </c>
      <c r="R152" s="109">
        <f t="shared" si="68"/>
        <v>89.187537622205923</v>
      </c>
      <c r="S152" s="109">
        <f t="shared" si="68"/>
        <v>89.693869944108002</v>
      </c>
      <c r="T152" s="109">
        <f t="shared" si="68"/>
        <v>90.196548327236727</v>
      </c>
      <c r="U152" s="109">
        <f t="shared" si="68"/>
        <v>90.695612182271333</v>
      </c>
      <c r="V152" s="106">
        <f t="shared" si="61"/>
        <v>89.178223102712579</v>
      </c>
      <c r="W152" s="106">
        <f t="shared" si="62"/>
        <v>89.179671714742042</v>
      </c>
      <c r="X152" s="106">
        <f t="shared" si="63"/>
        <v>89.545613150854891</v>
      </c>
      <c r="Y152" s="106">
        <f t="shared" si="64"/>
        <v>89.546300832925041</v>
      </c>
      <c r="Z152" s="106">
        <f t="shared" si="65"/>
        <v>92.667496985153136</v>
      </c>
      <c r="AA152" s="67"/>
      <c r="AB152" s="64" t="s">
        <v>102</v>
      </c>
      <c r="AD152" s="171"/>
      <c r="AE152" s="172"/>
      <c r="AF152" s="172"/>
      <c r="AG152" s="172"/>
      <c r="AH152" s="172"/>
      <c r="AI152" s="172"/>
      <c r="AJ152" s="172"/>
      <c r="AK152" s="172"/>
      <c r="AL152" s="172"/>
      <c r="AM152" s="172"/>
      <c r="AN152" s="173"/>
    </row>
    <row r="153" spans="1:40" s="83" customFormat="1" ht="14.25" customHeight="1">
      <c r="A153" s="3"/>
      <c r="B153" s="20" t="s">
        <v>100</v>
      </c>
      <c r="C153" s="26">
        <f>INDEX(Inputs!F$4:F$183,MATCH($B153&amp;$C$144,Inputs!$E$4:$E$183,0))</f>
        <v>0</v>
      </c>
      <c r="D153" s="26">
        <f>INDEX(Inputs!G$4:G$183,MATCH($B153&amp;$C$144,Inputs!$E$4:$E$183,0))</f>
        <v>0</v>
      </c>
      <c r="E153" s="26">
        <f>INDEX(Inputs!H$4:H$183,MATCH($B153&amp;$C$144,Inputs!$E$4:$E$183,0))</f>
        <v>0</v>
      </c>
      <c r="F153" s="26">
        <f>INDEX(Inputs!I$4:I$183,MATCH($B153&amp;$C$144,Inputs!$E$4:$E$183,0))</f>
        <v>0</v>
      </c>
      <c r="G153" s="26">
        <f>INDEX(Inputs!J$4:J$183,MATCH($B153&amp;$C$144,Inputs!$E$4:$E$183,0))</f>
        <v>0</v>
      </c>
      <c r="H153" s="26">
        <f>INDEX(Inputs!K$4:K$183,MATCH($B153&amp;$C$144,Inputs!$E$4:$E$183,0))</f>
        <v>0</v>
      </c>
      <c r="I153" s="26">
        <f>INDEX(Inputs!L$4:L$183,MATCH($B153&amp;$C$144,Inputs!$E$4:$E$183,0))</f>
        <v>90.664348920730902</v>
      </c>
      <c r="J153" s="26">
        <f>INDEX(Inputs!M$4:M$183,MATCH($B153&amp;$C$144,Inputs!$E$4:$E$183,0))</f>
        <v>90.935494349833661</v>
      </c>
      <c r="K153" s="148">
        <f>INDEX(Inputs!N$4:N$183,MATCH($B153&amp;$C$144,Inputs!$E$4:$E$183,0))</f>
        <v>91.623217282459905</v>
      </c>
      <c r="L153" s="112">
        <f>INDEX(Inputs!O$4:O$183,MATCH($B153&amp;$C$144,Inputs!$E$4:$E$183,0))</f>
        <v>91.350126869098915</v>
      </c>
      <c r="M153" s="112">
        <f>INDEX(Inputs!P$4:P$183,MATCH($B153&amp;$C$144,Inputs!$E$4:$E$183,0))</f>
        <v>92.114330349493954</v>
      </c>
      <c r="N153" s="112">
        <f>INDEX(Inputs!Q$4:Q$183,MATCH($B153&amp;$C$144,Inputs!$E$4:$E$183,0))</f>
        <v>92.628724753404697</v>
      </c>
      <c r="O153" s="112">
        <f>INDEX(Inputs!R$4:R$183,MATCH($B153&amp;$C$144,Inputs!$E$4:$E$183,0))</f>
        <v>92.595235236724278</v>
      </c>
      <c r="P153" s="112">
        <f>INDEX(Inputs!S$4:S$183,MATCH($B153&amp;$C$144,Inputs!$E$4:$E$183,0))</f>
        <v>92.638367322860375</v>
      </c>
      <c r="Q153" s="109"/>
      <c r="R153" s="109"/>
      <c r="S153" s="109"/>
      <c r="T153" s="109"/>
      <c r="U153" s="109"/>
      <c r="V153" s="106">
        <f t="shared" si="61"/>
        <v>91.350126869098915</v>
      </c>
      <c r="W153" s="106">
        <f t="shared" si="62"/>
        <v>92.114330349493954</v>
      </c>
      <c r="X153" s="106">
        <f t="shared" si="63"/>
        <v>92.628724753404697</v>
      </c>
      <c r="Y153" s="106">
        <f t="shared" si="64"/>
        <v>92.595235236724278</v>
      </c>
      <c r="Z153" s="106">
        <f t="shared" si="65"/>
        <v>92.638367322860375</v>
      </c>
      <c r="AA153" s="67"/>
      <c r="AB153" s="64" t="s">
        <v>102</v>
      </c>
      <c r="AD153" s="171"/>
      <c r="AE153" s="172"/>
      <c r="AF153" s="172"/>
      <c r="AG153" s="172"/>
      <c r="AH153" s="172"/>
      <c r="AI153" s="172"/>
      <c r="AJ153" s="172"/>
      <c r="AK153" s="172"/>
      <c r="AL153" s="172"/>
      <c r="AM153" s="172"/>
      <c r="AN153" s="173"/>
    </row>
    <row r="154" spans="1:40" s="83" customFormat="1" ht="14.25" customHeight="1">
      <c r="A154" s="3"/>
      <c r="B154" s="20" t="s">
        <v>63</v>
      </c>
      <c r="C154" s="26">
        <f ca="1">INDEX(Inputs!F$4:F$183,MATCH($B154&amp;$C$144,Inputs!$E$4:$E$183,0))</f>
        <v>84.511838881879427</v>
      </c>
      <c r="D154" s="26">
        <f ca="1">INDEX(Inputs!G$4:G$183,MATCH($B154&amp;$C$144,Inputs!$E$4:$E$183,0))</f>
        <v>84.723040792677196</v>
      </c>
      <c r="E154" s="26">
        <f ca="1">INDEX(Inputs!H$4:H$183,MATCH($B154&amp;$C$144,Inputs!$E$4:$E$183,0))</f>
        <v>85.299528654671519</v>
      </c>
      <c r="F154" s="26">
        <f ca="1">INDEX(Inputs!I$4:I$183,MATCH($B154&amp;$C$144,Inputs!$E$4:$E$183,0))</f>
        <v>85.930059575340238</v>
      </c>
      <c r="G154" s="26">
        <f ca="1">INDEX(Inputs!J$4:J$183,MATCH($B154&amp;$C$144,Inputs!$E$4:$E$183,0))</f>
        <v>87.148626406957987</v>
      </c>
      <c r="H154" s="26">
        <f ca="1">INDEX(Inputs!K$4:K$183,MATCH($B154&amp;$C$144,Inputs!$E$4:$E$183,0))</f>
        <v>89.898877119552083</v>
      </c>
      <c r="I154" s="26">
        <f ca="1">INDEX(Inputs!L$4:L$183,MATCH($B154&amp;$C$144,Inputs!$E$4:$E$183,0))</f>
        <v>90.93994895887127</v>
      </c>
      <c r="J154" s="26">
        <f ca="1">INDEX(Inputs!M$4:M$183,MATCH($B154&amp;$C$144,Inputs!$E$4:$E$183,0))</f>
        <v>91.196842014286815</v>
      </c>
      <c r="K154" s="148">
        <f ca="1">INDEX(Inputs!N$4:N$183,MATCH($B154&amp;$C$144,Inputs!$E$4:$E$183,0))</f>
        <v>91.857210864715938</v>
      </c>
      <c r="L154" s="115">
        <f ca="1">INDEX(Inputs!O$4:O$183,MATCH($B154&amp;$C$144,Inputs!$E$4:$E$183,0))</f>
        <v>91.602481401915298</v>
      </c>
      <c r="M154" s="115">
        <f ca="1">INDEX(Inputs!P$4:P$183,MATCH($B154&amp;$C$144,Inputs!$E$4:$E$183,0))</f>
        <v>92.345118560362096</v>
      </c>
      <c r="N154" s="115">
        <f ca="1">INDEX(Inputs!Q$4:Q$183,MATCH($B154&amp;$C$144,Inputs!$E$4:$E$183,0))</f>
        <v>92.845421269769261</v>
      </c>
      <c r="O154" s="115">
        <f ca="1">INDEX(Inputs!R$4:R$183,MATCH($B154&amp;$C$144,Inputs!$E$4:$E$183,0))</f>
        <v>92.814424635709543</v>
      </c>
      <c r="P154" s="115">
        <f ca="1">INDEX(Inputs!S$4:S$183,MATCH($B154&amp;$C$144,Inputs!$E$4:$E$183,0))</f>
        <v>92.855027159664104</v>
      </c>
      <c r="Q154" s="113">
        <f t="shared" ref="Q154:U154" ca="1" si="69">(Q98/Q126)*100</f>
        <v>93.133751822963504</v>
      </c>
      <c r="R154" s="113">
        <f t="shared" ca="1" si="69"/>
        <v>94.102470090782191</v>
      </c>
      <c r="S154" s="113">
        <f t="shared" ca="1" si="69"/>
        <v>95.054072935130606</v>
      </c>
      <c r="T154" s="113">
        <f t="shared" ca="1" si="69"/>
        <v>95.989009979850948</v>
      </c>
      <c r="U154" s="113">
        <f t="shared" ca="1" si="69"/>
        <v>96.90771523661374</v>
      </c>
      <c r="V154" s="106">
        <f t="shared" ca="1" si="61"/>
        <v>91.602481401915298</v>
      </c>
      <c r="W154" s="106">
        <f t="shared" ca="1" si="62"/>
        <v>92.345118560362096</v>
      </c>
      <c r="X154" s="106">
        <f t="shared" ca="1" si="63"/>
        <v>92.845421269769261</v>
      </c>
      <c r="Y154" s="106">
        <f t="shared" ca="1" si="64"/>
        <v>92.814424635709543</v>
      </c>
      <c r="Z154" s="106">
        <f t="shared" ca="1" si="65"/>
        <v>92.855027159664104</v>
      </c>
      <c r="AA154" s="67"/>
      <c r="AB154" s="64" t="s">
        <v>102</v>
      </c>
      <c r="AD154" s="171"/>
      <c r="AE154" s="172"/>
      <c r="AF154" s="172"/>
      <c r="AG154" s="172"/>
      <c r="AH154" s="172"/>
      <c r="AI154" s="172"/>
      <c r="AJ154" s="172"/>
      <c r="AK154" s="172"/>
      <c r="AL154" s="172"/>
      <c r="AM154" s="172"/>
      <c r="AN154" s="173"/>
    </row>
    <row r="155" spans="1:40" s="83" customFormat="1" ht="14.25" customHeight="1">
      <c r="A155" s="3"/>
      <c r="B155" s="20" t="s">
        <v>25</v>
      </c>
      <c r="C155" s="26">
        <f>INDEX(Inputs!F$4:F$183,MATCH($B155&amp;$C$144,Inputs!$E$4:$E$183,0))</f>
        <v>84.120951924783284</v>
      </c>
      <c r="D155" s="26">
        <f>INDEX(Inputs!G$4:G$183,MATCH($B155&amp;$C$144,Inputs!$E$4:$E$183,0))</f>
        <v>84.334990609674577</v>
      </c>
      <c r="E155" s="26">
        <f>INDEX(Inputs!H$4:H$183,MATCH($B155&amp;$C$144,Inputs!$E$4:$E$183,0))</f>
        <v>84.917780717821756</v>
      </c>
      <c r="F155" s="26">
        <f>INDEX(Inputs!I$4:I$183,MATCH($B155&amp;$C$144,Inputs!$E$4:$E$183,0))</f>
        <v>85.566767891995582</v>
      </c>
      <c r="G155" s="26">
        <f>INDEX(Inputs!J$4:J$183,MATCH($B155&amp;$C$144,Inputs!$E$4:$E$183,0))</f>
        <v>86.697898831534232</v>
      </c>
      <c r="H155" s="26">
        <f>INDEX(Inputs!K$4:K$183,MATCH($B155&amp;$C$144,Inputs!$E$4:$E$183,0))</f>
        <v>89.546012212347847</v>
      </c>
      <c r="I155" s="26">
        <f>INDEX(Inputs!L$4:L$183,MATCH($B155&amp;$C$144,Inputs!$E$4:$E$183,0))</f>
        <v>90.628079456459716</v>
      </c>
      <c r="J155" s="26">
        <f>INDEX(Inputs!M$4:M$183,MATCH($B155&amp;$C$144,Inputs!$E$4:$E$183,0))</f>
        <v>90.896820717161859</v>
      </c>
      <c r="K155" s="148">
        <f>INDEX(Inputs!N$4:N$183,MATCH($B155&amp;$C$144,Inputs!$E$4:$E$183,0))</f>
        <v>0</v>
      </c>
      <c r="L155" s="112">
        <f>INDEX(Inputs!O$4:O$183,MATCH($B155&amp;$C$144,Inputs!$E$4:$E$183,0))</f>
        <v>0</v>
      </c>
      <c r="M155" s="112">
        <f>INDEX(Inputs!P$4:P$183,MATCH($B155&amp;$C$144,Inputs!$E$4:$E$183,0))</f>
        <v>0</v>
      </c>
      <c r="N155" s="112">
        <f>INDEX(Inputs!Q$4:Q$183,MATCH($B155&amp;$C$144,Inputs!$E$4:$E$183,0))</f>
        <v>0</v>
      </c>
      <c r="O155" s="112">
        <f>INDEX(Inputs!R$4:R$183,MATCH($B155&amp;$C$144,Inputs!$E$4:$E$183,0))</f>
        <v>0</v>
      </c>
      <c r="P155" s="112">
        <f>INDEX(Inputs!S$4:S$183,MATCH($B155&amp;$C$144,Inputs!$E$4:$E$183,0))</f>
        <v>0</v>
      </c>
      <c r="Q155" s="109">
        <f t="shared" ref="Q155:U155" si="70">(Q99/Q127)*100</f>
        <v>93.02666059830193</v>
      </c>
      <c r="R155" s="109">
        <f t="shared" si="70"/>
        <v>94.026612734765465</v>
      </c>
      <c r="S155" s="109">
        <f t="shared" si="70"/>
        <v>95.00723810630825</v>
      </c>
      <c r="T155" s="109">
        <f t="shared" si="70"/>
        <v>95.969091662565006</v>
      </c>
      <c r="U155" s="109">
        <f t="shared" si="70"/>
        <v>96.912707308133434</v>
      </c>
      <c r="V155" s="106">
        <f t="shared" si="61"/>
        <v>93.02666059830193</v>
      </c>
      <c r="W155" s="106">
        <f t="shared" si="62"/>
        <v>94.026612734765465</v>
      </c>
      <c r="X155" s="106">
        <f t="shared" si="63"/>
        <v>95.00723810630825</v>
      </c>
      <c r="Y155" s="106">
        <f t="shared" si="64"/>
        <v>95.969091662565006</v>
      </c>
      <c r="Z155" s="106">
        <f t="shared" si="65"/>
        <v>96.912707308133434</v>
      </c>
      <c r="AA155" s="67"/>
      <c r="AB155" s="64" t="s">
        <v>39</v>
      </c>
      <c r="AD155" s="171"/>
      <c r="AE155" s="172"/>
      <c r="AF155" s="172"/>
      <c r="AG155" s="172"/>
      <c r="AH155" s="172"/>
      <c r="AI155" s="172"/>
      <c r="AJ155" s="172"/>
      <c r="AK155" s="172"/>
      <c r="AL155" s="172"/>
      <c r="AM155" s="172"/>
      <c r="AN155" s="173"/>
    </row>
    <row r="156" spans="1:40" s="83" customFormat="1" ht="14.25" customHeight="1">
      <c r="A156" s="3"/>
      <c r="B156" s="20" t="s">
        <v>26</v>
      </c>
      <c r="C156" s="26">
        <f ca="1">INDEX(Inputs!F$4:F$183,MATCH($B156&amp;$C$144,Inputs!$E$4:$E$183,0))</f>
        <v>96.963097757890864</v>
      </c>
      <c r="D156" s="26">
        <f ca="1">INDEX(Inputs!G$4:G$183,MATCH($B156&amp;$C$144,Inputs!$E$4:$E$183,0))</f>
        <v>96.912170271955986</v>
      </c>
      <c r="E156" s="26">
        <f ca="1">INDEX(Inputs!H$4:H$183,MATCH($B156&amp;$C$144,Inputs!$E$4:$E$183,0))</f>
        <v>96.723751254097095</v>
      </c>
      <c r="F156" s="26">
        <f ca="1">INDEX(Inputs!I$4:I$183,MATCH($B156&amp;$C$144,Inputs!$E$4:$E$183,0))</f>
        <v>96.86481354128378</v>
      </c>
      <c r="G156" s="26">
        <f ca="1">INDEX(Inputs!J$4:J$183,MATCH($B156&amp;$C$144,Inputs!$E$4:$E$183,0))</f>
        <v>96.661625514216027</v>
      </c>
      <c r="H156" s="26">
        <f>INDEX(Inputs!K$4:K$183,MATCH($B156&amp;$C$144,Inputs!$E$4:$E$183,0))</f>
        <v>96.830050705391329</v>
      </c>
      <c r="I156" s="26">
        <f>INDEX(Inputs!L$4:L$183,MATCH($B156&amp;$C$144,Inputs!$E$4:$E$183,0))</f>
        <v>96.835845896147404</v>
      </c>
      <c r="J156" s="26">
        <f>INDEX(Inputs!M$4:M$183,MATCH($B156&amp;$C$144,Inputs!$E$4:$E$183,0))</f>
        <v>96.720388327645807</v>
      </c>
      <c r="K156" s="148">
        <f>INDEX(Inputs!N$4:N$183,MATCH($B156&amp;$C$144,Inputs!$E$4:$E$183,0))</f>
        <v>96.972528227468544</v>
      </c>
      <c r="L156" s="112">
        <f>INDEX(Inputs!O$4:O$183,MATCH($B156&amp;$C$144,Inputs!$E$4:$E$183,0))</f>
        <v>96.826667130604221</v>
      </c>
      <c r="M156" s="112">
        <f>INDEX(Inputs!P$4:P$183,MATCH($B156&amp;$C$144,Inputs!$E$4:$E$183,0))</f>
        <v>96.820987111634693</v>
      </c>
      <c r="N156" s="112">
        <f>INDEX(Inputs!Q$4:Q$183,MATCH($B156&amp;$C$144,Inputs!$E$4:$E$183,0))</f>
        <v>96.815184744166217</v>
      </c>
      <c r="O156" s="112">
        <f>INDEX(Inputs!R$4:R$183,MATCH($B156&amp;$C$144,Inputs!$E$4:$E$183,0))</f>
        <v>96.809694793536806</v>
      </c>
      <c r="P156" s="112">
        <f>INDEX(Inputs!S$4:S$183,MATCH($B156&amp;$C$144,Inputs!$E$4:$E$183,0))</f>
        <v>96.804422693492839</v>
      </c>
      <c r="Q156" s="109">
        <f t="shared" ref="Q156:U157" ca="1" si="71">(Q100/Q128)*100</f>
        <v>96.807101539859531</v>
      </c>
      <c r="R156" s="109">
        <f t="shared" ca="1" si="71"/>
        <v>96.802559108762239</v>
      </c>
      <c r="S156" s="109">
        <f t="shared" ca="1" si="71"/>
        <v>96.798124871536444</v>
      </c>
      <c r="T156" s="109">
        <f t="shared" ca="1" si="71"/>
        <v>96.793795008153054</v>
      </c>
      <c r="U156" s="109">
        <f t="shared" ca="1" si="71"/>
        <v>96.789565876324176</v>
      </c>
      <c r="V156" s="106">
        <f t="shared" si="61"/>
        <v>96.826667130604221</v>
      </c>
      <c r="W156" s="106">
        <f t="shared" si="62"/>
        <v>96.820987111634693</v>
      </c>
      <c r="X156" s="106">
        <f t="shared" si="63"/>
        <v>96.815184744166217</v>
      </c>
      <c r="Y156" s="106">
        <f t="shared" si="64"/>
        <v>96.809694793536806</v>
      </c>
      <c r="Z156" s="106">
        <f t="shared" si="65"/>
        <v>96.804422693492839</v>
      </c>
      <c r="AA156" s="67"/>
      <c r="AB156" s="64" t="s">
        <v>102</v>
      </c>
      <c r="AD156" s="171"/>
      <c r="AE156" s="172"/>
      <c r="AF156" s="172"/>
      <c r="AG156" s="172"/>
      <c r="AH156" s="172"/>
      <c r="AI156" s="172"/>
      <c r="AJ156" s="172"/>
      <c r="AK156" s="172"/>
      <c r="AL156" s="172"/>
      <c r="AM156" s="172"/>
      <c r="AN156" s="173"/>
    </row>
    <row r="157" spans="1:40" s="83" customFormat="1" ht="14.25" customHeight="1">
      <c r="A157" s="3"/>
      <c r="B157" s="20" t="s">
        <v>27</v>
      </c>
      <c r="C157" s="26">
        <f>INDEX(Inputs!F$4:F$183,MATCH($B157&amp;$C$144,Inputs!$E$4:$E$183,0))</f>
        <v>89.511865240378711</v>
      </c>
      <c r="D157" s="26">
        <f>INDEX(Inputs!G$4:G$183,MATCH($B157&amp;$C$144,Inputs!$E$4:$E$183,0))</f>
        <v>89.582075223362907</v>
      </c>
      <c r="E157" s="26">
        <f>INDEX(Inputs!H$4:H$183,MATCH($B157&amp;$C$144,Inputs!$E$4:$E$183,0))</f>
        <v>89.44043425535601</v>
      </c>
      <c r="F157" s="26">
        <f>INDEX(Inputs!I$4:I$183,MATCH($B157&amp;$C$144,Inputs!$E$4:$E$183,0))</f>
        <v>89.545276072665658</v>
      </c>
      <c r="G157" s="26">
        <f>INDEX(Inputs!J$4:J$183,MATCH($B157&amp;$C$144,Inputs!$E$4:$E$183,0))</f>
        <v>89.499842484665422</v>
      </c>
      <c r="H157" s="26">
        <f>INDEX(Inputs!K$4:K$183,MATCH($B157&amp;$C$144,Inputs!$E$4:$E$183,0))</f>
        <v>89.444593028438973</v>
      </c>
      <c r="I157" s="26">
        <f>INDEX(Inputs!L$4:L$183,MATCH($B157&amp;$C$144,Inputs!$E$4:$E$183,0))</f>
        <v>90.078155658491681</v>
      </c>
      <c r="J157" s="26">
        <f>INDEX(Inputs!M$4:M$183,MATCH($B157&amp;$C$144,Inputs!$E$4:$E$183,0))</f>
        <v>91.894722813517433</v>
      </c>
      <c r="K157" s="148">
        <f>INDEX(Inputs!N$4:N$183,MATCH($B157&amp;$C$144,Inputs!$E$4:$E$183,0))</f>
        <v>91.677275033312938</v>
      </c>
      <c r="L157" s="112">
        <f>INDEX(Inputs!O$4:O$183,MATCH($B157&amp;$C$144,Inputs!$E$4:$E$183,0))</f>
        <v>90.078155658491681</v>
      </c>
      <c r="M157" s="112">
        <f>INDEX(Inputs!P$4:P$183,MATCH($B157&amp;$C$144,Inputs!$E$4:$E$183,0))</f>
        <v>90.078155658491681</v>
      </c>
      <c r="N157" s="112">
        <f>INDEX(Inputs!Q$4:Q$183,MATCH($B157&amp;$C$144,Inputs!$E$4:$E$183,0))</f>
        <v>90.078155658491681</v>
      </c>
      <c r="O157" s="112">
        <f>INDEX(Inputs!R$4:R$183,MATCH($B157&amp;$C$144,Inputs!$E$4:$E$183,0))</f>
        <v>90.078155658491681</v>
      </c>
      <c r="P157" s="112">
        <f>INDEX(Inputs!S$4:S$183,MATCH($B157&amp;$C$144,Inputs!$E$4:$E$183,0))</f>
        <v>90.078155658491681</v>
      </c>
      <c r="Q157" s="109">
        <f t="shared" si="71"/>
        <v>91.441966303273048</v>
      </c>
      <c r="R157" s="109">
        <f t="shared" si="71"/>
        <v>91.70351038912213</v>
      </c>
      <c r="S157" s="109">
        <f t="shared" si="71"/>
        <v>91.961878368969295</v>
      </c>
      <c r="T157" s="109">
        <f t="shared" si="71"/>
        <v>92.217127748043922</v>
      </c>
      <c r="U157" s="109">
        <f t="shared" si="71"/>
        <v>92.469314651682879</v>
      </c>
      <c r="V157" s="106">
        <f t="shared" si="61"/>
        <v>90.078155658491681</v>
      </c>
      <c r="W157" s="106">
        <f t="shared" si="62"/>
        <v>90.078155658491681</v>
      </c>
      <c r="X157" s="106">
        <f t="shared" si="63"/>
        <v>90.078155658491681</v>
      </c>
      <c r="Y157" s="106">
        <f t="shared" si="64"/>
        <v>90.078155658491681</v>
      </c>
      <c r="Z157" s="106">
        <f t="shared" si="65"/>
        <v>90.078155658491681</v>
      </c>
      <c r="AA157" s="67"/>
      <c r="AB157" s="64" t="s">
        <v>102</v>
      </c>
      <c r="AD157" s="171"/>
      <c r="AE157" s="172"/>
      <c r="AF157" s="172"/>
      <c r="AG157" s="172"/>
      <c r="AH157" s="172"/>
      <c r="AI157" s="172"/>
      <c r="AJ157" s="172"/>
      <c r="AK157" s="172"/>
      <c r="AL157" s="172"/>
      <c r="AM157" s="172"/>
      <c r="AN157" s="173"/>
    </row>
    <row r="158" spans="1:40" s="83" customFormat="1" ht="14.65" customHeight="1" thickBot="1">
      <c r="A158" s="3"/>
      <c r="B158" s="20" t="s">
        <v>28</v>
      </c>
      <c r="C158" s="26">
        <f>INDEX(Inputs!F$4:F$183,MATCH($B158&amp;$C$144,Inputs!$E$4:$E$183,0))</f>
        <v>98.873571273228123</v>
      </c>
      <c r="D158" s="26">
        <f>INDEX(Inputs!G$4:G$183,MATCH($B158&amp;$C$144,Inputs!$E$4:$E$183,0))</f>
        <v>98.904756521848356</v>
      </c>
      <c r="E158" s="26">
        <f>INDEX(Inputs!H$4:H$183,MATCH($B158&amp;$C$144,Inputs!$E$4:$E$183,0))</f>
        <v>98.92259427300111</v>
      </c>
      <c r="F158" s="26">
        <f>INDEX(Inputs!I$4:I$183,MATCH($B158&amp;$C$144,Inputs!$E$4:$E$183,0))</f>
        <v>98.913844117904105</v>
      </c>
      <c r="G158" s="26">
        <f>INDEX(Inputs!J$4:J$183,MATCH($B158&amp;$C$144,Inputs!$E$4:$E$183,0))</f>
        <v>99.406744510501383</v>
      </c>
      <c r="H158" s="26">
        <f>INDEX(Inputs!K$4:K$183,MATCH($B158&amp;$C$144,Inputs!$E$4:$E$183,0))</f>
        <v>99.956468744558592</v>
      </c>
      <c r="I158" s="26">
        <f>INDEX(Inputs!L$4:L$183,MATCH($B158&amp;$C$144,Inputs!$E$4:$E$183,0))</f>
        <v>100</v>
      </c>
      <c r="J158" s="26">
        <f>INDEX(Inputs!M$4:M$183,MATCH($B158&amp;$C$144,Inputs!$E$4:$E$183,0))</f>
        <v>100</v>
      </c>
      <c r="K158" s="148">
        <f>INDEX(Inputs!N$4:N$183,MATCH($B158&amp;$C$144,Inputs!$E$4:$E$183,0))</f>
        <v>100</v>
      </c>
      <c r="L158" s="112">
        <f>INDEX(Inputs!O$4:O$183,MATCH($B158&amp;$C$144,Inputs!$E$4:$E$183,0))</f>
        <v>100</v>
      </c>
      <c r="M158" s="112">
        <f>INDEX(Inputs!P$4:P$183,MATCH($B158&amp;$C$144,Inputs!$E$4:$E$183,0))</f>
        <v>100</v>
      </c>
      <c r="N158" s="112">
        <f>INDEX(Inputs!Q$4:Q$183,MATCH($B158&amp;$C$144,Inputs!$E$4:$E$183,0))</f>
        <v>100</v>
      </c>
      <c r="O158" s="112">
        <f>INDEX(Inputs!R$4:R$183,MATCH($B158&amp;$C$144,Inputs!$E$4:$E$183,0))</f>
        <v>100</v>
      </c>
      <c r="P158" s="112">
        <f>INDEX(Inputs!S$4:S$183,MATCH($B158&amp;$C$144,Inputs!$E$4:$E$183,0))</f>
        <v>100</v>
      </c>
      <c r="Q158" s="108">
        <f>AVERAGE($H$158:$K$158)</f>
        <v>99.989117186139651</v>
      </c>
      <c r="R158" s="108">
        <f t="shared" ref="R158:U158" si="72">AVERAGE($H$158:$K$158)</f>
        <v>99.989117186139651</v>
      </c>
      <c r="S158" s="108">
        <f t="shared" si="72"/>
        <v>99.989117186139651</v>
      </c>
      <c r="T158" s="108">
        <f t="shared" si="72"/>
        <v>99.989117186139651</v>
      </c>
      <c r="U158" s="108">
        <f t="shared" si="72"/>
        <v>99.989117186139651</v>
      </c>
      <c r="V158" s="106">
        <f t="shared" si="61"/>
        <v>100</v>
      </c>
      <c r="W158" s="106">
        <f t="shared" si="62"/>
        <v>100</v>
      </c>
      <c r="X158" s="106">
        <f t="shared" si="63"/>
        <v>100</v>
      </c>
      <c r="Y158" s="106">
        <f t="shared" si="64"/>
        <v>100</v>
      </c>
      <c r="Z158" s="106">
        <f t="shared" si="65"/>
        <v>100</v>
      </c>
      <c r="AA158" s="67"/>
      <c r="AB158" s="64" t="s">
        <v>102</v>
      </c>
      <c r="AD158" s="174"/>
      <c r="AE158" s="175"/>
      <c r="AF158" s="175"/>
      <c r="AG158" s="175"/>
      <c r="AH158" s="175"/>
      <c r="AI158" s="175"/>
      <c r="AJ158" s="175"/>
      <c r="AK158" s="175"/>
      <c r="AL158" s="175"/>
      <c r="AM158" s="175"/>
      <c r="AN158" s="176"/>
    </row>
    <row r="159" spans="1:40" s="83" customFormat="1" ht="13">
      <c r="A159" s="3"/>
      <c r="B159" s="20" t="s">
        <v>29</v>
      </c>
      <c r="C159" s="26">
        <f>INDEX(Inputs!F$4:F$183,MATCH($B159&amp;$C$144,Inputs!$E$4:$E$183,0))</f>
        <v>45.445877872852861</v>
      </c>
      <c r="D159" s="26">
        <f>INDEX(Inputs!G$4:G$183,MATCH($B159&amp;$C$144,Inputs!$E$4:$E$183,0))</f>
        <v>45.851471896414502</v>
      </c>
      <c r="E159" s="26">
        <f>INDEX(Inputs!H$4:H$183,MATCH($B159&amp;$C$144,Inputs!$E$4:$E$183,0))</f>
        <v>46.800161934599657</v>
      </c>
      <c r="F159" s="26">
        <f>INDEX(Inputs!I$4:I$183,MATCH($B159&amp;$C$144,Inputs!$E$4:$E$183,0))</f>
        <v>47.124601287774567</v>
      </c>
      <c r="G159" s="26">
        <f>INDEX(Inputs!J$4:J$183,MATCH($B159&amp;$C$144,Inputs!$E$4:$E$183,0))</f>
        <v>47.851748292128597</v>
      </c>
      <c r="H159" s="26">
        <f>INDEX(Inputs!K$4:K$183,MATCH($B159&amp;$C$144,Inputs!$E$4:$E$183,0))</f>
        <v>49.049853156477617</v>
      </c>
      <c r="I159" s="26">
        <f>INDEX(Inputs!L$4:L$183,MATCH($B159&amp;$C$144,Inputs!$E$4:$E$183,0))</f>
        <v>48.035562336785894</v>
      </c>
      <c r="J159" s="26">
        <f>INDEX(Inputs!M$4:M$183,MATCH($B159&amp;$C$144,Inputs!$E$4:$E$183,0))</f>
        <v>50.29719495517773</v>
      </c>
      <c r="K159" s="148">
        <f>INDEX(Inputs!N$4:N$183,MATCH($B159&amp;$C$144,Inputs!$E$4:$E$183,0))</f>
        <v>49.219883352577199</v>
      </c>
      <c r="L159" s="112">
        <f>INDEX(Inputs!O$4:O$183,MATCH($B159&amp;$C$144,Inputs!$E$4:$E$183,0))</f>
        <v>48.036561483094907</v>
      </c>
      <c r="M159" s="112">
        <f>INDEX(Inputs!P$4:P$183,MATCH($B159&amp;$C$144,Inputs!$E$4:$E$183,0))</f>
        <v>48.036561483094907</v>
      </c>
      <c r="N159" s="112">
        <f>INDEX(Inputs!Q$4:Q$183,MATCH($B159&amp;$C$144,Inputs!$E$4:$E$183,0))</f>
        <v>48.036561483094907</v>
      </c>
      <c r="O159" s="112">
        <f>INDEX(Inputs!R$4:R$183,MATCH($B159&amp;$C$144,Inputs!$E$4:$E$183,0))</f>
        <v>48.036561483094928</v>
      </c>
      <c r="P159" s="112">
        <f>INDEX(Inputs!S$4:S$183,MATCH($B159&amp;$C$144,Inputs!$E$4:$E$183,0))</f>
        <v>48.036561483094893</v>
      </c>
      <c r="Q159" s="109">
        <f t="shared" ref="Q159:U160" si="73">(Q103/Q131)*100</f>
        <v>50.433587178893532</v>
      </c>
      <c r="R159" s="109">
        <f t="shared" si="73"/>
        <v>50.949003955250085</v>
      </c>
      <c r="S159" s="109">
        <f t="shared" si="73"/>
        <v>51.458642536691691</v>
      </c>
      <c r="T159" s="109">
        <f t="shared" si="73"/>
        <v>51.962599548217689</v>
      </c>
      <c r="U159" s="109">
        <f t="shared" si="73"/>
        <v>52.460969472373598</v>
      </c>
      <c r="V159" s="106">
        <f t="shared" si="61"/>
        <v>48.036561483094907</v>
      </c>
      <c r="W159" s="106">
        <f t="shared" si="62"/>
        <v>48.036561483094907</v>
      </c>
      <c r="X159" s="106">
        <f t="shared" si="63"/>
        <v>48.036561483094907</v>
      </c>
      <c r="Y159" s="106">
        <f t="shared" si="64"/>
        <v>48.036561483094928</v>
      </c>
      <c r="Z159" s="106">
        <f t="shared" si="65"/>
        <v>48.036561483094893</v>
      </c>
      <c r="AA159" s="67"/>
      <c r="AB159" s="64" t="s">
        <v>102</v>
      </c>
    </row>
    <row r="160" spans="1:40" s="83" customFormat="1" ht="13">
      <c r="A160" s="3"/>
      <c r="B160" s="20" t="s">
        <v>30</v>
      </c>
      <c r="C160" s="26">
        <f>INDEX(Inputs!F$4:F$183,MATCH($B160&amp;$C$144,Inputs!$E$4:$E$183,0))</f>
        <v>93.750549846043128</v>
      </c>
      <c r="D160" s="26">
        <f>INDEX(Inputs!G$4:G$183,MATCH($B160&amp;$C$144,Inputs!$E$4:$E$183,0))</f>
        <v>93.872700715470486</v>
      </c>
      <c r="E160" s="26">
        <f>INDEX(Inputs!H$4:H$183,MATCH($B160&amp;$C$144,Inputs!$E$4:$E$183,0))</f>
        <v>94.115193320718049</v>
      </c>
      <c r="F160" s="26">
        <f>INDEX(Inputs!I$4:I$183,MATCH($B160&amp;$C$144,Inputs!$E$4:$E$183,0))</f>
        <v>94.218738464600136</v>
      </c>
      <c r="G160" s="26">
        <f>INDEX(Inputs!J$4:J$183,MATCH($B160&amp;$C$144,Inputs!$E$4:$E$183,0))</f>
        <v>94.232676434832683</v>
      </c>
      <c r="H160" s="26">
        <f>INDEX(Inputs!K$4:K$183,MATCH($B160&amp;$C$144,Inputs!$E$4:$E$183,0))</f>
        <v>94.238059730779781</v>
      </c>
      <c r="I160" s="26">
        <f>INDEX(Inputs!L$4:L$183,MATCH($B160&amp;$C$144,Inputs!$E$4:$E$183,0))</f>
        <v>95.807628575651705</v>
      </c>
      <c r="J160" s="26">
        <f>INDEX(Inputs!M$4:M$183,MATCH($B160&amp;$C$144,Inputs!$E$4:$E$183,0))</f>
        <v>95.152273288855952</v>
      </c>
      <c r="K160" s="148">
        <f>INDEX(Inputs!N$4:N$183,MATCH($B160&amp;$C$144,Inputs!$E$4:$E$183,0))</f>
        <v>95.166689194024158</v>
      </c>
      <c r="L160" s="112">
        <f>INDEX(Inputs!O$4:O$183,MATCH($B160&amp;$C$144,Inputs!$E$4:$E$183,0))</f>
        <v>95.892521789377369</v>
      </c>
      <c r="M160" s="112">
        <f>INDEX(Inputs!P$4:P$183,MATCH($B160&amp;$C$144,Inputs!$E$4:$E$183,0))</f>
        <v>95.921379109028109</v>
      </c>
      <c r="N160" s="112">
        <f>INDEX(Inputs!Q$4:Q$183,MATCH($B160&amp;$C$144,Inputs!$E$4:$E$183,0))</f>
        <v>95.949987300182698</v>
      </c>
      <c r="O160" s="112">
        <f>INDEX(Inputs!R$4:R$183,MATCH($B160&amp;$C$144,Inputs!$E$4:$E$183,0))</f>
        <v>95.980028483423325</v>
      </c>
      <c r="P160" s="112">
        <f>INDEX(Inputs!S$4:S$183,MATCH($B160&amp;$C$144,Inputs!$E$4:$E$183,0))</f>
        <v>96.01064497501946</v>
      </c>
      <c r="Q160" s="109">
        <f t="shared" si="73"/>
        <v>95.565246917144492</v>
      </c>
      <c r="R160" s="109">
        <f t="shared" si="73"/>
        <v>95.769263583657164</v>
      </c>
      <c r="S160" s="109">
        <f t="shared" si="73"/>
        <v>95.971320061907832</v>
      </c>
      <c r="T160" s="109">
        <f t="shared" si="73"/>
        <v>96.171444467009209</v>
      </c>
      <c r="U160" s="109">
        <f t="shared" si="73"/>
        <v>96.369664378956472</v>
      </c>
      <c r="V160" s="106">
        <f t="shared" si="61"/>
        <v>95.892521789377369</v>
      </c>
      <c r="W160" s="106">
        <f t="shared" si="62"/>
        <v>95.921379109028109</v>
      </c>
      <c r="X160" s="106">
        <f t="shared" si="63"/>
        <v>95.949987300182698</v>
      </c>
      <c r="Y160" s="106">
        <f t="shared" si="64"/>
        <v>95.980028483423325</v>
      </c>
      <c r="Z160" s="106">
        <f t="shared" si="65"/>
        <v>96.01064497501946</v>
      </c>
      <c r="AA160" s="67"/>
      <c r="AB160" s="64" t="s">
        <v>102</v>
      </c>
    </row>
    <row r="161" spans="1:40" s="83" customFormat="1" ht="13">
      <c r="A161" s="3"/>
      <c r="B161" s="20" t="s">
        <v>31</v>
      </c>
      <c r="C161" s="26">
        <f>INDEX(Inputs!F$4:F$183,MATCH($B161&amp;$C$144,Inputs!$E$4:$E$183,0))</f>
        <v>87.660211658939758</v>
      </c>
      <c r="D161" s="26">
        <f>INDEX(Inputs!G$4:G$183,MATCH($B161&amp;$C$144,Inputs!$E$4:$E$183,0))</f>
        <v>89.141820885099293</v>
      </c>
      <c r="E161" s="26">
        <f>INDEX(Inputs!H$4:H$183,MATCH($B161&amp;$C$144,Inputs!$E$4:$E$183,0))</f>
        <v>90.387532147802958</v>
      </c>
      <c r="F161" s="26">
        <f>INDEX(Inputs!I$4:I$183,MATCH($B161&amp;$C$144,Inputs!$E$4:$E$183,0))</f>
        <v>89.863534824055037</v>
      </c>
      <c r="G161" s="26">
        <f>INDEX(Inputs!J$4:J$183,MATCH($B161&amp;$C$144,Inputs!$E$4:$E$183,0))</f>
        <v>91.111355633802802</v>
      </c>
      <c r="H161" s="26">
        <f>INDEX(Inputs!K$4:K$183,MATCH($B161&amp;$C$144,Inputs!$E$4:$E$183,0))</f>
        <v>90.977896143179024</v>
      </c>
      <c r="I161" s="26">
        <f>INDEX(Inputs!L$4:L$183,MATCH($B161&amp;$C$144,Inputs!$E$4:$E$183,0))</f>
        <v>95.216878380944209</v>
      </c>
      <c r="J161" s="26">
        <f>INDEX(Inputs!M$4:M$183,MATCH($B161&amp;$C$144,Inputs!$E$4:$E$183,0))</f>
        <v>96.072938633764537</v>
      </c>
      <c r="K161" s="148">
        <f>INDEX(Inputs!N$4:N$183,MATCH($B161&amp;$C$144,Inputs!$E$4:$E$183,0))</f>
        <v>96.176217297585993</v>
      </c>
      <c r="L161" s="112">
        <f>INDEX(Inputs!O$4:O$183,MATCH($B161&amp;$C$144,Inputs!$E$4:$E$183,0))</f>
        <v>96.183255211731236</v>
      </c>
      <c r="M161" s="112">
        <f>INDEX(Inputs!P$4:P$183,MATCH($B161&amp;$C$144,Inputs!$E$4:$E$183,0))</f>
        <v>96.225124526443395</v>
      </c>
      <c r="N161" s="112">
        <f>INDEX(Inputs!Q$4:Q$183,MATCH($B161&amp;$C$144,Inputs!$E$4:$E$183,0))</f>
        <v>95.963161817172832</v>
      </c>
      <c r="O161" s="112">
        <f>INDEX(Inputs!R$4:R$183,MATCH($B161&amp;$C$144,Inputs!$E$4:$E$183,0))</f>
        <v>96.036000803110937</v>
      </c>
      <c r="P161" s="112">
        <f>INDEX(Inputs!S$4:S$183,MATCH($B161&amp;$C$144,Inputs!$E$4:$E$183,0))</f>
        <v>96.129596816349391</v>
      </c>
      <c r="Q161" s="108">
        <f>AVERAGE($H$161:$K$161)</f>
        <v>94.610982613868444</v>
      </c>
      <c r="R161" s="108">
        <f t="shared" ref="R161:U161" si="74">AVERAGE($H$161:$K$161)</f>
        <v>94.610982613868444</v>
      </c>
      <c r="S161" s="108">
        <f t="shared" si="74"/>
        <v>94.610982613868444</v>
      </c>
      <c r="T161" s="108">
        <f t="shared" si="74"/>
        <v>94.610982613868444</v>
      </c>
      <c r="U161" s="108">
        <f t="shared" si="74"/>
        <v>94.610982613868444</v>
      </c>
      <c r="V161" s="106">
        <f t="shared" si="61"/>
        <v>96.183255211731236</v>
      </c>
      <c r="W161" s="106">
        <f t="shared" si="62"/>
        <v>96.225124526443395</v>
      </c>
      <c r="X161" s="106">
        <f t="shared" si="63"/>
        <v>95.963161817172832</v>
      </c>
      <c r="Y161" s="106">
        <f t="shared" si="64"/>
        <v>96.036000803110937</v>
      </c>
      <c r="Z161" s="106">
        <f t="shared" si="65"/>
        <v>96.129596816349391</v>
      </c>
      <c r="AA161" s="67"/>
      <c r="AB161" s="64" t="s">
        <v>102</v>
      </c>
    </row>
    <row r="162" spans="1:40" s="83" customFormat="1" ht="13">
      <c r="A162" s="3"/>
      <c r="B162" s="20" t="s">
        <v>32</v>
      </c>
      <c r="C162" s="26">
        <f>INDEX(Inputs!F$4:F$183,MATCH($B162&amp;$C$144,Inputs!$E$4:$E$183,0))</f>
        <v>98.698029060566824</v>
      </c>
      <c r="D162" s="26">
        <f>INDEX(Inputs!G$4:G$183,MATCH($B162&amp;$C$144,Inputs!$E$4:$E$183,0))</f>
        <v>98.720250601673243</v>
      </c>
      <c r="E162" s="26">
        <f>INDEX(Inputs!H$4:H$183,MATCH($B162&amp;$C$144,Inputs!$E$4:$E$183,0))</f>
        <v>98.567507613640643</v>
      </c>
      <c r="F162" s="26">
        <f>INDEX(Inputs!I$4:I$183,MATCH($B162&amp;$C$144,Inputs!$E$4:$E$183,0))</f>
        <v>98.435165820137442</v>
      </c>
      <c r="G162" s="26">
        <f>INDEX(Inputs!J$4:J$183,MATCH($B162&amp;$C$144,Inputs!$E$4:$E$183,0))</f>
        <v>98.392682375969258</v>
      </c>
      <c r="H162" s="26">
        <f>INDEX(Inputs!K$4:K$183,MATCH($B162&amp;$C$144,Inputs!$E$4:$E$183,0))</f>
        <v>98.404197180019679</v>
      </c>
      <c r="I162" s="26">
        <f>INDEX(Inputs!L$4:L$183,MATCH($B162&amp;$C$144,Inputs!$E$4:$E$183,0))</f>
        <v>98.684634959320448</v>
      </c>
      <c r="J162" s="26">
        <f>INDEX(Inputs!M$4:M$183,MATCH($B162&amp;$C$144,Inputs!$E$4:$E$183,0))</f>
        <v>99.465071265176832</v>
      </c>
      <c r="K162" s="148">
        <f>INDEX(Inputs!N$4:N$183,MATCH($B162&amp;$C$144,Inputs!$E$4:$E$183,0))</f>
        <v>99.698773317848577</v>
      </c>
      <c r="L162" s="112">
        <f>INDEX(Inputs!O$4:O$183,MATCH($B162&amp;$C$144,Inputs!$E$4:$E$183,0))</f>
        <v>98.687364035249416</v>
      </c>
      <c r="M162" s="112">
        <f>INDEX(Inputs!P$4:P$183,MATCH($B162&amp;$C$144,Inputs!$E$4:$E$183,0))</f>
        <v>98.685619346501753</v>
      </c>
      <c r="N162" s="112">
        <f>INDEX(Inputs!Q$4:Q$183,MATCH($B162&amp;$C$144,Inputs!$E$4:$E$183,0))</f>
        <v>98.685817939510599</v>
      </c>
      <c r="O162" s="112">
        <f>INDEX(Inputs!R$4:R$183,MATCH($B162&amp;$C$144,Inputs!$E$4:$E$183,0))</f>
        <v>98.685627297367532</v>
      </c>
      <c r="P162" s="112">
        <f>INDEX(Inputs!S$4:S$183,MATCH($B162&amp;$C$144,Inputs!$E$4:$E$183,0))</f>
        <v>98.685533420219684</v>
      </c>
      <c r="Q162" s="109">
        <f t="shared" ref="Q162:U162" si="75">(Q106/Q134)*100</f>
        <v>99.321974706501521</v>
      </c>
      <c r="R162" s="109">
        <f t="shared" si="75"/>
        <v>99.424704546270931</v>
      </c>
      <c r="S162" s="109">
        <f t="shared" si="75"/>
        <v>99.526346137196271</v>
      </c>
      <c r="T162" s="109">
        <f t="shared" si="75"/>
        <v>99.626916680402076</v>
      </c>
      <c r="U162" s="109">
        <f t="shared" si="75"/>
        <v>99.726433016399412</v>
      </c>
      <c r="V162" s="106">
        <f t="shared" si="61"/>
        <v>98.687364035249416</v>
      </c>
      <c r="W162" s="106">
        <f t="shared" si="62"/>
        <v>98.685619346501753</v>
      </c>
      <c r="X162" s="106">
        <f t="shared" si="63"/>
        <v>98.685817939510599</v>
      </c>
      <c r="Y162" s="106">
        <f t="shared" si="64"/>
        <v>98.685627297367532</v>
      </c>
      <c r="Z162" s="106">
        <f t="shared" si="65"/>
        <v>98.685533420219684</v>
      </c>
      <c r="AA162" s="68"/>
      <c r="AB162" s="64" t="s">
        <v>102</v>
      </c>
    </row>
    <row r="163" spans="1:40" s="83" customFormat="1" ht="13">
      <c r="A163" s="3"/>
      <c r="B163" s="20" t="s">
        <v>33</v>
      </c>
      <c r="C163" s="26">
        <f>INDEX(Inputs!F$4:F$183,MATCH($B163&amp;$C$144,Inputs!$E$4:$E$183,0))</f>
        <v>95.77006507592192</v>
      </c>
      <c r="D163" s="26">
        <f>INDEX(Inputs!G$4:G$183,MATCH($B163&amp;$C$144,Inputs!$E$4:$E$183,0))</f>
        <v>95.568039950062428</v>
      </c>
      <c r="E163" s="26">
        <f>INDEX(Inputs!H$4:H$183,MATCH($B163&amp;$C$144,Inputs!$E$4:$E$183,0))</f>
        <v>95.864039705218829</v>
      </c>
      <c r="F163" s="26">
        <f>INDEX(Inputs!I$4:I$183,MATCH($B163&amp;$C$144,Inputs!$E$4:$E$183,0))</f>
        <v>96.440332444723225</v>
      </c>
      <c r="G163" s="26">
        <f>INDEX(Inputs!J$4:J$183,MATCH($B163&amp;$C$144,Inputs!$E$4:$E$183,0))</f>
        <v>100</v>
      </c>
      <c r="H163" s="26">
        <f>INDEX(Inputs!K$4:K$183,MATCH($B163&amp;$C$144,Inputs!$E$4:$E$183,0))</f>
        <v>100</v>
      </c>
      <c r="I163" s="26">
        <f>INDEX(Inputs!L$4:L$183,MATCH($B163&amp;$C$144,Inputs!$E$4:$E$183,0))</f>
        <v>100</v>
      </c>
      <c r="J163" s="26">
        <f>INDEX(Inputs!M$4:M$183,MATCH($B163&amp;$C$144,Inputs!$E$4:$E$183,0))</f>
        <v>100</v>
      </c>
      <c r="K163" s="148">
        <f>INDEX(Inputs!N$4:N$183,MATCH($B163&amp;$C$144,Inputs!$E$4:$E$183,0))</f>
        <v>0</v>
      </c>
      <c r="L163" s="112">
        <f>INDEX(Inputs!O$4:O$183,MATCH($B163&amp;$C$144,Inputs!$E$4:$E$183,0))</f>
        <v>0</v>
      </c>
      <c r="M163" s="112">
        <f>INDEX(Inputs!P$4:P$183,MATCH($B163&amp;$C$144,Inputs!$E$4:$E$183,0))</f>
        <v>0</v>
      </c>
      <c r="N163" s="112">
        <f>INDEX(Inputs!Q$4:Q$183,MATCH($B163&amp;$C$144,Inputs!$E$4:$E$183,0))</f>
        <v>0</v>
      </c>
      <c r="O163" s="112">
        <f>INDEX(Inputs!R$4:R$183,MATCH($B163&amp;$C$144,Inputs!$E$4:$E$183,0))</f>
        <v>0</v>
      </c>
      <c r="P163" s="112">
        <f>INDEX(Inputs!S$4:S$183,MATCH($B163&amp;$C$144,Inputs!$E$4:$E$183,0))</f>
        <v>0</v>
      </c>
      <c r="Q163" s="108">
        <f>AVERAGE($H$163:$J$163)</f>
        <v>100</v>
      </c>
      <c r="R163" s="108">
        <f t="shared" ref="R163:U163" si="76">AVERAGE($H$163:$J$163)</f>
        <v>100</v>
      </c>
      <c r="S163" s="108">
        <f t="shared" si="76"/>
        <v>100</v>
      </c>
      <c r="T163" s="108">
        <f t="shared" si="76"/>
        <v>100</v>
      </c>
      <c r="U163" s="108">
        <f t="shared" si="76"/>
        <v>100</v>
      </c>
      <c r="V163" s="106">
        <f t="shared" si="61"/>
        <v>100</v>
      </c>
      <c r="W163" s="106">
        <f t="shared" si="62"/>
        <v>100</v>
      </c>
      <c r="X163" s="106">
        <f t="shared" si="63"/>
        <v>100</v>
      </c>
      <c r="Y163" s="106">
        <f t="shared" si="64"/>
        <v>100</v>
      </c>
      <c r="Z163" s="106">
        <f t="shared" si="65"/>
        <v>100</v>
      </c>
      <c r="AA163" s="69"/>
      <c r="AB163" s="64" t="s">
        <v>39</v>
      </c>
    </row>
    <row r="164" spans="1:40" s="83" customFormat="1" ht="13">
      <c r="A164" s="3"/>
      <c r="B164" s="20" t="s">
        <v>34</v>
      </c>
      <c r="C164" s="26">
        <f>INDEX(Inputs!F$4:F$183,MATCH($B164&amp;$C$144,Inputs!$E$4:$E$183,0))</f>
        <v>24.538018782187208</v>
      </c>
      <c r="D164" s="26">
        <f>INDEX(Inputs!G$4:G$183,MATCH($B164&amp;$C$144,Inputs!$E$4:$E$183,0))</f>
        <v>17.018623860360009</v>
      </c>
      <c r="E164" s="26">
        <f>INDEX(Inputs!H$4:H$183,MATCH($B164&amp;$C$144,Inputs!$E$4:$E$183,0))</f>
        <v>19.018785902810119</v>
      </c>
      <c r="F164" s="26">
        <f>INDEX(Inputs!I$4:I$183,MATCH($B164&amp;$C$144,Inputs!$E$4:$E$183,0))</f>
        <v>18.900315143473208</v>
      </c>
      <c r="G164" s="26">
        <f>INDEX(Inputs!J$4:J$183,MATCH($B164&amp;$C$144,Inputs!$E$4:$E$183,0))</f>
        <v>45.500809622947024</v>
      </c>
      <c r="H164" s="26">
        <f>INDEX(Inputs!K$4:K$183,MATCH($B164&amp;$C$144,Inputs!$E$4:$E$183,0))</f>
        <v>53.624908176527086</v>
      </c>
      <c r="I164" s="26">
        <f>INDEX(Inputs!L$4:L$183,MATCH($B164&amp;$C$144,Inputs!$E$4:$E$183,0))</f>
        <v>56.799508132580634</v>
      </c>
      <c r="J164" s="26">
        <f>INDEX(Inputs!M$4:M$183,MATCH($B164&amp;$C$144,Inputs!$E$4:$E$183,0))</f>
        <v>60.316307142058804</v>
      </c>
      <c r="K164" s="148">
        <f>INDEX(Inputs!N$4:N$183,MATCH($B164&amp;$C$144,Inputs!$E$4:$E$183,0))</f>
        <v>63.922981646211007</v>
      </c>
      <c r="L164" s="112">
        <f>INDEX(Inputs!O$4:O$183,MATCH($B164&amp;$C$144,Inputs!$E$4:$E$183,0))</f>
        <v>56.798850574712645</v>
      </c>
      <c r="M164" s="112">
        <f>INDEX(Inputs!P$4:P$183,MATCH($B164&amp;$C$144,Inputs!$E$4:$E$183,0))</f>
        <v>59.410944579993028</v>
      </c>
      <c r="N164" s="112">
        <f>INDEX(Inputs!Q$4:Q$183,MATCH($B164&amp;$C$144,Inputs!$E$4:$E$183,0))</f>
        <v>59.80677453148644</v>
      </c>
      <c r="O164" s="112">
        <f>INDEX(Inputs!R$4:R$183,MATCH($B164&amp;$C$144,Inputs!$E$4:$E$183,0))</f>
        <v>59.837752042795834</v>
      </c>
      <c r="P164" s="112">
        <f>INDEX(Inputs!S$4:S$183,MATCH($B164&amp;$C$144,Inputs!$E$4:$E$183,0))</f>
        <v>59.86584352368515</v>
      </c>
      <c r="Q164" s="108">
        <f>AVERAGE($H$164:$K$164)</f>
        <v>58.665926274344386</v>
      </c>
      <c r="R164" s="108">
        <f t="shared" ref="R164:U164" si="77">AVERAGE($H$164:$K$164)</f>
        <v>58.665926274344386</v>
      </c>
      <c r="S164" s="108">
        <f t="shared" si="77"/>
        <v>58.665926274344386</v>
      </c>
      <c r="T164" s="108">
        <f t="shared" si="77"/>
        <v>58.665926274344386</v>
      </c>
      <c r="U164" s="108">
        <f t="shared" si="77"/>
        <v>58.665926274344386</v>
      </c>
      <c r="V164" s="106">
        <f t="shared" si="61"/>
        <v>56.798850574712645</v>
      </c>
      <c r="W164" s="106">
        <f t="shared" si="62"/>
        <v>59.410944579993028</v>
      </c>
      <c r="X164" s="106">
        <f t="shared" si="63"/>
        <v>59.80677453148644</v>
      </c>
      <c r="Y164" s="106">
        <f t="shared" si="64"/>
        <v>59.837752042795834</v>
      </c>
      <c r="Z164" s="106">
        <f t="shared" si="65"/>
        <v>59.86584352368515</v>
      </c>
      <c r="AA164" s="70"/>
      <c r="AB164" s="64" t="s">
        <v>102</v>
      </c>
    </row>
    <row r="165" spans="1:40" s="83" customFormat="1" ht="13">
      <c r="A165" s="3"/>
      <c r="B165" s="20" t="s">
        <v>35</v>
      </c>
      <c r="C165" s="26">
        <f>INDEX(Inputs!F$4:F$183,MATCH($B165&amp;$C$144,Inputs!$E$4:$E$183,0))</f>
        <v>100</v>
      </c>
      <c r="D165" s="26">
        <f>INDEX(Inputs!G$4:G$183,MATCH($B165&amp;$C$144,Inputs!$E$4:$E$183,0))</f>
        <v>100</v>
      </c>
      <c r="E165" s="26">
        <f>INDEX(Inputs!H$4:H$183,MATCH($B165&amp;$C$144,Inputs!$E$4:$E$183,0))</f>
        <v>99.999999999999972</v>
      </c>
      <c r="F165" s="26">
        <f>INDEX(Inputs!I$4:I$183,MATCH($B165&amp;$C$144,Inputs!$E$4:$E$183,0))</f>
        <v>100</v>
      </c>
      <c r="G165" s="26">
        <f>INDEX(Inputs!J$4:J$183,MATCH($B165&amp;$C$144,Inputs!$E$4:$E$183,0))</f>
        <v>100</v>
      </c>
      <c r="H165" s="26">
        <f>INDEX(Inputs!K$4:K$183,MATCH($B165&amp;$C$144,Inputs!$E$4:$E$183,0))</f>
        <v>100</v>
      </c>
      <c r="I165" s="26">
        <f>INDEX(Inputs!L$4:L$183,MATCH($B165&amp;$C$144,Inputs!$E$4:$E$183,0))</f>
        <v>100</v>
      </c>
      <c r="J165" s="26">
        <f>INDEX(Inputs!M$4:M$183,MATCH($B165&amp;$C$144,Inputs!$E$4:$E$183,0))</f>
        <v>100</v>
      </c>
      <c r="K165" s="148">
        <f>INDEX(Inputs!N$4:N$183,MATCH($B165&amp;$C$144,Inputs!$E$4:$E$183,0))</f>
        <v>100</v>
      </c>
      <c r="L165" s="112">
        <f>INDEX(Inputs!O$4:O$183,MATCH($B165&amp;$C$144,Inputs!$E$4:$E$183,0))</f>
        <v>100</v>
      </c>
      <c r="M165" s="112">
        <f>INDEX(Inputs!P$4:P$183,MATCH($B165&amp;$C$144,Inputs!$E$4:$E$183,0))</f>
        <v>100</v>
      </c>
      <c r="N165" s="112">
        <f>INDEX(Inputs!Q$4:Q$183,MATCH($B165&amp;$C$144,Inputs!$E$4:$E$183,0))</f>
        <v>100</v>
      </c>
      <c r="O165" s="112">
        <f>INDEX(Inputs!R$4:R$183,MATCH($B165&amp;$C$144,Inputs!$E$4:$E$183,0))</f>
        <v>100</v>
      </c>
      <c r="P165" s="112">
        <f>INDEX(Inputs!S$4:S$183,MATCH($B165&amp;$C$144,Inputs!$E$4:$E$183,0))</f>
        <v>100.00000000000003</v>
      </c>
      <c r="Q165" s="108">
        <f t="shared" ref="Q165:U165" si="78">AVERAGE($H$165:$J$165)</f>
        <v>100</v>
      </c>
      <c r="R165" s="108">
        <f t="shared" si="78"/>
        <v>100</v>
      </c>
      <c r="S165" s="108">
        <f t="shared" si="78"/>
        <v>100</v>
      </c>
      <c r="T165" s="108">
        <f t="shared" si="78"/>
        <v>100</v>
      </c>
      <c r="U165" s="108">
        <f t="shared" si="78"/>
        <v>100</v>
      </c>
      <c r="V165" s="106">
        <f t="shared" si="61"/>
        <v>100</v>
      </c>
      <c r="W165" s="106">
        <f t="shared" si="62"/>
        <v>100</v>
      </c>
      <c r="X165" s="106">
        <f t="shared" si="63"/>
        <v>100</v>
      </c>
      <c r="Y165" s="106">
        <f t="shared" si="64"/>
        <v>100</v>
      </c>
      <c r="Z165" s="106">
        <f t="shared" si="65"/>
        <v>100.00000000000003</v>
      </c>
      <c r="AA165" s="70"/>
      <c r="AB165" s="64" t="s">
        <v>102</v>
      </c>
    </row>
    <row r="166" spans="1:40" s="83" customFormat="1" ht="13">
      <c r="A166" s="3"/>
      <c r="B166" s="20" t="s">
        <v>36</v>
      </c>
      <c r="C166" s="26">
        <f>INDEX(Inputs!F$4:F$183,MATCH($B166&amp;$C$144,Inputs!$E$4:$E$183,0))</f>
        <v>83.202368627075046</v>
      </c>
      <c r="D166" s="26">
        <f>INDEX(Inputs!G$4:G$183,MATCH($B166&amp;$C$144,Inputs!$E$4:$E$183,0))</f>
        <v>83.192662856727935</v>
      </c>
      <c r="E166" s="26">
        <f>INDEX(Inputs!H$4:H$183,MATCH($B166&amp;$C$144,Inputs!$E$4:$E$183,0))</f>
        <v>82.666888187300543</v>
      </c>
      <c r="F166" s="26">
        <f>INDEX(Inputs!I$4:I$183,MATCH($B166&amp;$C$144,Inputs!$E$4:$E$183,0))</f>
        <v>86.675201258016656</v>
      </c>
      <c r="G166" s="26">
        <f>INDEX(Inputs!J$4:J$183,MATCH($B166&amp;$C$144,Inputs!$E$4:$E$183,0))</f>
        <v>86.753403815394222</v>
      </c>
      <c r="H166" s="26">
        <f>INDEX(Inputs!K$4:K$183,MATCH($B166&amp;$C$144,Inputs!$E$4:$E$183,0))</f>
        <v>87.119329228102814</v>
      </c>
      <c r="I166" s="26">
        <f>INDEX(Inputs!L$4:L$183,MATCH($B166&amp;$C$144,Inputs!$E$4:$E$183,0))</f>
        <v>87.632530365194782</v>
      </c>
      <c r="J166" s="26">
        <f>INDEX(Inputs!M$4:M$183,MATCH($B166&amp;$C$144,Inputs!$E$4:$E$183,0))</f>
        <v>87.953937784459839</v>
      </c>
      <c r="K166" s="148">
        <f>INDEX(Inputs!N$4:N$183,MATCH($B166&amp;$C$144,Inputs!$E$4:$E$183,0))</f>
        <v>87.555931956037398</v>
      </c>
      <c r="L166" s="112">
        <f>INDEX(Inputs!O$4:O$183,MATCH($B166&amp;$C$144,Inputs!$E$4:$E$183,0))</f>
        <v>87.06212620529719</v>
      </c>
      <c r="M166" s="112">
        <f>INDEX(Inputs!P$4:P$183,MATCH($B166&amp;$C$144,Inputs!$E$4:$E$183,0))</f>
        <v>87.533495736906204</v>
      </c>
      <c r="N166" s="112">
        <f>INDEX(Inputs!Q$4:Q$183,MATCH($B166&amp;$C$144,Inputs!$E$4:$E$183,0))</f>
        <v>87.499999999999972</v>
      </c>
      <c r="O166" s="112">
        <f>INDEX(Inputs!R$4:R$183,MATCH($B166&amp;$C$144,Inputs!$E$4:$E$183,0))</f>
        <v>89.05222204395956</v>
      </c>
      <c r="P166" s="112">
        <f>INDEX(Inputs!S$4:S$183,MATCH($B166&amp;$C$144,Inputs!$E$4:$E$183,0))</f>
        <v>88.907298149195839</v>
      </c>
      <c r="Q166" s="109">
        <f t="shared" ref="Q166:U166" si="79">(Q110/Q138)*100</f>
        <v>89.400533543544697</v>
      </c>
      <c r="R166" s="109">
        <f t="shared" si="79"/>
        <v>90.119203513171811</v>
      </c>
      <c r="S166" s="109">
        <f t="shared" si="79"/>
        <v>90.841639066964589</v>
      </c>
      <c r="T166" s="109">
        <f t="shared" si="79"/>
        <v>91.567869878216371</v>
      </c>
      <c r="U166" s="109">
        <f t="shared" si="79"/>
        <v>92.297925932814096</v>
      </c>
      <c r="V166" s="106">
        <f t="shared" si="61"/>
        <v>87.06212620529719</v>
      </c>
      <c r="W166" s="106">
        <f t="shared" si="62"/>
        <v>87.533495736906204</v>
      </c>
      <c r="X166" s="106">
        <f t="shared" si="63"/>
        <v>87.499999999999972</v>
      </c>
      <c r="Y166" s="106">
        <f t="shared" si="64"/>
        <v>89.05222204395956</v>
      </c>
      <c r="Z166" s="106">
        <f t="shared" si="65"/>
        <v>88.907298149195839</v>
      </c>
      <c r="AA166" s="70"/>
      <c r="AB166" s="64" t="s">
        <v>102</v>
      </c>
    </row>
    <row r="167" spans="1:40" s="83" customFormat="1" ht="13">
      <c r="A167" s="3"/>
      <c r="B167" s="20" t="s">
        <v>37</v>
      </c>
      <c r="C167" s="26">
        <f>INDEX(Inputs!F$4:F$183,MATCH($B167&amp;$C$144,Inputs!$E$4:$E$183,0))</f>
        <v>60.482066034884497</v>
      </c>
      <c r="D167" s="26">
        <f>INDEX(Inputs!G$4:G$183,MATCH($B167&amp;$C$144,Inputs!$E$4:$E$183,0))</f>
        <v>64.888413698359898</v>
      </c>
      <c r="E167" s="26">
        <f>INDEX(Inputs!H$4:H$183,MATCH($B167&amp;$C$144,Inputs!$E$4:$E$183,0))</f>
        <v>68.143643915565363</v>
      </c>
      <c r="F167" s="26">
        <f>INDEX(Inputs!I$4:I$183,MATCH($B167&amp;$C$144,Inputs!$E$4:$E$183,0))</f>
        <v>65.358253415038178</v>
      </c>
      <c r="G167" s="26">
        <f>INDEX(Inputs!J$4:J$183,MATCH($B167&amp;$C$144,Inputs!$E$4:$E$183,0))</f>
        <v>63.932961826915061</v>
      </c>
      <c r="H167" s="26">
        <f>INDEX(Inputs!K$4:K$183,MATCH($B167&amp;$C$144,Inputs!$E$4:$E$183,0))</f>
        <v>69.656269358989704</v>
      </c>
      <c r="I167" s="26">
        <f>INDEX(Inputs!L$4:L$183,MATCH($B167&amp;$C$144,Inputs!$E$4:$E$183,0))</f>
        <v>72.1401977147259</v>
      </c>
      <c r="J167" s="26">
        <f>INDEX(Inputs!M$4:M$183,MATCH($B167&amp;$C$144,Inputs!$E$4:$E$183,0))</f>
        <v>78.673443063491703</v>
      </c>
      <c r="K167" s="148">
        <f>INDEX(Inputs!N$4:N$183,MATCH($B167&amp;$C$144,Inputs!$E$4:$E$183,0))</f>
        <v>81.177564582341049</v>
      </c>
      <c r="L167" s="112">
        <f>INDEX(Inputs!O$4:O$183,MATCH($B167&amp;$C$144,Inputs!$E$4:$E$183,0))</f>
        <v>75.661287691455797</v>
      </c>
      <c r="M167" s="112">
        <f>INDEX(Inputs!P$4:P$183,MATCH($B167&amp;$C$144,Inputs!$E$4:$E$183,0))</f>
        <v>75.661287691455797</v>
      </c>
      <c r="N167" s="112">
        <f>INDEX(Inputs!Q$4:Q$183,MATCH($B167&amp;$C$144,Inputs!$E$4:$E$183,0))</f>
        <v>80.235708666174915</v>
      </c>
      <c r="O167" s="112">
        <f>INDEX(Inputs!R$4:R$183,MATCH($B167&amp;$C$144,Inputs!$E$4:$E$183,0))</f>
        <v>80.235708666174816</v>
      </c>
      <c r="P167" s="112">
        <f>INDEX(Inputs!S$4:S$183,MATCH($B167&amp;$C$144,Inputs!$E$4:$E$183,0))</f>
        <v>84.861818013489625</v>
      </c>
      <c r="Q167" s="108">
        <f>AVERAGE($H$167:$K$167)</f>
        <v>75.411868679887093</v>
      </c>
      <c r="R167" s="108">
        <f t="shared" ref="R167:U167" si="80">AVERAGE($H$167:$K$167)</f>
        <v>75.411868679887093</v>
      </c>
      <c r="S167" s="108">
        <f t="shared" si="80"/>
        <v>75.411868679887093</v>
      </c>
      <c r="T167" s="108">
        <f t="shared" si="80"/>
        <v>75.411868679887093</v>
      </c>
      <c r="U167" s="108">
        <f t="shared" si="80"/>
        <v>75.411868679887093</v>
      </c>
      <c r="V167" s="106">
        <f t="shared" si="61"/>
        <v>75.661287691455797</v>
      </c>
      <c r="W167" s="106">
        <f t="shared" si="62"/>
        <v>75.661287691455797</v>
      </c>
      <c r="X167" s="106">
        <f t="shared" si="63"/>
        <v>80.235708666174915</v>
      </c>
      <c r="Y167" s="106">
        <f t="shared" si="64"/>
        <v>80.235708666174816</v>
      </c>
      <c r="Z167" s="106">
        <f t="shared" si="65"/>
        <v>84.861818013489625</v>
      </c>
      <c r="AA167" s="70"/>
      <c r="AB167" s="64" t="s">
        <v>102</v>
      </c>
    </row>
    <row r="168" spans="1:40" s="83" customFormat="1" ht="13">
      <c r="A168" s="3"/>
      <c r="B168" s="21" t="s">
        <v>40</v>
      </c>
      <c r="C168" s="110">
        <f ca="1">AVERAGE(C148:C167)</f>
        <v>74.435660553519028</v>
      </c>
      <c r="D168" s="110">
        <f t="shared" ref="D168:Z168" ca="1" si="81">AVERAGE(D148:D167)</f>
        <v>74.577913608400152</v>
      </c>
      <c r="E168" s="110">
        <f t="shared" ca="1" si="81"/>
        <v>75.268072953122299</v>
      </c>
      <c r="F168" s="110">
        <f t="shared" ca="1" si="81"/>
        <v>75.318009132276956</v>
      </c>
      <c r="G168" s="110">
        <f t="shared" ca="1" si="81"/>
        <v>76.918746956507931</v>
      </c>
      <c r="H168" s="110">
        <f t="shared" ca="1" si="81"/>
        <v>78.831799233531456</v>
      </c>
      <c r="I168" s="110">
        <f t="shared" ca="1" si="81"/>
        <v>88.942613307163498</v>
      </c>
      <c r="J168" s="110">
        <f t="shared" ca="1" si="81"/>
        <v>89.958813528064141</v>
      </c>
      <c r="K168" s="149">
        <f t="shared" ca="1" si="81"/>
        <v>79.848687400878958</v>
      </c>
      <c r="L168" s="110">
        <f t="shared" ca="1" si="81"/>
        <v>79.705299180563799</v>
      </c>
      <c r="M168" s="110">
        <f t="shared" ca="1" si="81"/>
        <v>79.938066463989145</v>
      </c>
      <c r="N168" s="110">
        <f t="shared" ca="1" si="81"/>
        <v>80.262114907718228</v>
      </c>
      <c r="O168" s="110">
        <f t="shared" ca="1" si="81"/>
        <v>80.342892260377042</v>
      </c>
      <c r="P168" s="110">
        <f t="shared" ca="1" si="81"/>
        <v>80.734569862771565</v>
      </c>
      <c r="Q168" s="110">
        <f t="shared" ca="1" si="81"/>
        <v>89.073132000374073</v>
      </c>
      <c r="R168" s="110">
        <f t="shared" ca="1" si="81"/>
        <v>89.32219397744943</v>
      </c>
      <c r="S168" s="110">
        <f t="shared" ca="1" si="81"/>
        <v>89.568506711395727</v>
      </c>
      <c r="T168" s="110">
        <f t="shared" ca="1" si="81"/>
        <v>89.812141354719202</v>
      </c>
      <c r="U168" s="110">
        <f t="shared" ca="1" si="81"/>
        <v>90.053166766047966</v>
      </c>
      <c r="V168" s="107">
        <f t="shared" ca="1" si="81"/>
        <v>89.356632210478892</v>
      </c>
      <c r="W168" s="107">
        <f t="shared" ca="1" si="81"/>
        <v>89.639397100727393</v>
      </c>
      <c r="X168" s="107">
        <f t="shared" ca="1" si="81"/>
        <v>90.012476813033643</v>
      </c>
      <c r="Y168" s="107">
        <f t="shared" ca="1" si="81"/>
        <v>90.141346843505261</v>
      </c>
      <c r="Z168" s="107">
        <f t="shared" ca="1" si="81"/>
        <v>90.58020522817823</v>
      </c>
      <c r="AA168" s="80"/>
      <c r="AB168" s="64" t="s">
        <v>102</v>
      </c>
    </row>
    <row r="169" spans="1:40">
      <c r="C169" s="6"/>
      <c r="L169" s="131"/>
      <c r="V169" s="79"/>
      <c r="W169" s="79"/>
      <c r="X169" s="79"/>
      <c r="Y169" s="79"/>
      <c r="Z169" s="79"/>
      <c r="AB169" s="67"/>
    </row>
    <row r="170" spans="1:40" ht="18">
      <c r="A170" s="14" t="s">
        <v>61</v>
      </c>
      <c r="B170" s="13"/>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40">
      <c r="B171" s="7"/>
      <c r="C171" s="8"/>
      <c r="D171" s="8"/>
      <c r="E171" s="8"/>
      <c r="F171" s="8"/>
      <c r="G171" s="8"/>
      <c r="H171" s="8"/>
      <c r="I171" s="8"/>
      <c r="J171" s="8"/>
      <c r="K171" s="8"/>
      <c r="L171" s="8"/>
      <c r="M171" s="8"/>
      <c r="N171" s="8"/>
      <c r="O171" s="8"/>
      <c r="P171" s="8"/>
      <c r="Q171" s="8"/>
      <c r="R171" s="8"/>
      <c r="S171" s="8"/>
      <c r="T171" s="8"/>
      <c r="U171" s="8"/>
      <c r="V171" s="79"/>
      <c r="W171" s="79"/>
      <c r="X171" s="79"/>
      <c r="Y171" s="79"/>
      <c r="Z171" s="79"/>
      <c r="AB171" s="67"/>
    </row>
    <row r="172" spans="1:40">
      <c r="B172" s="18" t="s">
        <v>62</v>
      </c>
      <c r="C172" s="2" t="s">
        <v>80</v>
      </c>
      <c r="V172" s="2"/>
      <c r="W172" s="79"/>
      <c r="X172" s="79"/>
      <c r="Y172" s="79"/>
      <c r="Z172" s="79"/>
      <c r="AB172" s="67"/>
    </row>
    <row r="173" spans="1:40" ht="15" customHeight="1">
      <c r="B173" s="17"/>
      <c r="C173" s="137" t="s">
        <v>64</v>
      </c>
      <c r="D173" s="137"/>
      <c r="E173" s="137"/>
      <c r="F173" s="137"/>
      <c r="G173" s="137"/>
      <c r="H173" s="137"/>
      <c r="I173" s="137"/>
      <c r="J173" s="136"/>
      <c r="K173" s="154"/>
      <c r="L173" s="165" t="s">
        <v>65</v>
      </c>
      <c r="M173" s="166"/>
      <c r="N173" s="166"/>
      <c r="O173" s="166"/>
      <c r="P173" s="167"/>
      <c r="Q173" s="129"/>
      <c r="R173" s="129"/>
      <c r="S173" s="129"/>
      <c r="T173" s="129"/>
      <c r="U173" s="130"/>
      <c r="V173" s="78"/>
      <c r="W173" s="78"/>
      <c r="X173" s="78"/>
      <c r="Y173" s="78"/>
      <c r="Z173" s="78"/>
      <c r="AA173" s="177"/>
      <c r="AB173" s="178" t="s">
        <v>0</v>
      </c>
    </row>
    <row r="174" spans="1:40" s="95" customFormat="1" ht="17.25" customHeight="1" thickBot="1">
      <c r="A174" s="45"/>
      <c r="B174" s="46"/>
      <c r="C174" s="47" t="s">
        <v>8</v>
      </c>
      <c r="D174" s="47" t="s">
        <v>9</v>
      </c>
      <c r="E174" s="47" t="s">
        <v>10</v>
      </c>
      <c r="F174" s="47" t="s">
        <v>11</v>
      </c>
      <c r="G174" s="47" t="s">
        <v>12</v>
      </c>
      <c r="H174" s="47" t="s">
        <v>13</v>
      </c>
      <c r="I174" s="47" t="s">
        <v>14</v>
      </c>
      <c r="J174" s="132" t="s">
        <v>15</v>
      </c>
      <c r="K174" s="147" t="s">
        <v>16</v>
      </c>
      <c r="L174" s="62" t="s">
        <v>17</v>
      </c>
      <c r="M174" s="62" t="s">
        <v>18</v>
      </c>
      <c r="N174" s="62" t="s">
        <v>19</v>
      </c>
      <c r="O174" s="62" t="s">
        <v>20</v>
      </c>
      <c r="P174" s="62" t="s">
        <v>21</v>
      </c>
      <c r="Q174" s="48" t="s">
        <v>17</v>
      </c>
      <c r="R174" s="48" t="s">
        <v>18</v>
      </c>
      <c r="S174" s="48" t="s">
        <v>19</v>
      </c>
      <c r="T174" s="48" t="s">
        <v>20</v>
      </c>
      <c r="U174" s="48" t="s">
        <v>21</v>
      </c>
      <c r="V174" s="63" t="s">
        <v>17</v>
      </c>
      <c r="W174" s="63" t="s">
        <v>18</v>
      </c>
      <c r="X174" s="63" t="s">
        <v>19</v>
      </c>
      <c r="Y174" s="63" t="s">
        <v>20</v>
      </c>
      <c r="Z174" s="63" t="s">
        <v>21</v>
      </c>
      <c r="AA174" s="177"/>
      <c r="AB174" s="178"/>
    </row>
    <row r="175" spans="1:40" s="96" customFormat="1" ht="14.25" customHeight="1">
      <c r="A175" s="56"/>
      <c r="B175" s="58" t="s">
        <v>38</v>
      </c>
      <c r="C175" s="57">
        <v>1</v>
      </c>
      <c r="D175" s="57">
        <v>2</v>
      </c>
      <c r="E175" s="57">
        <v>3</v>
      </c>
      <c r="F175" s="57">
        <v>4</v>
      </c>
      <c r="G175" s="57">
        <v>5</v>
      </c>
      <c r="H175" s="57">
        <v>6</v>
      </c>
      <c r="I175" s="58">
        <v>7</v>
      </c>
      <c r="J175" s="57">
        <v>8</v>
      </c>
      <c r="K175" s="142">
        <v>9</v>
      </c>
      <c r="L175" s="59">
        <v>10</v>
      </c>
      <c r="M175" s="59">
        <v>11</v>
      </c>
      <c r="N175" s="59">
        <v>12</v>
      </c>
      <c r="O175" s="59">
        <v>13</v>
      </c>
      <c r="P175" s="59">
        <v>14</v>
      </c>
      <c r="Q175" s="60">
        <v>10</v>
      </c>
      <c r="R175" s="60">
        <v>11</v>
      </c>
      <c r="S175" s="60">
        <v>12</v>
      </c>
      <c r="T175" s="60">
        <v>13</v>
      </c>
      <c r="U175" s="60">
        <v>14</v>
      </c>
      <c r="V175" s="77">
        <v>10</v>
      </c>
      <c r="W175" s="77">
        <v>11</v>
      </c>
      <c r="X175" s="77">
        <v>12</v>
      </c>
      <c r="Y175" s="77">
        <v>13</v>
      </c>
      <c r="Z175" s="77">
        <v>14</v>
      </c>
      <c r="AA175" s="66"/>
      <c r="AB175" s="76"/>
      <c r="AD175" s="168" t="s">
        <v>116</v>
      </c>
      <c r="AE175" s="169"/>
      <c r="AF175" s="169"/>
      <c r="AG175" s="169"/>
      <c r="AH175" s="169"/>
      <c r="AI175" s="169"/>
      <c r="AJ175" s="169"/>
      <c r="AK175" s="169"/>
      <c r="AL175" s="169"/>
      <c r="AM175" s="169"/>
      <c r="AN175" s="170"/>
    </row>
    <row r="176" spans="1:40" s="83" customFormat="1" ht="14.25" customHeight="1">
      <c r="A176" s="3"/>
      <c r="B176" s="20" t="s">
        <v>7</v>
      </c>
      <c r="C176" s="28">
        <f>INDEX(Inputs!F$4:F$183,MATCH($B176&amp;$C$172,Inputs!$E$4:$E$183,0))</f>
        <v>4.9031223418861236</v>
      </c>
      <c r="D176" s="28">
        <f>INDEX(Inputs!G$4:G$183,MATCH($B176&amp;$C$172,Inputs!$E$4:$E$183,0))</f>
        <v>4.9724700319536037</v>
      </c>
      <c r="E176" s="28">
        <f>INDEX(Inputs!H$4:H$183,MATCH($B176&amp;$C$172,Inputs!$E$4:$E$183,0))</f>
        <v>5.0468405842691038</v>
      </c>
      <c r="F176" s="28">
        <f>INDEX(Inputs!I$4:I$183,MATCH($B176&amp;$C$172,Inputs!$E$4:$E$183,0))</f>
        <v>5.0365232033530694</v>
      </c>
      <c r="G176" s="28">
        <f>INDEX(Inputs!J$4:J$183,MATCH($B176&amp;$C$172,Inputs!$E$4:$E$183,0))</f>
        <v>5.0468452221390248</v>
      </c>
      <c r="H176" s="28">
        <f>INDEX(Inputs!K$4:K$183,MATCH($B176&amp;$C$172,Inputs!$E$4:$E$183,0))</f>
        <v>5.1425500399966575</v>
      </c>
      <c r="I176" s="28">
        <f>INDEX(Inputs!L$4:L$183,MATCH($B176&amp;$C$172,Inputs!$E$4:$E$183,0))</f>
        <v>5.0218368484456191</v>
      </c>
      <c r="J176" s="28">
        <f>INDEX(Inputs!M$4:M$183,MATCH($B176&amp;$C$172,Inputs!$E$4:$E$183,0))</f>
        <v>5.0313145572235225</v>
      </c>
      <c r="K176" s="150">
        <f>INDEX(Inputs!N$4:N$183,MATCH($B176&amp;$C$172,Inputs!$E$4:$E$183,0))</f>
        <v>5.0393455326793344</v>
      </c>
      <c r="L176" s="34">
        <f>INDEX(Inputs!O$4:O$183,MATCH($B176&amp;$C$172,Inputs!$E$4:$E$183,0))</f>
        <v>5.0218469628384792</v>
      </c>
      <c r="M176" s="34">
        <f>INDEX(Inputs!P$4:P$183,MATCH($B176&amp;$C$172,Inputs!$E$4:$E$183,0))</f>
        <v>5.0218798151001529</v>
      </c>
      <c r="N176" s="34">
        <f>INDEX(Inputs!Q$4:Q$183,MATCH($B176&amp;$C$172,Inputs!$E$4:$E$183,0))</f>
        <v>5.0448770994934842</v>
      </c>
      <c r="O176" s="34">
        <f>INDEX(Inputs!R$4:R$183,MATCH($B176&amp;$C$172,Inputs!$E$4:$E$183,0))</f>
        <v>5.0448651854555404</v>
      </c>
      <c r="P176" s="34">
        <f>INDEX(Inputs!S$4:S$183,MATCH($B176&amp;$C$172,Inputs!$E$4:$E$183,0))</f>
        <v>5.0528420686562514</v>
      </c>
      <c r="Q176" s="100">
        <f xml:space="preserve"> AVERAGE($C176:$K176)</f>
        <v>5.0267609291051176</v>
      </c>
      <c r="R176" s="100">
        <f t="shared" ref="R176:U176" si="82" xml:space="preserve"> AVERAGE($C176:$K176)</f>
        <v>5.0267609291051176</v>
      </c>
      <c r="S176" s="100">
        <f t="shared" si="82"/>
        <v>5.0267609291051176</v>
      </c>
      <c r="T176" s="100">
        <f t="shared" si="82"/>
        <v>5.0267609291051176</v>
      </c>
      <c r="U176" s="100">
        <f t="shared" si="82"/>
        <v>5.0267609291051176</v>
      </c>
      <c r="V176" s="99">
        <f t="shared" ref="V176:V195" si="83" xml:space="preserve"> IF($AB176="Company forecast",L176, IF($AB176="Ofwat forecast",Q176))</f>
        <v>5.0218469628384792</v>
      </c>
      <c r="W176" s="99">
        <f t="shared" ref="W176:W195" si="84" xml:space="preserve"> IF($AB176="Company forecast",M176, IF($AB176="Ofwat forecast",R176))</f>
        <v>5.0218798151001529</v>
      </c>
      <c r="X176" s="99">
        <f t="shared" ref="X176:X195" si="85" xml:space="preserve"> IF($AB176="Company forecast",N176, IF($AB176="Ofwat forecast",S176))</f>
        <v>5.0448770994934842</v>
      </c>
      <c r="Y176" s="99">
        <f t="shared" ref="Y176:Y195" si="86" xml:space="preserve"> IF($AB176="Company forecast",O176, IF($AB176="Ofwat forecast",T176))</f>
        <v>5.0448651854555404</v>
      </c>
      <c r="Z176" s="99">
        <f t="shared" ref="Z176:Z195" si="87" xml:space="preserve"> IF($AB176="Company forecast",P176, IF($AB176="Ofwat forecast",U176))</f>
        <v>5.0528420686562514</v>
      </c>
      <c r="AA176" s="67"/>
      <c r="AB176" s="64" t="s">
        <v>102</v>
      </c>
      <c r="AD176" s="171"/>
      <c r="AE176" s="172"/>
      <c r="AF176" s="172"/>
      <c r="AG176" s="172"/>
      <c r="AH176" s="172"/>
      <c r="AI176" s="172"/>
      <c r="AJ176" s="172"/>
      <c r="AK176" s="172"/>
      <c r="AL176" s="172"/>
      <c r="AM176" s="172"/>
      <c r="AN176" s="173"/>
    </row>
    <row r="177" spans="1:40" s="83" customFormat="1" ht="14.25" customHeight="1">
      <c r="A177" s="3"/>
      <c r="B177" s="20" t="s">
        <v>101</v>
      </c>
      <c r="C177" s="28">
        <f>INDEX(Inputs!F$4:F$183,MATCH($B177&amp;$C$172,Inputs!$E$4:$E$183,0))</f>
        <v>0</v>
      </c>
      <c r="D177" s="28">
        <f>INDEX(Inputs!G$4:G$183,MATCH($B177&amp;$C$172,Inputs!$E$4:$E$183,0))</f>
        <v>0</v>
      </c>
      <c r="E177" s="28">
        <f>INDEX(Inputs!H$4:H$183,MATCH($B177&amp;$C$172,Inputs!$E$4:$E$183,0))</f>
        <v>0</v>
      </c>
      <c r="F177" s="28">
        <f>INDEX(Inputs!I$4:I$183,MATCH($B177&amp;$C$172,Inputs!$E$4:$E$183,0))</f>
        <v>0</v>
      </c>
      <c r="G177" s="28">
        <f>INDEX(Inputs!J$4:J$183,MATCH($B177&amp;$C$172,Inputs!$E$4:$E$183,0))</f>
        <v>0</v>
      </c>
      <c r="H177" s="28">
        <f>INDEX(Inputs!K$4:K$183,MATCH($B177&amp;$C$172,Inputs!$E$4:$E$183,0))</f>
        <v>0</v>
      </c>
      <c r="I177" s="28">
        <f>INDEX(Inputs!L$4:L$183,MATCH($B177&amp;$C$172,Inputs!$E$4:$E$183,0))</f>
        <v>5.2292478513637519</v>
      </c>
      <c r="J177" s="28">
        <f>INDEX(Inputs!M$4:M$183,MATCH($B177&amp;$C$172,Inputs!$E$4:$E$183,0))</f>
        <v>5.228192273335269</v>
      </c>
      <c r="K177" s="150">
        <f>INDEX(Inputs!N$4:N$183,MATCH($B177&amp;$C$172,Inputs!$E$4:$E$183,0))</f>
        <v>5.2132024977698492</v>
      </c>
      <c r="L177" s="34">
        <f>INDEX(Inputs!O$4:O$183,MATCH($B177&amp;$C$172,Inputs!$E$4:$E$183,0))</f>
        <v>5.2310958573829085</v>
      </c>
      <c r="M177" s="34">
        <f>INDEX(Inputs!P$4:P$183,MATCH($B177&amp;$C$172,Inputs!$E$4:$E$183,0))</f>
        <v>5.2319638917128497</v>
      </c>
      <c r="N177" s="34">
        <f>INDEX(Inputs!Q$4:Q$183,MATCH($B177&amp;$C$172,Inputs!$E$4:$E$183,0))</f>
        <v>5.2336930640051227</v>
      </c>
      <c r="O177" s="34">
        <f>INDEX(Inputs!R$4:R$183,MATCH($B177&amp;$C$172,Inputs!$E$4:$E$183,0))</f>
        <v>5.2354821679177714</v>
      </c>
      <c r="P177" s="34">
        <f>INDEX(Inputs!S$4:S$183,MATCH($B177&amp;$C$172,Inputs!$E$4:$E$183,0))</f>
        <v>5.2366835675443006</v>
      </c>
      <c r="Q177" s="100"/>
      <c r="R177" s="100"/>
      <c r="S177" s="100"/>
      <c r="T177" s="100"/>
      <c r="U177" s="100"/>
      <c r="V177" s="99">
        <f t="shared" si="83"/>
        <v>5.2310958573829085</v>
      </c>
      <c r="W177" s="99">
        <f t="shared" si="84"/>
        <v>5.2319638917128497</v>
      </c>
      <c r="X177" s="99">
        <f t="shared" si="85"/>
        <v>5.2336930640051227</v>
      </c>
      <c r="Y177" s="99">
        <f t="shared" si="86"/>
        <v>5.2354821679177714</v>
      </c>
      <c r="Z177" s="99">
        <f t="shared" si="87"/>
        <v>5.2366835675443006</v>
      </c>
      <c r="AA177" s="67"/>
      <c r="AB177" s="64" t="s">
        <v>102</v>
      </c>
      <c r="AD177" s="171"/>
      <c r="AE177" s="172"/>
      <c r="AF177" s="172"/>
      <c r="AG177" s="172"/>
      <c r="AH177" s="172"/>
      <c r="AI177" s="172"/>
      <c r="AJ177" s="172"/>
      <c r="AK177" s="172"/>
      <c r="AL177" s="172"/>
      <c r="AM177" s="172"/>
      <c r="AN177" s="173"/>
    </row>
    <row r="178" spans="1:40" s="83" customFormat="1" ht="14.25" customHeight="1">
      <c r="A178" s="3"/>
      <c r="B178" s="20" t="s">
        <v>22</v>
      </c>
      <c r="C178" s="28">
        <f>INDEX(Inputs!F$4:F$183,MATCH($B178&amp;$C$172,Inputs!$E$4:$E$183,0))</f>
        <v>5.2874040584586268</v>
      </c>
      <c r="D178" s="28">
        <f>INDEX(Inputs!G$4:G$183,MATCH($B178&amp;$C$172,Inputs!$E$4:$E$183,0))</f>
        <v>5.2832218430034121</v>
      </c>
      <c r="E178" s="28">
        <f>INDEX(Inputs!H$4:H$183,MATCH($B178&amp;$C$172,Inputs!$E$4:$E$183,0))</f>
        <v>5.2855657787950356</v>
      </c>
      <c r="F178" s="28">
        <f>INDEX(Inputs!I$4:I$183,MATCH($B178&amp;$C$172,Inputs!$E$4:$E$183,0))</f>
        <v>5.2843074307521194</v>
      </c>
      <c r="G178" s="28">
        <f>INDEX(Inputs!J$4:J$183,MATCH($B178&amp;$C$172,Inputs!$E$4:$E$183,0))</f>
        <v>5.2892458933444182</v>
      </c>
      <c r="H178" s="28">
        <f>INDEX(Inputs!K$4:K$183,MATCH($B178&amp;$C$172,Inputs!$E$4:$E$183,0))</f>
        <v>5.2963342963342965</v>
      </c>
      <c r="I178" s="28">
        <f>INDEX(Inputs!L$4:L$183,MATCH($B178&amp;$C$172,Inputs!$E$4:$E$183,0))</f>
        <v>5.2933208905479265</v>
      </c>
      <c r="J178" s="28">
        <f>INDEX(Inputs!M$4:M$183,MATCH($B178&amp;$C$172,Inputs!$E$4:$E$183,0))</f>
        <v>5.1890243368833744</v>
      </c>
      <c r="K178" s="150">
        <f>INDEX(Inputs!N$4:N$183,MATCH($B178&amp;$C$172,Inputs!$E$4:$E$183,0))</f>
        <v>5.1724518831409831</v>
      </c>
      <c r="L178" s="34">
        <f>INDEX(Inputs!O$4:O$183,MATCH($B178&amp;$C$172,Inputs!$E$4:$E$183,0))</f>
        <v>5.2931088383725609</v>
      </c>
      <c r="M178" s="34">
        <f>INDEX(Inputs!P$4:P$183,MATCH($B178&amp;$C$172,Inputs!$E$4:$E$183,0))</f>
        <v>5.2936523630611028</v>
      </c>
      <c r="N178" s="34">
        <f>INDEX(Inputs!Q$4:Q$183,MATCH($B178&amp;$C$172,Inputs!$E$4:$E$183,0))</f>
        <v>5.2942240552811981</v>
      </c>
      <c r="O178" s="34">
        <f>INDEX(Inputs!R$4:R$183,MATCH($B178&amp;$C$172,Inputs!$E$4:$E$183,0))</f>
        <v>5.2946504979880196</v>
      </c>
      <c r="P178" s="34">
        <f>INDEX(Inputs!S$4:S$183,MATCH($B178&amp;$C$172,Inputs!$E$4:$E$183,0))</f>
        <v>5.2951894976959784</v>
      </c>
      <c r="Q178" s="100">
        <f t="shared" ref="Q178:U178" si="88" xml:space="preserve"> AVERAGE($C178:$K178)</f>
        <v>5.2645418234733548</v>
      </c>
      <c r="R178" s="100">
        <f t="shared" si="88"/>
        <v>5.2645418234733548</v>
      </c>
      <c r="S178" s="100">
        <f t="shared" si="88"/>
        <v>5.2645418234733548</v>
      </c>
      <c r="T178" s="100">
        <f t="shared" si="88"/>
        <v>5.2645418234733548</v>
      </c>
      <c r="U178" s="100">
        <f t="shared" si="88"/>
        <v>5.2645418234733548</v>
      </c>
      <c r="V178" s="99">
        <f t="shared" si="83"/>
        <v>5.2931088383725609</v>
      </c>
      <c r="W178" s="99">
        <f t="shared" si="84"/>
        <v>5.2936523630611028</v>
      </c>
      <c r="X178" s="99">
        <f t="shared" si="85"/>
        <v>5.2942240552811981</v>
      </c>
      <c r="Y178" s="99">
        <f t="shared" si="86"/>
        <v>5.2946504979880196</v>
      </c>
      <c r="Z178" s="99">
        <f t="shared" si="87"/>
        <v>5.2951894976959784</v>
      </c>
      <c r="AA178" s="67"/>
      <c r="AB178" s="64" t="s">
        <v>102</v>
      </c>
      <c r="AD178" s="171"/>
      <c r="AE178" s="172"/>
      <c r="AF178" s="172"/>
      <c r="AG178" s="172"/>
      <c r="AH178" s="172"/>
      <c r="AI178" s="172"/>
      <c r="AJ178" s="172"/>
      <c r="AK178" s="172"/>
      <c r="AL178" s="172"/>
      <c r="AM178" s="172"/>
      <c r="AN178" s="173"/>
    </row>
    <row r="179" spans="1:40" s="83" customFormat="1" ht="14.25" customHeight="1">
      <c r="A179" s="3"/>
      <c r="B179" s="20" t="s">
        <v>23</v>
      </c>
      <c r="C179" s="28">
        <f>INDEX(Inputs!F$4:F$183,MATCH($B179&amp;$C$172,Inputs!$E$4:$E$183,0))</f>
        <v>4.4261447690149218</v>
      </c>
      <c r="D179" s="28">
        <f>INDEX(Inputs!G$4:G$183,MATCH($B179&amp;$C$172,Inputs!$E$4:$E$183,0))</f>
        <v>4.4989080875655203</v>
      </c>
      <c r="E179" s="28">
        <f>INDEX(Inputs!H$4:H$183,MATCH($B179&amp;$C$172,Inputs!$E$4:$E$183,0))</f>
        <v>4.5222175247084415</v>
      </c>
      <c r="F179" s="28">
        <f>INDEX(Inputs!I$4:I$183,MATCH($B179&amp;$C$172,Inputs!$E$4:$E$183,0))</f>
        <v>4.7443353538076991</v>
      </c>
      <c r="G179" s="28">
        <f>INDEX(Inputs!J$4:J$183,MATCH($B179&amp;$C$172,Inputs!$E$4:$E$183,0))</f>
        <v>4.7655092003984123</v>
      </c>
      <c r="H179" s="28">
        <f>INDEX(Inputs!K$4:K$183,MATCH($B179&amp;$C$172,Inputs!$E$4:$E$183,0))</f>
        <v>5.2419961580276482</v>
      </c>
      <c r="I179" s="28">
        <f>INDEX(Inputs!L$4:L$183,MATCH($B179&amp;$C$172,Inputs!$E$4:$E$183,0))</f>
        <v>5.0657937678665457</v>
      </c>
      <c r="J179" s="28">
        <f>INDEX(Inputs!M$4:M$183,MATCH($B179&amp;$C$172,Inputs!$E$4:$E$183,0))</f>
        <v>5.0091916931150884</v>
      </c>
      <c r="K179" s="150">
        <f>INDEX(Inputs!N$4:N$183,MATCH($B179&amp;$C$172,Inputs!$E$4:$E$183,0))</f>
        <v>4.8193742461999083</v>
      </c>
      <c r="L179" s="34">
        <f>INDEX(Inputs!O$4:O$183,MATCH($B179&amp;$C$172,Inputs!$E$4:$E$183,0))</f>
        <v>5.0034745958079627</v>
      </c>
      <c r="M179" s="34">
        <f>INDEX(Inputs!P$4:P$183,MATCH($B179&amp;$C$172,Inputs!$E$4:$E$183,0))</f>
        <v>4.9757497567064419</v>
      </c>
      <c r="N179" s="34">
        <f>INDEX(Inputs!Q$4:Q$183,MATCH($B179&amp;$C$172,Inputs!$E$4:$E$183,0))</f>
        <v>4.9757497567064419</v>
      </c>
      <c r="O179" s="34">
        <f>INDEX(Inputs!R$4:R$183,MATCH($B179&amp;$C$172,Inputs!$E$4:$E$183,0))</f>
        <v>4.9757497567064437</v>
      </c>
      <c r="P179" s="34">
        <f>INDEX(Inputs!S$4:S$183,MATCH($B179&amp;$C$172,Inputs!$E$4:$E$183,0))</f>
        <v>4.975749756706441</v>
      </c>
      <c r="Q179" s="114">
        <f>AVERAGE($G$179:$K$179)</f>
        <v>4.98037301312152</v>
      </c>
      <c r="R179" s="114">
        <f t="shared" ref="R179:U179" si="89">AVERAGE($G$179:$K$179)</f>
        <v>4.98037301312152</v>
      </c>
      <c r="S179" s="114">
        <f t="shared" si="89"/>
        <v>4.98037301312152</v>
      </c>
      <c r="T179" s="114">
        <f t="shared" si="89"/>
        <v>4.98037301312152</v>
      </c>
      <c r="U179" s="114">
        <f t="shared" si="89"/>
        <v>4.98037301312152</v>
      </c>
      <c r="V179" s="99">
        <f t="shared" si="83"/>
        <v>5.0034745958079627</v>
      </c>
      <c r="W179" s="99">
        <f t="shared" si="84"/>
        <v>4.9757497567064419</v>
      </c>
      <c r="X179" s="99">
        <f t="shared" si="85"/>
        <v>4.9757497567064419</v>
      </c>
      <c r="Y179" s="99">
        <f t="shared" si="86"/>
        <v>4.9757497567064437</v>
      </c>
      <c r="Z179" s="99">
        <f t="shared" si="87"/>
        <v>4.975749756706441</v>
      </c>
      <c r="AA179" s="67"/>
      <c r="AB179" s="64" t="s">
        <v>102</v>
      </c>
      <c r="AD179" s="171"/>
      <c r="AE179" s="172"/>
      <c r="AF179" s="172"/>
      <c r="AG179" s="172"/>
      <c r="AH179" s="172"/>
      <c r="AI179" s="172"/>
      <c r="AJ179" s="172"/>
      <c r="AK179" s="172"/>
      <c r="AL179" s="172"/>
      <c r="AM179" s="172"/>
      <c r="AN179" s="173"/>
    </row>
    <row r="180" spans="1:40" s="83" customFormat="1" ht="14.25" customHeight="1">
      <c r="A180" s="3"/>
      <c r="B180" s="20" t="s">
        <v>24</v>
      </c>
      <c r="C180" s="28">
        <f>INDEX(Inputs!F$4:F$183,MATCH($B180&amp;$C$172,Inputs!$E$4:$E$183,0))</f>
        <v>4.3197195093225105</v>
      </c>
      <c r="D180" s="28">
        <f>INDEX(Inputs!G$4:G$183,MATCH($B180&amp;$C$172,Inputs!$E$4:$E$183,0))</f>
        <v>4.358173896571321</v>
      </c>
      <c r="E180" s="28">
        <f>INDEX(Inputs!H$4:H$183,MATCH($B180&amp;$C$172,Inputs!$E$4:$E$183,0))</f>
        <v>4.4250240501325697</v>
      </c>
      <c r="F180" s="28">
        <f>INDEX(Inputs!I$4:I$183,MATCH($B180&amp;$C$172,Inputs!$E$4:$E$183,0))</f>
        <v>4.4420984638985885</v>
      </c>
      <c r="G180" s="28">
        <f>INDEX(Inputs!J$4:J$183,MATCH($B180&amp;$C$172,Inputs!$E$4:$E$183,0))</f>
        <v>4.4175401707544752</v>
      </c>
      <c r="H180" s="28">
        <f>INDEX(Inputs!K$4:K$183,MATCH($B180&amp;$C$172,Inputs!$E$4:$E$183,0))</f>
        <v>4.4531768829382985</v>
      </c>
      <c r="I180" s="28">
        <f>INDEX(Inputs!L$4:L$183,MATCH($B180&amp;$C$172,Inputs!$E$4:$E$183,0))</f>
        <v>4.8734444016788547</v>
      </c>
      <c r="J180" s="28">
        <f>INDEX(Inputs!M$4:M$183,MATCH($B180&amp;$C$172,Inputs!$E$4:$E$183,0))</f>
        <v>4.8733767388906672</v>
      </c>
      <c r="K180" s="150">
        <f>INDEX(Inputs!N$4:N$183,MATCH($B180&amp;$C$172,Inputs!$E$4:$E$183,0))</f>
        <v>4.9782774728690438</v>
      </c>
      <c r="L180" s="34">
        <f>INDEX(Inputs!O$4:O$183,MATCH($B180&amp;$C$172,Inputs!$E$4:$E$183,0))</f>
        <v>4.8734189271563544</v>
      </c>
      <c r="M180" s="34">
        <f>INDEX(Inputs!P$4:P$183,MATCH($B180&amp;$C$172,Inputs!$E$4:$E$183,0))</f>
        <v>4.8734581561375503</v>
      </c>
      <c r="N180" s="34">
        <f>INDEX(Inputs!Q$4:Q$183,MATCH($B180&amp;$C$172,Inputs!$E$4:$E$183,0))</f>
        <v>4.8992943821967199</v>
      </c>
      <c r="O180" s="34">
        <f>INDEX(Inputs!R$4:R$183,MATCH($B180&amp;$C$172,Inputs!$E$4:$E$183,0))</f>
        <v>4.8993434590886817</v>
      </c>
      <c r="P180" s="34">
        <f>INDEX(Inputs!S$4:S$183,MATCH($B180&amp;$C$172,Inputs!$E$4:$E$183,0))</f>
        <v>4.9729158017515775</v>
      </c>
      <c r="Q180" s="100">
        <f t="shared" ref="Q180:U180" si="90" xml:space="preserve"> AVERAGE($C180:$K180)</f>
        <v>4.5712035096729258</v>
      </c>
      <c r="R180" s="100">
        <f t="shared" si="90"/>
        <v>4.5712035096729258</v>
      </c>
      <c r="S180" s="100">
        <f t="shared" si="90"/>
        <v>4.5712035096729258</v>
      </c>
      <c r="T180" s="100">
        <f t="shared" si="90"/>
        <v>4.5712035096729258</v>
      </c>
      <c r="U180" s="100">
        <f t="shared" si="90"/>
        <v>4.5712035096729258</v>
      </c>
      <c r="V180" s="99">
        <f t="shared" si="83"/>
        <v>4.8734189271563544</v>
      </c>
      <c r="W180" s="99">
        <f t="shared" si="84"/>
        <v>4.8734581561375503</v>
      </c>
      <c r="X180" s="99">
        <f t="shared" si="85"/>
        <v>4.8992943821967199</v>
      </c>
      <c r="Y180" s="99">
        <f t="shared" si="86"/>
        <v>4.8993434590886817</v>
      </c>
      <c r="Z180" s="99">
        <f t="shared" si="87"/>
        <v>4.9729158017515775</v>
      </c>
      <c r="AA180" s="67"/>
      <c r="AB180" s="64" t="s">
        <v>102</v>
      </c>
      <c r="AD180" s="171"/>
      <c r="AE180" s="172"/>
      <c r="AF180" s="172"/>
      <c r="AG180" s="172"/>
      <c r="AH180" s="172"/>
      <c r="AI180" s="172"/>
      <c r="AJ180" s="172"/>
      <c r="AK180" s="172"/>
      <c r="AL180" s="172"/>
      <c r="AM180" s="172"/>
      <c r="AN180" s="173"/>
    </row>
    <row r="181" spans="1:40" s="83" customFormat="1" ht="14.25" customHeight="1">
      <c r="A181" s="3"/>
      <c r="B181" s="20" t="s">
        <v>100</v>
      </c>
      <c r="C181" s="28">
        <f>INDEX(Inputs!F$4:F$183,MATCH($B181&amp;$C$172,Inputs!$E$4:$E$183,0))</f>
        <v>0</v>
      </c>
      <c r="D181" s="28">
        <f>INDEX(Inputs!G$4:G$183,MATCH($B181&amp;$C$172,Inputs!$E$4:$E$183,0))</f>
        <v>0</v>
      </c>
      <c r="E181" s="28">
        <f>INDEX(Inputs!H$4:H$183,MATCH($B181&amp;$C$172,Inputs!$E$4:$E$183,0))</f>
        <v>0</v>
      </c>
      <c r="F181" s="28">
        <f>INDEX(Inputs!I$4:I$183,MATCH($B181&amp;$C$172,Inputs!$E$4:$E$183,0))</f>
        <v>0</v>
      </c>
      <c r="G181" s="28">
        <f>INDEX(Inputs!J$4:J$183,MATCH($B181&amp;$C$172,Inputs!$E$4:$E$183,0))</f>
        <v>0</v>
      </c>
      <c r="H181" s="28">
        <f>INDEX(Inputs!K$4:K$183,MATCH($B181&amp;$C$172,Inputs!$E$4:$E$183,0))</f>
        <v>0</v>
      </c>
      <c r="I181" s="28">
        <f>INDEX(Inputs!L$4:L$183,MATCH($B181&amp;$C$172,Inputs!$E$4:$E$183,0))</f>
        <v>4.6194413886023398</v>
      </c>
      <c r="J181" s="28">
        <f>INDEX(Inputs!M$4:M$183,MATCH($B181&amp;$C$172,Inputs!$E$4:$E$183,0))</f>
        <v>4.6878974457304867</v>
      </c>
      <c r="K181" s="150">
        <f>INDEX(Inputs!N$4:N$183,MATCH($B181&amp;$C$172,Inputs!$E$4:$E$183,0))</f>
        <v>4.7130233310155747</v>
      </c>
      <c r="L181" s="34">
        <f>INDEX(Inputs!O$4:O$183,MATCH($B181&amp;$C$172,Inputs!$E$4:$E$183,0))</f>
        <v>4.6466355070765131</v>
      </c>
      <c r="M181" s="34">
        <f>INDEX(Inputs!P$4:P$183,MATCH($B181&amp;$C$172,Inputs!$E$4:$E$183,0))</f>
        <v>4.6952451101094681</v>
      </c>
      <c r="N181" s="34">
        <f>INDEX(Inputs!Q$4:Q$183,MATCH($B181&amp;$C$172,Inputs!$E$4:$E$183,0))</f>
        <v>4.7197280056436073</v>
      </c>
      <c r="O181" s="34">
        <f>INDEX(Inputs!R$4:R$183,MATCH($B181&amp;$C$172,Inputs!$E$4:$E$183,0))</f>
        <v>4.7192171670475656</v>
      </c>
      <c r="P181" s="34">
        <f>INDEX(Inputs!S$4:S$183,MATCH($B181&amp;$C$172,Inputs!$E$4:$E$183,0))</f>
        <v>4.7205591506396027</v>
      </c>
      <c r="Q181" s="100"/>
      <c r="R181" s="100"/>
      <c r="S181" s="100"/>
      <c r="T181" s="100"/>
      <c r="U181" s="100"/>
      <c r="V181" s="99">
        <f t="shared" si="83"/>
        <v>4.6466355070765131</v>
      </c>
      <c r="W181" s="99">
        <f t="shared" si="84"/>
        <v>4.6952451101094681</v>
      </c>
      <c r="X181" s="99">
        <f t="shared" si="85"/>
        <v>4.7197280056436073</v>
      </c>
      <c r="Y181" s="99">
        <f t="shared" si="86"/>
        <v>4.7192171670475656</v>
      </c>
      <c r="Z181" s="99">
        <f t="shared" si="87"/>
        <v>4.7205591506396027</v>
      </c>
      <c r="AA181" s="67"/>
      <c r="AB181" s="64" t="s">
        <v>102</v>
      </c>
      <c r="AD181" s="171"/>
      <c r="AE181" s="172"/>
      <c r="AF181" s="172"/>
      <c r="AG181" s="172"/>
      <c r="AH181" s="172"/>
      <c r="AI181" s="172"/>
      <c r="AJ181" s="172"/>
      <c r="AK181" s="172"/>
      <c r="AL181" s="172"/>
      <c r="AM181" s="172"/>
      <c r="AN181" s="173"/>
    </row>
    <row r="182" spans="1:40" s="83" customFormat="1" ht="14.25" customHeight="1">
      <c r="A182" s="3"/>
      <c r="B182" s="20" t="s">
        <v>63</v>
      </c>
      <c r="C182" s="28">
        <f ca="1">INDEX(Inputs!F$4:F$183,MATCH($B182&amp;$C$172,Inputs!$E$4:$E$183,0))</f>
        <v>4.3701255082482433</v>
      </c>
      <c r="D182" s="28">
        <f ca="1">INDEX(Inputs!G$4:G$183,MATCH($B182&amp;$C$172,Inputs!$E$4:$E$183,0))</f>
        <v>4.3630160013837251</v>
      </c>
      <c r="E182" s="28">
        <f ca="1">INDEX(Inputs!H$4:H$183,MATCH($B182&amp;$C$172,Inputs!$E$4:$E$183,0))</f>
        <v>4.3819275750498212</v>
      </c>
      <c r="F182" s="28">
        <f ca="1">INDEX(Inputs!I$4:I$183,MATCH($B182&amp;$C$172,Inputs!$E$4:$E$183,0))</f>
        <v>4.415053151316803</v>
      </c>
      <c r="G182" s="28">
        <f ca="1">INDEX(Inputs!J$4:J$183,MATCH($B182&amp;$C$172,Inputs!$E$4:$E$183,0))</f>
        <v>4.4603536150045056</v>
      </c>
      <c r="H182" s="28">
        <f ca="1">INDEX(Inputs!K$4:K$183,MATCH($B182&amp;$C$172,Inputs!$E$4:$E$183,0))</f>
        <v>4.5634765795590413</v>
      </c>
      <c r="I182" s="28">
        <f ca="1">INDEX(Inputs!L$4:L$183,MATCH($B182&amp;$C$172,Inputs!$E$4:$E$183,0))</f>
        <v>4.637437514728223</v>
      </c>
      <c r="J182" s="28">
        <f ca="1">INDEX(Inputs!M$4:M$183,MATCH($B182&amp;$C$172,Inputs!$E$4:$E$183,0))</f>
        <v>4.7034752165169209</v>
      </c>
      <c r="K182" s="150">
        <f ca="1">INDEX(Inputs!N$4:N$183,MATCH($B182&amp;$C$172,Inputs!$E$4:$E$183,0))</f>
        <v>4.7269951288937282</v>
      </c>
      <c r="L182" s="34">
        <f ca="1">INDEX(Inputs!O$4:O$183,MATCH($B182&amp;$C$172,Inputs!$E$4:$E$183,0))</f>
        <v>4.6636867651029892</v>
      </c>
      <c r="M182" s="34">
        <f ca="1">INDEX(Inputs!P$4:P$183,MATCH($B182&amp;$C$172,Inputs!$E$4:$E$183,0))</f>
        <v>4.7109531441554555</v>
      </c>
      <c r="N182" s="34">
        <f ca="1">INDEX(Inputs!Q$4:Q$183,MATCH($B182&amp;$C$172,Inputs!$E$4:$E$183,0))</f>
        <v>4.7348372552583839</v>
      </c>
      <c r="O182" s="34">
        <f ca="1">INDEX(Inputs!R$4:R$183,MATCH($B182&amp;$C$172,Inputs!$E$4:$E$183,0))</f>
        <v>4.7344991940768493</v>
      </c>
      <c r="P182" s="34">
        <f ca="1">INDEX(Inputs!S$4:S$183,MATCH($B182&amp;$C$172,Inputs!$E$4:$E$183,0))</f>
        <v>4.7357491820961064</v>
      </c>
      <c r="Q182" s="100">
        <f t="shared" ref="Q182:U182" ca="1" si="91" xml:space="preserve"> AVERAGE($C182:$K182)</f>
        <v>4.5135400323001118</v>
      </c>
      <c r="R182" s="100">
        <f t="shared" ca="1" si="91"/>
        <v>4.5135400323001118</v>
      </c>
      <c r="S182" s="100">
        <f t="shared" ca="1" si="91"/>
        <v>4.5135400323001118</v>
      </c>
      <c r="T182" s="100">
        <f t="shared" ca="1" si="91"/>
        <v>4.5135400323001118</v>
      </c>
      <c r="U182" s="100">
        <f t="shared" ca="1" si="91"/>
        <v>4.5135400323001118</v>
      </c>
      <c r="V182" s="99">
        <f t="shared" ca="1" si="83"/>
        <v>4.6636867651029892</v>
      </c>
      <c r="W182" s="99">
        <f t="shared" ca="1" si="84"/>
        <v>4.7109531441554555</v>
      </c>
      <c r="X182" s="99">
        <f t="shared" ca="1" si="85"/>
        <v>4.7348372552583839</v>
      </c>
      <c r="Y182" s="99">
        <f t="shared" ca="1" si="86"/>
        <v>4.7344991940768493</v>
      </c>
      <c r="Z182" s="99">
        <f t="shared" ca="1" si="87"/>
        <v>4.7357491820961064</v>
      </c>
      <c r="AA182" s="67"/>
      <c r="AB182" s="64" t="s">
        <v>102</v>
      </c>
      <c r="AD182" s="171"/>
      <c r="AE182" s="172"/>
      <c r="AF182" s="172"/>
      <c r="AG182" s="172"/>
      <c r="AH182" s="172"/>
      <c r="AI182" s="172"/>
      <c r="AJ182" s="172"/>
      <c r="AK182" s="172"/>
      <c r="AL182" s="172"/>
      <c r="AM182" s="172"/>
      <c r="AN182" s="173"/>
    </row>
    <row r="183" spans="1:40" s="83" customFormat="1" ht="14.25" customHeight="1">
      <c r="A183" s="3"/>
      <c r="B183" s="20" t="s">
        <v>25</v>
      </c>
      <c r="C183" s="28">
        <f>INDEX(Inputs!F$4:F$183,MATCH($B183&amp;$C$172,Inputs!$E$4:$E$183,0))</f>
        <v>4.3552873645644494</v>
      </c>
      <c r="D183" s="28">
        <f>INDEX(Inputs!G$4:G$183,MATCH($B183&amp;$C$172,Inputs!$E$4:$E$183,0))</f>
        <v>4.3480021085881795</v>
      </c>
      <c r="E183" s="28">
        <f>INDEX(Inputs!H$4:H$183,MATCH($B183&amp;$C$172,Inputs!$E$4:$E$183,0))</f>
        <v>4.3669140303342164</v>
      </c>
      <c r="F183" s="28">
        <f>INDEX(Inputs!I$4:I$183,MATCH($B183&amp;$C$172,Inputs!$E$4:$E$183,0))</f>
        <v>4.4008562124115773</v>
      </c>
      <c r="G183" s="28">
        <f>INDEX(Inputs!J$4:J$183,MATCH($B183&amp;$C$172,Inputs!$E$4:$E$183,0))</f>
        <v>4.4425361355962671</v>
      </c>
      <c r="H183" s="28">
        <f>INDEX(Inputs!K$4:K$183,MATCH($B183&amp;$C$172,Inputs!$E$4:$E$183,0))</f>
        <v>4.549284865342643</v>
      </c>
      <c r="I183" s="28">
        <f>INDEX(Inputs!L$4:L$183,MATCH($B183&amp;$C$172,Inputs!$E$4:$E$183,0))</f>
        <v>4.6259581971889423</v>
      </c>
      <c r="J183" s="28">
        <f>INDEX(Inputs!M$4:M$183,MATCH($B183&amp;$C$172,Inputs!$E$4:$E$183,0))</f>
        <v>4.6943633420637667</v>
      </c>
      <c r="K183" s="150">
        <f>INDEX(Inputs!N$4:N$183,MATCH($B183&amp;$C$172,Inputs!$E$4:$E$183,0))</f>
        <v>0</v>
      </c>
      <c r="L183" s="34">
        <f>INDEX(Inputs!O$4:O$183,MATCH($B183&amp;$C$172,Inputs!$E$4:$E$183,0))</f>
        <v>0</v>
      </c>
      <c r="M183" s="34">
        <f>INDEX(Inputs!P$4:P$183,MATCH($B183&amp;$C$172,Inputs!$E$4:$E$183,0))</f>
        <v>0</v>
      </c>
      <c r="N183" s="34">
        <f>INDEX(Inputs!Q$4:Q$183,MATCH($B183&amp;$C$172,Inputs!$E$4:$E$183,0))</f>
        <v>0</v>
      </c>
      <c r="O183" s="34">
        <f>INDEX(Inputs!R$4:R$183,MATCH($B183&amp;$C$172,Inputs!$E$4:$E$183,0))</f>
        <v>0</v>
      </c>
      <c r="P183" s="34">
        <f>INDEX(Inputs!S$4:S$183,MATCH($B183&amp;$C$172,Inputs!$E$4:$E$183,0))</f>
        <v>0</v>
      </c>
      <c r="Q183" s="160">
        <f xml:space="preserve"> AVERAGE($C183:$J183)</f>
        <v>4.4729002820112553</v>
      </c>
      <c r="R183" s="160">
        <f t="shared" ref="R183:U183" si="92" xml:space="preserve"> AVERAGE($C183:$J183)</f>
        <v>4.4729002820112553</v>
      </c>
      <c r="S183" s="160">
        <f t="shared" si="92"/>
        <v>4.4729002820112553</v>
      </c>
      <c r="T183" s="160">
        <f t="shared" si="92"/>
        <v>4.4729002820112553</v>
      </c>
      <c r="U183" s="160">
        <f t="shared" si="92"/>
        <v>4.4729002820112553</v>
      </c>
      <c r="V183" s="99">
        <f t="shared" si="83"/>
        <v>4.4729002820112553</v>
      </c>
      <c r="W183" s="99">
        <f t="shared" si="84"/>
        <v>4.4729002820112553</v>
      </c>
      <c r="X183" s="99">
        <f t="shared" si="85"/>
        <v>4.4729002820112553</v>
      </c>
      <c r="Y183" s="99">
        <f t="shared" si="86"/>
        <v>4.4729002820112553</v>
      </c>
      <c r="Z183" s="99">
        <f t="shared" si="87"/>
        <v>4.4729002820112553</v>
      </c>
      <c r="AA183" s="67"/>
      <c r="AB183" s="64" t="s">
        <v>39</v>
      </c>
      <c r="AD183" s="171"/>
      <c r="AE183" s="172"/>
      <c r="AF183" s="172"/>
      <c r="AG183" s="172"/>
      <c r="AH183" s="172"/>
      <c r="AI183" s="172"/>
      <c r="AJ183" s="172"/>
      <c r="AK183" s="172"/>
      <c r="AL183" s="172"/>
      <c r="AM183" s="172"/>
      <c r="AN183" s="173"/>
    </row>
    <row r="184" spans="1:40" s="83" customFormat="1" ht="14.25" customHeight="1">
      <c r="A184" s="3"/>
      <c r="B184" s="20" t="s">
        <v>26</v>
      </c>
      <c r="C184" s="28">
        <f ca="1">INDEX(Inputs!F$4:F$183,MATCH($B184&amp;$C$172,Inputs!$E$4:$E$183,0))</f>
        <v>4.3932878122873449</v>
      </c>
      <c r="D184" s="28">
        <f ca="1">INDEX(Inputs!G$4:G$183,MATCH($B184&amp;$C$172,Inputs!$E$4:$E$183,0))</f>
        <v>4.4128573452697637</v>
      </c>
      <c r="E184" s="28">
        <f ca="1">INDEX(Inputs!H$4:H$183,MATCH($B184&amp;$C$172,Inputs!$E$4:$E$183,0))</f>
        <v>4.4397274401130904</v>
      </c>
      <c r="F184" s="28">
        <f ca="1">INDEX(Inputs!I$4:I$183,MATCH($B184&amp;$C$172,Inputs!$E$4:$E$183,0))</f>
        <v>4.7755426060379378</v>
      </c>
      <c r="G184" s="28">
        <f ca="1">INDEX(Inputs!J$4:J$183,MATCH($B184&amp;$C$172,Inputs!$E$4:$E$183,0))</f>
        <v>4.8805829879856564</v>
      </c>
      <c r="H184" s="28">
        <f>INDEX(Inputs!K$4:K$183,MATCH($B184&amp;$C$172,Inputs!$E$4:$E$183,0))</f>
        <v>4.9308406057052192</v>
      </c>
      <c r="I184" s="28">
        <f>INDEX(Inputs!L$4:L$183,MATCH($B184&amp;$C$172,Inputs!$E$4:$E$183,0))</f>
        <v>5.0120100502512557</v>
      </c>
      <c r="J184" s="28">
        <f>INDEX(Inputs!M$4:M$183,MATCH($B184&amp;$C$172,Inputs!$E$4:$E$183,0))</f>
        <v>5.0892159276117113</v>
      </c>
      <c r="K184" s="150">
        <f>INDEX(Inputs!N$4:N$183,MATCH($B184&amp;$C$172,Inputs!$E$4:$E$183,0))</f>
        <v>5.1036911910900606</v>
      </c>
      <c r="L184" s="34">
        <f>INDEX(Inputs!O$4:O$183,MATCH($B184&amp;$C$172,Inputs!$E$4:$E$183,0))</f>
        <v>5.2449764261730376</v>
      </c>
      <c r="M184" s="34">
        <f>INDEX(Inputs!P$4:P$183,MATCH($B184&amp;$C$172,Inputs!$E$4:$E$183,0))</f>
        <v>5.2629015525820693</v>
      </c>
      <c r="N184" s="34">
        <f>INDEX(Inputs!Q$4:Q$183,MATCH($B184&amp;$C$172,Inputs!$E$4:$E$183,0))</f>
        <v>5.2633337480228199</v>
      </c>
      <c r="O184" s="34">
        <f>INDEX(Inputs!R$4:R$183,MATCH($B184&amp;$C$172,Inputs!$E$4:$E$183,0))</f>
        <v>5.3150987432675043</v>
      </c>
      <c r="P184" s="34">
        <f>INDEX(Inputs!S$4:S$183,MATCH($B184&amp;$C$172,Inputs!$E$4:$E$183,0))</f>
        <v>5.4517853906108398</v>
      </c>
      <c r="Q184" s="114">
        <f ca="1">AVERAGE($G$184:$K$184)</f>
        <v>5.003268152528781</v>
      </c>
      <c r="R184" s="114">
        <f t="shared" ref="R184:U184" ca="1" si="93">AVERAGE($G$184:$K$184)</f>
        <v>5.003268152528781</v>
      </c>
      <c r="S184" s="114">
        <f t="shared" ca="1" si="93"/>
        <v>5.003268152528781</v>
      </c>
      <c r="T184" s="114">
        <f t="shared" ca="1" si="93"/>
        <v>5.003268152528781</v>
      </c>
      <c r="U184" s="114">
        <f t="shared" ca="1" si="93"/>
        <v>5.003268152528781</v>
      </c>
      <c r="V184" s="99">
        <f t="shared" si="83"/>
        <v>5.2449764261730376</v>
      </c>
      <c r="W184" s="99">
        <f t="shared" si="84"/>
        <v>5.2629015525820693</v>
      </c>
      <c r="X184" s="99">
        <f t="shared" si="85"/>
        <v>5.2633337480228199</v>
      </c>
      <c r="Y184" s="99">
        <f t="shared" si="86"/>
        <v>5.3150987432675043</v>
      </c>
      <c r="Z184" s="99">
        <f t="shared" si="87"/>
        <v>5.4517853906108398</v>
      </c>
      <c r="AA184" s="67"/>
      <c r="AB184" s="64" t="s">
        <v>102</v>
      </c>
      <c r="AD184" s="171"/>
      <c r="AE184" s="172"/>
      <c r="AF184" s="172"/>
      <c r="AG184" s="172"/>
      <c r="AH184" s="172"/>
      <c r="AI184" s="172"/>
      <c r="AJ184" s="172"/>
      <c r="AK184" s="172"/>
      <c r="AL184" s="172"/>
      <c r="AM184" s="172"/>
      <c r="AN184" s="173"/>
    </row>
    <row r="185" spans="1:40" s="83" customFormat="1" ht="14.25" customHeight="1">
      <c r="A185" s="3"/>
      <c r="B185" s="20" t="s">
        <v>27</v>
      </c>
      <c r="C185" s="28">
        <f>INDEX(Inputs!F$4:F$183,MATCH($B185&amp;$C$172,Inputs!$E$4:$E$183,0))</f>
        <v>5.5177709639739332</v>
      </c>
      <c r="D185" s="28">
        <f>INDEX(Inputs!G$4:G$183,MATCH($B185&amp;$C$172,Inputs!$E$4:$E$183,0))</f>
        <v>5.5411847137703054</v>
      </c>
      <c r="E185" s="28">
        <f>INDEX(Inputs!H$4:H$183,MATCH($B185&amp;$C$172,Inputs!$E$4:$E$183,0))</f>
        <v>5.5434505591807666</v>
      </c>
      <c r="F185" s="28">
        <f>INDEX(Inputs!I$4:I$183,MATCH($B185&amp;$C$172,Inputs!$E$4:$E$183,0))</f>
        <v>5.5412058328441542</v>
      </c>
      <c r="G185" s="28">
        <f>INDEX(Inputs!J$4:J$183,MATCH($B185&amp;$C$172,Inputs!$E$4:$E$183,0))</f>
        <v>5.5096492040842806</v>
      </c>
      <c r="H185" s="28">
        <f>INDEX(Inputs!K$4:K$183,MATCH($B185&amp;$C$172,Inputs!$E$4:$E$183,0))</f>
        <v>5.5472905708597064</v>
      </c>
      <c r="I185" s="28">
        <f>INDEX(Inputs!L$4:L$183,MATCH($B185&amp;$C$172,Inputs!$E$4:$E$183,0))</f>
        <v>5.5749997249331598</v>
      </c>
      <c r="J185" s="28">
        <f>INDEX(Inputs!M$4:M$183,MATCH($B185&amp;$C$172,Inputs!$E$4:$E$183,0))</f>
        <v>5.6158411328931317</v>
      </c>
      <c r="K185" s="150">
        <f>INDEX(Inputs!N$4:N$183,MATCH($B185&amp;$C$172,Inputs!$E$4:$E$183,0))</f>
        <v>5.6040354948322921</v>
      </c>
      <c r="L185" s="34">
        <f>INDEX(Inputs!O$4:O$183,MATCH($B185&amp;$C$172,Inputs!$E$4:$E$183,0))</f>
        <v>5.5749997249331598</v>
      </c>
      <c r="M185" s="34">
        <f>INDEX(Inputs!P$4:P$183,MATCH($B185&amp;$C$172,Inputs!$E$4:$E$183,0))</f>
        <v>5.5749997249331598</v>
      </c>
      <c r="N185" s="34">
        <f>INDEX(Inputs!Q$4:Q$183,MATCH($B185&amp;$C$172,Inputs!$E$4:$E$183,0))</f>
        <v>5.5749997249331598</v>
      </c>
      <c r="O185" s="34">
        <f>INDEX(Inputs!R$4:R$183,MATCH($B185&amp;$C$172,Inputs!$E$4:$E$183,0))</f>
        <v>5.5749997249331598</v>
      </c>
      <c r="P185" s="34">
        <f>INDEX(Inputs!S$4:S$183,MATCH($B185&amp;$C$172,Inputs!$E$4:$E$183,0))</f>
        <v>5.5749997249331598</v>
      </c>
      <c r="Q185" s="100">
        <f t="shared" ref="Q185:U190" si="94" xml:space="preserve"> AVERAGE($C185:$K185)</f>
        <v>5.5550475774857473</v>
      </c>
      <c r="R185" s="100">
        <f t="shared" si="94"/>
        <v>5.5550475774857473</v>
      </c>
      <c r="S185" s="100">
        <f t="shared" si="94"/>
        <v>5.5550475774857473</v>
      </c>
      <c r="T185" s="100">
        <f t="shared" si="94"/>
        <v>5.5550475774857473</v>
      </c>
      <c r="U185" s="100">
        <f t="shared" si="94"/>
        <v>5.5550475774857473</v>
      </c>
      <c r="V185" s="99">
        <f t="shared" si="83"/>
        <v>5.5749997249331598</v>
      </c>
      <c r="W185" s="99">
        <f t="shared" si="84"/>
        <v>5.5749997249331598</v>
      </c>
      <c r="X185" s="99">
        <f t="shared" si="85"/>
        <v>5.5749997249331598</v>
      </c>
      <c r="Y185" s="99">
        <f t="shared" si="86"/>
        <v>5.5749997249331598</v>
      </c>
      <c r="Z185" s="99">
        <f t="shared" si="87"/>
        <v>5.5749997249331598</v>
      </c>
      <c r="AA185" s="67"/>
      <c r="AB185" s="64" t="s">
        <v>102</v>
      </c>
      <c r="AD185" s="171"/>
      <c r="AE185" s="172"/>
      <c r="AF185" s="172"/>
      <c r="AG185" s="172"/>
      <c r="AH185" s="172"/>
      <c r="AI185" s="172"/>
      <c r="AJ185" s="172"/>
      <c r="AK185" s="172"/>
      <c r="AL185" s="172"/>
      <c r="AM185" s="172"/>
      <c r="AN185" s="173"/>
    </row>
    <row r="186" spans="1:40" s="83" customFormat="1" ht="14.25" customHeight="1">
      <c r="A186" s="3"/>
      <c r="B186" s="20" t="s">
        <v>28</v>
      </c>
      <c r="C186" s="28">
        <f>INDEX(Inputs!F$4:F$183,MATCH($B186&amp;$C$172,Inputs!$E$4:$E$183,0))</f>
        <v>5.0274690090133625</v>
      </c>
      <c r="D186" s="28">
        <f>INDEX(Inputs!G$4:G$183,MATCH($B186&amp;$C$172,Inputs!$E$4:$E$183,0))</f>
        <v>5.0071969554240923</v>
      </c>
      <c r="E186" s="28">
        <f>INDEX(Inputs!H$4:H$183,MATCH($B186&amp;$C$172,Inputs!$E$4:$E$183,0))</f>
        <v>4.9897134000774939</v>
      </c>
      <c r="F186" s="28">
        <f>INDEX(Inputs!I$4:I$183,MATCH($B186&amp;$C$172,Inputs!$E$4:$E$183,0))</f>
        <v>5.0171537722068944</v>
      </c>
      <c r="G186" s="28">
        <f>INDEX(Inputs!J$4:J$183,MATCH($B186&amp;$C$172,Inputs!$E$4:$E$183,0))</f>
        <v>5.2590339487940074</v>
      </c>
      <c r="H186" s="28">
        <f>INDEX(Inputs!K$4:K$183,MATCH($B186&amp;$C$172,Inputs!$E$4:$E$183,0))</f>
        <v>5.2832640979080114</v>
      </c>
      <c r="I186" s="28">
        <f>INDEX(Inputs!L$4:L$183,MATCH($B186&amp;$C$172,Inputs!$E$4:$E$183,0))</f>
        <v>5.53179587831207</v>
      </c>
      <c r="J186" s="28">
        <f>INDEX(Inputs!M$4:M$183,MATCH($B186&amp;$C$172,Inputs!$E$4:$E$183,0))</f>
        <v>5.5664387227210561</v>
      </c>
      <c r="K186" s="150">
        <f>INDEX(Inputs!N$4:N$183,MATCH($B186&amp;$C$172,Inputs!$E$4:$E$183,0))</f>
        <v>5.5443947035825234</v>
      </c>
      <c r="L186" s="34">
        <f>INDEX(Inputs!O$4:O$183,MATCH($B186&amp;$C$172,Inputs!$E$4:$E$183,0))</f>
        <v>5.5317876030241449</v>
      </c>
      <c r="M186" s="34">
        <f>INDEX(Inputs!P$4:P$183,MATCH($B186&amp;$C$172,Inputs!$E$4:$E$183,0))</f>
        <v>5.5317782544303151</v>
      </c>
      <c r="N186" s="34">
        <f>INDEX(Inputs!Q$4:Q$183,MATCH($B186&amp;$C$172,Inputs!$E$4:$E$183,0))</f>
        <v>5.531783185669517</v>
      </c>
      <c r="O186" s="34">
        <f>INDEX(Inputs!R$4:R$183,MATCH($B186&amp;$C$172,Inputs!$E$4:$E$183,0))</f>
        <v>5.5316733510131035</v>
      </c>
      <c r="P186" s="34">
        <f>INDEX(Inputs!S$4:S$183,MATCH($B186&amp;$C$172,Inputs!$E$4:$E$183,0))</f>
        <v>5.5316562508240388</v>
      </c>
      <c r="Q186" s="100">
        <f t="shared" si="94"/>
        <v>5.2473844986710567</v>
      </c>
      <c r="R186" s="100">
        <f t="shared" si="94"/>
        <v>5.2473844986710567</v>
      </c>
      <c r="S186" s="100">
        <f t="shared" si="94"/>
        <v>5.2473844986710567</v>
      </c>
      <c r="T186" s="100">
        <f t="shared" si="94"/>
        <v>5.2473844986710567</v>
      </c>
      <c r="U186" s="100">
        <f t="shared" si="94"/>
        <v>5.2473844986710567</v>
      </c>
      <c r="V186" s="99">
        <f t="shared" si="83"/>
        <v>5.5317876030241449</v>
      </c>
      <c r="W186" s="99">
        <f t="shared" si="84"/>
        <v>5.5317782544303151</v>
      </c>
      <c r="X186" s="99">
        <f t="shared" si="85"/>
        <v>5.531783185669517</v>
      </c>
      <c r="Y186" s="99">
        <f t="shared" si="86"/>
        <v>5.5316733510131035</v>
      </c>
      <c r="Z186" s="99">
        <f t="shared" si="87"/>
        <v>5.5316562508240388</v>
      </c>
      <c r="AA186" s="67"/>
      <c r="AB186" s="64" t="s">
        <v>102</v>
      </c>
      <c r="AD186" s="171"/>
      <c r="AE186" s="172"/>
      <c r="AF186" s="172"/>
      <c r="AG186" s="172"/>
      <c r="AH186" s="172"/>
      <c r="AI186" s="172"/>
      <c r="AJ186" s="172"/>
      <c r="AK186" s="172"/>
      <c r="AL186" s="172"/>
      <c r="AM186" s="172"/>
      <c r="AN186" s="173"/>
    </row>
    <row r="187" spans="1:40" s="83" customFormat="1" ht="14.65" customHeight="1" thickBot="1">
      <c r="A187" s="3"/>
      <c r="B187" s="20" t="s">
        <v>29</v>
      </c>
      <c r="C187" s="28">
        <f>INDEX(Inputs!F$4:F$183,MATCH($B187&amp;$C$172,Inputs!$E$4:$E$183,0))</f>
        <v>3.6039631312634746</v>
      </c>
      <c r="D187" s="28">
        <f>INDEX(Inputs!G$4:G$183,MATCH($B187&amp;$C$172,Inputs!$E$4:$E$183,0))</f>
        <v>3.5890843877883825</v>
      </c>
      <c r="E187" s="28">
        <f>INDEX(Inputs!H$4:H$183,MATCH($B187&amp;$C$172,Inputs!$E$4:$E$183,0))</f>
        <v>3.6427599333299332</v>
      </c>
      <c r="F187" s="28">
        <f>INDEX(Inputs!I$4:I$183,MATCH($B187&amp;$C$172,Inputs!$E$4:$E$183,0))</f>
        <v>3.6519975734785035</v>
      </c>
      <c r="G187" s="28">
        <f>INDEX(Inputs!J$4:J$183,MATCH($B187&amp;$C$172,Inputs!$E$4:$E$183,0))</f>
        <v>3.7293888999529559</v>
      </c>
      <c r="H187" s="28">
        <f>INDEX(Inputs!K$4:K$183,MATCH($B187&amp;$C$172,Inputs!$E$4:$E$183,0))</f>
        <v>3.7624441038927481</v>
      </c>
      <c r="I187" s="28">
        <f>INDEX(Inputs!L$4:L$183,MATCH($B187&amp;$C$172,Inputs!$E$4:$E$183,0))</f>
        <v>3.3964085560869695</v>
      </c>
      <c r="J187" s="28">
        <f>INDEX(Inputs!M$4:M$183,MATCH($B187&amp;$C$172,Inputs!$E$4:$E$183,0))</f>
        <v>3.5039810218662657</v>
      </c>
      <c r="K187" s="150">
        <f>INDEX(Inputs!N$4:N$183,MATCH($B187&amp;$C$172,Inputs!$E$4:$E$183,0))</f>
        <v>3.4615566805814608</v>
      </c>
      <c r="L187" s="34">
        <f>INDEX(Inputs!O$4:O$183,MATCH($B187&amp;$C$172,Inputs!$E$4:$E$183,0))</f>
        <v>3.3964311263320375</v>
      </c>
      <c r="M187" s="34">
        <f>INDEX(Inputs!P$4:P$183,MATCH($B187&amp;$C$172,Inputs!$E$4:$E$183,0))</f>
        <v>3.396431126332037</v>
      </c>
      <c r="N187" s="34">
        <f>INDEX(Inputs!Q$4:Q$183,MATCH($B187&amp;$C$172,Inputs!$E$4:$E$183,0))</f>
        <v>3.3964311263320361</v>
      </c>
      <c r="O187" s="34">
        <f>INDEX(Inputs!R$4:R$183,MATCH($B187&amp;$C$172,Inputs!$E$4:$E$183,0))</f>
        <v>3.3964311263320375</v>
      </c>
      <c r="P187" s="34">
        <f>INDEX(Inputs!S$4:S$183,MATCH($B187&amp;$C$172,Inputs!$E$4:$E$183,0))</f>
        <v>3.3964311263320361</v>
      </c>
      <c r="Q187" s="100">
        <f t="shared" si="94"/>
        <v>3.5935093653600765</v>
      </c>
      <c r="R187" s="100">
        <f t="shared" si="94"/>
        <v>3.5935093653600765</v>
      </c>
      <c r="S187" s="100">
        <f t="shared" si="94"/>
        <v>3.5935093653600765</v>
      </c>
      <c r="T187" s="100">
        <f t="shared" si="94"/>
        <v>3.5935093653600765</v>
      </c>
      <c r="U187" s="100">
        <f t="shared" si="94"/>
        <v>3.5935093653600765</v>
      </c>
      <c r="V187" s="99">
        <f t="shared" si="83"/>
        <v>3.3964311263320375</v>
      </c>
      <c r="W187" s="99">
        <f t="shared" si="84"/>
        <v>3.396431126332037</v>
      </c>
      <c r="X187" s="99">
        <f t="shared" si="85"/>
        <v>3.3964311263320361</v>
      </c>
      <c r="Y187" s="99">
        <f t="shared" si="86"/>
        <v>3.3964311263320375</v>
      </c>
      <c r="Z187" s="99">
        <f t="shared" si="87"/>
        <v>3.3964311263320361</v>
      </c>
      <c r="AA187" s="67"/>
      <c r="AB187" s="64" t="s">
        <v>102</v>
      </c>
      <c r="AD187" s="174"/>
      <c r="AE187" s="175"/>
      <c r="AF187" s="175"/>
      <c r="AG187" s="175"/>
      <c r="AH187" s="175"/>
      <c r="AI187" s="175"/>
      <c r="AJ187" s="175"/>
      <c r="AK187" s="175"/>
      <c r="AL187" s="175"/>
      <c r="AM187" s="175"/>
      <c r="AN187" s="176"/>
    </row>
    <row r="188" spans="1:40" s="83" customFormat="1" ht="13">
      <c r="A188" s="3"/>
      <c r="B188" s="20" t="s">
        <v>30</v>
      </c>
      <c r="C188" s="28">
        <f>INDEX(Inputs!F$4:F$183,MATCH($B188&amp;$C$172,Inputs!$E$4:$E$183,0))</f>
        <v>4.7473827328348071</v>
      </c>
      <c r="D188" s="28">
        <f>INDEX(Inputs!G$4:G$183,MATCH($B188&amp;$C$172,Inputs!$E$4:$E$183,0))</f>
        <v>4.6847308527055009</v>
      </c>
      <c r="E188" s="28">
        <f>INDEX(Inputs!H$4:H$183,MATCH($B188&amp;$C$172,Inputs!$E$4:$E$183,0))</f>
        <v>4.6899980182069241</v>
      </c>
      <c r="F188" s="28">
        <f>INDEX(Inputs!I$4:I$183,MATCH($B188&amp;$C$172,Inputs!$E$4:$E$183,0))</f>
        <v>4.7031602582003647</v>
      </c>
      <c r="G188" s="28">
        <f>INDEX(Inputs!J$4:J$183,MATCH($B188&amp;$C$172,Inputs!$E$4:$E$183,0))</f>
        <v>4.6999808049139418</v>
      </c>
      <c r="H188" s="28">
        <f>INDEX(Inputs!K$4:K$183,MATCH($B188&amp;$C$172,Inputs!$E$4:$E$183,0))</f>
        <v>4.702806012322907</v>
      </c>
      <c r="I188" s="28">
        <f>INDEX(Inputs!L$4:L$183,MATCH($B188&amp;$C$172,Inputs!$E$4:$E$183,0))</f>
        <v>4.892526236356705</v>
      </c>
      <c r="J188" s="28">
        <f>INDEX(Inputs!M$4:M$183,MATCH($B188&amp;$C$172,Inputs!$E$4:$E$183,0))</f>
        <v>4.9278169014084519</v>
      </c>
      <c r="K188" s="150">
        <f>INDEX(Inputs!N$4:N$183,MATCH($B188&amp;$C$172,Inputs!$E$4:$E$183,0))</f>
        <v>4.9180825773417194</v>
      </c>
      <c r="L188" s="34">
        <f>INDEX(Inputs!O$4:O$183,MATCH($B188&amp;$C$172,Inputs!$E$4:$E$183,0))</f>
        <v>4.9457552848268893</v>
      </c>
      <c r="M188" s="34">
        <f>INDEX(Inputs!P$4:P$183,MATCH($B188&amp;$C$172,Inputs!$E$4:$E$183,0))</f>
        <v>4.9500348669380339</v>
      </c>
      <c r="N188" s="34">
        <f>INDEX(Inputs!Q$4:Q$183,MATCH($B188&amp;$C$172,Inputs!$E$4:$E$183,0))</f>
        <v>4.9763209858335582</v>
      </c>
      <c r="O188" s="34">
        <f>INDEX(Inputs!R$4:R$183,MATCH($B188&amp;$C$172,Inputs!$E$4:$E$183,0))</f>
        <v>5.211812340608752</v>
      </c>
      <c r="P188" s="34">
        <f>INDEX(Inputs!S$4:S$183,MATCH($B188&amp;$C$172,Inputs!$E$4:$E$183,0))</f>
        <v>5.2178202907283273</v>
      </c>
      <c r="Q188" s="100">
        <f t="shared" si="94"/>
        <v>4.7740538215879251</v>
      </c>
      <c r="R188" s="100">
        <f t="shared" si="94"/>
        <v>4.7740538215879251</v>
      </c>
      <c r="S188" s="100">
        <f t="shared" si="94"/>
        <v>4.7740538215879251</v>
      </c>
      <c r="T188" s="100">
        <f t="shared" si="94"/>
        <v>4.7740538215879251</v>
      </c>
      <c r="U188" s="100">
        <f t="shared" si="94"/>
        <v>4.7740538215879251</v>
      </c>
      <c r="V188" s="99">
        <f t="shared" si="83"/>
        <v>4.9457552848268893</v>
      </c>
      <c r="W188" s="99">
        <f t="shared" si="84"/>
        <v>4.9500348669380339</v>
      </c>
      <c r="X188" s="99">
        <f t="shared" si="85"/>
        <v>4.9763209858335582</v>
      </c>
      <c r="Y188" s="99">
        <f t="shared" si="86"/>
        <v>5.211812340608752</v>
      </c>
      <c r="Z188" s="99">
        <f t="shared" si="87"/>
        <v>5.2178202907283273</v>
      </c>
      <c r="AA188" s="67"/>
      <c r="AB188" s="64" t="s">
        <v>102</v>
      </c>
    </row>
    <row r="189" spans="1:40" s="83" customFormat="1" ht="13">
      <c r="A189" s="3"/>
      <c r="B189" s="20" t="s">
        <v>31</v>
      </c>
      <c r="C189" s="28">
        <f>INDEX(Inputs!F$4:F$183,MATCH($B189&amp;$C$172,Inputs!$E$4:$E$183,0))</f>
        <v>5.0778280943088623</v>
      </c>
      <c r="D189" s="28">
        <f>INDEX(Inputs!G$4:G$183,MATCH($B189&amp;$C$172,Inputs!$E$4:$E$183,0))</f>
        <v>5.143465381106318</v>
      </c>
      <c r="E189" s="28">
        <f>INDEX(Inputs!H$4:H$183,MATCH($B189&amp;$C$172,Inputs!$E$4:$E$183,0))</f>
        <v>5.1902490493042874</v>
      </c>
      <c r="F189" s="28">
        <f>INDEX(Inputs!I$4:I$183,MATCH($B189&amp;$C$172,Inputs!$E$4:$E$183,0))</f>
        <v>5.1720522858469913</v>
      </c>
      <c r="G189" s="28">
        <f>INDEX(Inputs!J$4:J$183,MATCH($B189&amp;$C$172,Inputs!$E$4:$E$183,0))</f>
        <v>5.2133912852112676</v>
      </c>
      <c r="H189" s="28">
        <f>INDEX(Inputs!K$4:K$183,MATCH($B189&amp;$C$172,Inputs!$E$4:$E$183,0))</f>
        <v>5.2211267543530884</v>
      </c>
      <c r="I189" s="28">
        <f>INDEX(Inputs!L$4:L$183,MATCH($B189&amp;$C$172,Inputs!$E$4:$E$183,0))</f>
        <v>5.3445794765558121</v>
      </c>
      <c r="J189" s="28">
        <f>INDEX(Inputs!M$4:M$183,MATCH($B189&amp;$C$172,Inputs!$E$4:$E$183,0))</f>
        <v>5.3906392622202635</v>
      </c>
      <c r="K189" s="150">
        <f>INDEX(Inputs!N$4:N$183,MATCH($B189&amp;$C$172,Inputs!$E$4:$E$183,0))</f>
        <v>5.4081763299807264</v>
      </c>
      <c r="L189" s="34">
        <f>INDEX(Inputs!O$4:O$183,MATCH($B189&amp;$C$172,Inputs!$E$4:$E$183,0))</f>
        <v>5.5084412735071018</v>
      </c>
      <c r="M189" s="34">
        <f>INDEX(Inputs!P$4:P$183,MATCH($B189&amp;$C$172,Inputs!$E$4:$E$183,0))</f>
        <v>5.5130406726155829</v>
      </c>
      <c r="N189" s="34">
        <f>INDEX(Inputs!Q$4:Q$183,MATCH($B189&amp;$C$172,Inputs!$E$4:$E$183,0))</f>
        <v>5.5343515289378633</v>
      </c>
      <c r="O189" s="34">
        <f>INDEX(Inputs!R$4:R$183,MATCH($B189&amp;$C$172,Inputs!$E$4:$E$183,0))</f>
        <v>5.5245520683253284</v>
      </c>
      <c r="P189" s="34">
        <f>INDEX(Inputs!S$4:S$183,MATCH($B189&amp;$C$172,Inputs!$E$4:$E$183,0))</f>
        <v>5.526034879826935</v>
      </c>
      <c r="Q189" s="100">
        <f t="shared" si="94"/>
        <v>5.2401675465430682</v>
      </c>
      <c r="R189" s="100">
        <f t="shared" si="94"/>
        <v>5.2401675465430682</v>
      </c>
      <c r="S189" s="100">
        <f t="shared" si="94"/>
        <v>5.2401675465430682</v>
      </c>
      <c r="T189" s="100">
        <f t="shared" si="94"/>
        <v>5.2401675465430682</v>
      </c>
      <c r="U189" s="100">
        <f t="shared" si="94"/>
        <v>5.2401675465430682</v>
      </c>
      <c r="V189" s="99">
        <f t="shared" si="83"/>
        <v>5.5084412735071018</v>
      </c>
      <c r="W189" s="99">
        <f t="shared" si="84"/>
        <v>5.5130406726155829</v>
      </c>
      <c r="X189" s="99">
        <f t="shared" si="85"/>
        <v>5.5343515289378633</v>
      </c>
      <c r="Y189" s="99">
        <f t="shared" si="86"/>
        <v>5.5245520683253284</v>
      </c>
      <c r="Z189" s="99">
        <f t="shared" si="87"/>
        <v>5.526034879826935</v>
      </c>
      <c r="AA189" s="67"/>
      <c r="AB189" s="64" t="s">
        <v>102</v>
      </c>
    </row>
    <row r="190" spans="1:40" s="83" customFormat="1" ht="13">
      <c r="A190" s="3"/>
      <c r="B190" s="20" t="s">
        <v>32</v>
      </c>
      <c r="C190" s="28">
        <f>INDEX(Inputs!F$4:F$183,MATCH($B190&amp;$C$172,Inputs!$E$4:$E$183,0))</f>
        <v>5.6395123003884331</v>
      </c>
      <c r="D190" s="28">
        <f>INDEX(Inputs!G$4:G$183,MATCH($B190&amp;$C$172,Inputs!$E$4:$E$183,0))</f>
        <v>5.6342972838751582</v>
      </c>
      <c r="E190" s="28">
        <f>INDEX(Inputs!H$4:H$183,MATCH($B190&amp;$C$172,Inputs!$E$4:$E$183,0))</f>
        <v>5.6330789186750376</v>
      </c>
      <c r="F190" s="28">
        <f>INDEX(Inputs!I$4:I$183,MATCH($B190&amp;$C$172,Inputs!$E$4:$E$183,0))</f>
        <v>5.6030773827308042</v>
      </c>
      <c r="G190" s="28">
        <f>INDEX(Inputs!J$4:J$183,MATCH($B190&amp;$C$172,Inputs!$E$4:$E$183,0))</f>
        <v>5.7010088082511476</v>
      </c>
      <c r="H190" s="28">
        <f>INDEX(Inputs!K$4:K$183,MATCH($B190&amp;$C$172,Inputs!$E$4:$E$183,0))</f>
        <v>5.719969395562357</v>
      </c>
      <c r="I190" s="28">
        <f>INDEX(Inputs!L$4:L$183,MATCH($B190&amp;$C$172,Inputs!$E$4:$E$183,0))</f>
        <v>5.7184330310741558</v>
      </c>
      <c r="J190" s="28">
        <f>INDEX(Inputs!M$4:M$183,MATCH($B190&amp;$C$172,Inputs!$E$4:$E$183,0))</f>
        <v>5.7725849023403129</v>
      </c>
      <c r="K190" s="150">
        <f>INDEX(Inputs!N$4:N$183,MATCH($B190&amp;$C$172,Inputs!$E$4:$E$183,0))</f>
        <v>5.7904841402337217</v>
      </c>
      <c r="L190" s="34">
        <f>INDEX(Inputs!O$4:O$183,MATCH($B190&amp;$C$172,Inputs!$E$4:$E$183,0))</f>
        <v>5.7185575753106441</v>
      </c>
      <c r="M190" s="34">
        <f>INDEX(Inputs!P$4:P$183,MATCH($B190&amp;$C$172,Inputs!$E$4:$E$183,0))</f>
        <v>5.7184788628392091</v>
      </c>
      <c r="N190" s="34">
        <f>INDEX(Inputs!Q$4:Q$183,MATCH($B190&amp;$C$172,Inputs!$E$4:$E$183,0))</f>
        <v>5.7184688853514976</v>
      </c>
      <c r="O190" s="34">
        <f>INDEX(Inputs!R$4:R$183,MATCH($B190&amp;$C$172,Inputs!$E$4:$E$183,0))</f>
        <v>5.7184866149333535</v>
      </c>
      <c r="P190" s="34">
        <f>INDEX(Inputs!S$4:S$183,MATCH($B190&amp;$C$172,Inputs!$E$4:$E$183,0))</f>
        <v>5.7184509402345931</v>
      </c>
      <c r="Q190" s="100">
        <f t="shared" si="94"/>
        <v>5.6902717959034588</v>
      </c>
      <c r="R190" s="100">
        <f t="shared" si="94"/>
        <v>5.6902717959034588</v>
      </c>
      <c r="S190" s="100">
        <f t="shared" si="94"/>
        <v>5.6902717959034588</v>
      </c>
      <c r="T190" s="100">
        <f t="shared" si="94"/>
        <v>5.6902717959034588</v>
      </c>
      <c r="U190" s="100">
        <f t="shared" si="94"/>
        <v>5.6902717959034588</v>
      </c>
      <c r="V190" s="99">
        <f t="shared" si="83"/>
        <v>5.7185575753106441</v>
      </c>
      <c r="W190" s="99">
        <f t="shared" si="84"/>
        <v>5.7184788628392091</v>
      </c>
      <c r="X190" s="99">
        <f t="shared" si="85"/>
        <v>5.7184688853514976</v>
      </c>
      <c r="Y190" s="99">
        <f t="shared" si="86"/>
        <v>5.7184866149333535</v>
      </c>
      <c r="Z190" s="99">
        <f t="shared" si="87"/>
        <v>5.7184509402345931</v>
      </c>
      <c r="AA190" s="68"/>
      <c r="AB190" s="64" t="s">
        <v>102</v>
      </c>
    </row>
    <row r="191" spans="1:40" s="83" customFormat="1" ht="13">
      <c r="A191" s="3"/>
      <c r="B191" s="20" t="s">
        <v>33</v>
      </c>
      <c r="C191" s="28">
        <f>INDEX(Inputs!F$4:F$183,MATCH($B191&amp;$C$172,Inputs!$E$4:$E$183,0))</f>
        <v>4.797489928726371</v>
      </c>
      <c r="D191" s="28">
        <f>INDEX(Inputs!G$4:G$183,MATCH($B191&amp;$C$172,Inputs!$E$4:$E$183,0))</f>
        <v>4.7826154806491887</v>
      </c>
      <c r="E191" s="28">
        <f>INDEX(Inputs!H$4:H$183,MATCH($B191&amp;$C$172,Inputs!$E$4:$E$183,0))</f>
        <v>4.7974131448338095</v>
      </c>
      <c r="F191" s="28">
        <f>INDEX(Inputs!I$4:I$183,MATCH($B191&amp;$C$172,Inputs!$E$4:$E$183,0))</f>
        <v>4.8257801474047364</v>
      </c>
      <c r="G191" s="28">
        <f>INDEX(Inputs!J$4:J$183,MATCH($B191&amp;$C$172,Inputs!$E$4:$E$183,0))</f>
        <v>4.9683746388931134</v>
      </c>
      <c r="H191" s="28">
        <f>INDEX(Inputs!K$4:K$183,MATCH($B191&amp;$C$172,Inputs!$E$4:$E$183,0))</f>
        <v>4.9697290752232472</v>
      </c>
      <c r="I191" s="28">
        <f>INDEX(Inputs!L$4:L$183,MATCH($B191&amp;$C$172,Inputs!$E$4:$E$183,0))</f>
        <v>4.9709205966551142</v>
      </c>
      <c r="J191" s="28">
        <f>INDEX(Inputs!M$4:M$183,MATCH($B191&amp;$C$172,Inputs!$E$4:$E$183,0))</f>
        <v>4.9708338044763751</v>
      </c>
      <c r="K191" s="150">
        <f>INDEX(Inputs!N$4:N$183,MATCH($B191&amp;$C$172,Inputs!$E$4:$E$183,0))</f>
        <v>0</v>
      </c>
      <c r="L191" s="34">
        <f>INDEX(Inputs!O$4:O$183,MATCH($B191&amp;$C$172,Inputs!$E$4:$E$183,0))</f>
        <v>0</v>
      </c>
      <c r="M191" s="34">
        <f>INDEX(Inputs!P$4:P$183,MATCH($B191&amp;$C$172,Inputs!$E$4:$E$183,0))</f>
        <v>0</v>
      </c>
      <c r="N191" s="34">
        <f>INDEX(Inputs!Q$4:Q$183,MATCH($B191&amp;$C$172,Inputs!$E$4:$E$183,0))</f>
        <v>0</v>
      </c>
      <c r="O191" s="34">
        <f>INDEX(Inputs!R$4:R$183,MATCH($B191&amp;$C$172,Inputs!$E$4:$E$183,0))</f>
        <v>0</v>
      </c>
      <c r="P191" s="34">
        <f>INDEX(Inputs!S$4:S$183,MATCH($B191&amp;$C$172,Inputs!$E$4:$E$183,0))</f>
        <v>0</v>
      </c>
      <c r="Q191" s="160">
        <f xml:space="preserve"> AVERAGE($C191:$J191)</f>
        <v>4.8853946021077448</v>
      </c>
      <c r="R191" s="160">
        <f t="shared" ref="R191:U191" si="95" xml:space="preserve"> AVERAGE($C191:$J191)</f>
        <v>4.8853946021077448</v>
      </c>
      <c r="S191" s="160">
        <f t="shared" si="95"/>
        <v>4.8853946021077448</v>
      </c>
      <c r="T191" s="160">
        <f t="shared" si="95"/>
        <v>4.8853946021077448</v>
      </c>
      <c r="U191" s="160">
        <f t="shared" si="95"/>
        <v>4.8853946021077448</v>
      </c>
      <c r="V191" s="99">
        <f t="shared" si="83"/>
        <v>4.8853946021077448</v>
      </c>
      <c r="W191" s="99">
        <f t="shared" si="84"/>
        <v>4.8853946021077448</v>
      </c>
      <c r="X191" s="99">
        <f t="shared" si="85"/>
        <v>4.8853946021077448</v>
      </c>
      <c r="Y191" s="99">
        <f t="shared" si="86"/>
        <v>4.8853946021077448</v>
      </c>
      <c r="Z191" s="99">
        <f t="shared" si="87"/>
        <v>4.8853946021077448</v>
      </c>
      <c r="AA191" s="69"/>
      <c r="AB191" s="64" t="s">
        <v>39</v>
      </c>
    </row>
    <row r="192" spans="1:40" s="83" customFormat="1" ht="13">
      <c r="A192" s="3"/>
      <c r="B192" s="20" t="s">
        <v>34</v>
      </c>
      <c r="C192" s="28">
        <f>INDEX(Inputs!F$4:F$183,MATCH($B192&amp;$C$172,Inputs!$E$4:$E$183,0))</f>
        <v>2.4820508936685846</v>
      </c>
      <c r="D192" s="28">
        <f>INDEX(Inputs!G$4:G$183,MATCH($B192&amp;$C$172,Inputs!$E$4:$E$183,0))</f>
        <v>2.1200031169640772</v>
      </c>
      <c r="E192" s="28">
        <f>INDEX(Inputs!H$4:H$183,MATCH($B192&amp;$C$172,Inputs!$E$4:$E$183,0))</f>
        <v>2.1863841018475387</v>
      </c>
      <c r="F192" s="28">
        <f>INDEX(Inputs!I$4:I$183,MATCH($B192&amp;$C$172,Inputs!$E$4:$E$183,0))</f>
        <v>2.1955548183778402</v>
      </c>
      <c r="G192" s="28">
        <f>INDEX(Inputs!J$4:J$183,MATCH($B192&amp;$C$172,Inputs!$E$4:$E$183,0))</f>
        <v>3.1260698588942866</v>
      </c>
      <c r="H192" s="28">
        <f>INDEX(Inputs!K$4:K$183,MATCH($B192&amp;$C$172,Inputs!$E$4:$E$183,0))</f>
        <v>3.4156636718087805</v>
      </c>
      <c r="I192" s="28">
        <f>INDEX(Inputs!L$4:L$183,MATCH($B192&amp;$C$172,Inputs!$E$4:$E$183,0))</f>
        <v>3.536694427365715</v>
      </c>
      <c r="J192" s="28">
        <f>INDEX(Inputs!M$4:M$183,MATCH($B192&amp;$C$172,Inputs!$E$4:$E$183,0))</f>
        <v>3.7050407957974745</v>
      </c>
      <c r="K192" s="150">
        <f>INDEX(Inputs!N$4:N$183,MATCH($B192&amp;$C$172,Inputs!$E$4:$E$183,0))</f>
        <v>3.8343654993807004</v>
      </c>
      <c r="L192" s="34">
        <f>INDEX(Inputs!O$4:O$183,MATCH($B192&amp;$C$172,Inputs!$E$4:$E$183,0))</f>
        <v>3.5366666666666666</v>
      </c>
      <c r="M192" s="34">
        <f>INDEX(Inputs!P$4:P$183,MATCH($B192&amp;$C$172,Inputs!$E$4:$E$183,0))</f>
        <v>3.6411060764494021</v>
      </c>
      <c r="N192" s="34">
        <f>INDEX(Inputs!Q$4:Q$183,MATCH($B192&amp;$C$172,Inputs!$E$4:$E$183,0))</f>
        <v>3.6546385752531725</v>
      </c>
      <c r="O192" s="34">
        <f>INDEX(Inputs!R$4:R$183,MATCH($B192&amp;$C$172,Inputs!$E$4:$E$183,0))</f>
        <v>3.6558109458585624</v>
      </c>
      <c r="P192" s="34">
        <f>INDEX(Inputs!S$4:S$183,MATCH($B192&amp;$C$172,Inputs!$E$4:$E$183,0))</f>
        <v>3.6569512050338364</v>
      </c>
      <c r="Q192" s="114">
        <f>AVERAGE($G$192:$K$192)</f>
        <v>3.5235668506493916</v>
      </c>
      <c r="R192" s="114">
        <f t="shared" ref="R192:U192" si="96">AVERAGE($G$192:$K$192)</f>
        <v>3.5235668506493916</v>
      </c>
      <c r="S192" s="114">
        <f t="shared" si="96"/>
        <v>3.5235668506493916</v>
      </c>
      <c r="T192" s="114">
        <f t="shared" si="96"/>
        <v>3.5235668506493916</v>
      </c>
      <c r="U192" s="114">
        <f t="shared" si="96"/>
        <v>3.5235668506493916</v>
      </c>
      <c r="V192" s="99">
        <f t="shared" si="83"/>
        <v>3.5366666666666666</v>
      </c>
      <c r="W192" s="99">
        <f t="shared" si="84"/>
        <v>3.6411060764494021</v>
      </c>
      <c r="X192" s="99">
        <f t="shared" si="85"/>
        <v>3.6546385752531725</v>
      </c>
      <c r="Y192" s="99">
        <f t="shared" si="86"/>
        <v>3.6558109458585624</v>
      </c>
      <c r="Z192" s="99">
        <f t="shared" si="87"/>
        <v>3.6569512050338364</v>
      </c>
      <c r="AA192" s="70"/>
      <c r="AB192" s="64" t="s">
        <v>102</v>
      </c>
    </row>
    <row r="193" spans="1:40" s="83" customFormat="1" ht="13">
      <c r="A193" s="3"/>
      <c r="B193" s="20" t="s">
        <v>35</v>
      </c>
      <c r="C193" s="28">
        <f>INDEX(Inputs!F$4:F$183,MATCH($B193&amp;$C$172,Inputs!$E$4:$E$183,0))</f>
        <v>5.0684151607228536</v>
      </c>
      <c r="D193" s="28">
        <f>INDEX(Inputs!G$4:G$183,MATCH($B193&amp;$C$172,Inputs!$E$4:$E$183,0))</f>
        <v>5.0817772309646179</v>
      </c>
      <c r="E193" s="28">
        <f>INDEX(Inputs!H$4:H$183,MATCH($B193&amp;$C$172,Inputs!$E$4:$E$183,0))</f>
        <v>5.0927990927990923</v>
      </c>
      <c r="F193" s="28">
        <f>INDEX(Inputs!I$4:I$183,MATCH($B193&amp;$C$172,Inputs!$E$4:$E$183,0))</f>
        <v>5.0910527979766043</v>
      </c>
      <c r="G193" s="28">
        <f>INDEX(Inputs!J$4:J$183,MATCH($B193&amp;$C$172,Inputs!$E$4:$E$183,0))</f>
        <v>5.0879354556257432</v>
      </c>
      <c r="H193" s="28">
        <f>INDEX(Inputs!K$4:K$183,MATCH($B193&amp;$C$172,Inputs!$E$4:$E$183,0))</f>
        <v>5.0934958603344773</v>
      </c>
      <c r="I193" s="28">
        <f>INDEX(Inputs!L$4:L$183,MATCH($B193&amp;$C$172,Inputs!$E$4:$E$183,0))</f>
        <v>5.0829835128064724</v>
      </c>
      <c r="J193" s="28">
        <f>INDEX(Inputs!M$4:M$183,MATCH($B193&amp;$C$172,Inputs!$E$4:$E$183,0))</f>
        <v>5.0896879643387827</v>
      </c>
      <c r="K193" s="150">
        <f>INDEX(Inputs!N$4:N$183,MATCH($B193&amp;$C$172,Inputs!$E$4:$E$183,0))</f>
        <v>4.9370298471244842</v>
      </c>
      <c r="L193" s="34">
        <f>INDEX(Inputs!O$4:O$183,MATCH($B193&amp;$C$172,Inputs!$E$4:$E$183,0))</f>
        <v>5.082984744094488</v>
      </c>
      <c r="M193" s="34">
        <f>INDEX(Inputs!P$4:P$183,MATCH($B193&amp;$C$172,Inputs!$E$4:$E$183,0))</f>
        <v>5.082944143470951</v>
      </c>
      <c r="N193" s="34">
        <f>INDEX(Inputs!Q$4:Q$183,MATCH($B193&amp;$C$172,Inputs!$E$4:$E$183,0))</f>
        <v>5.0829815386554085</v>
      </c>
      <c r="O193" s="34">
        <f>INDEX(Inputs!R$4:R$183,MATCH($B193&amp;$C$172,Inputs!$E$4:$E$183,0))</f>
        <v>5.0829563555272381</v>
      </c>
      <c r="P193" s="34">
        <f>INDEX(Inputs!S$4:S$183,MATCH($B193&amp;$C$172,Inputs!$E$4:$E$183,0))</f>
        <v>5.0829843437922815</v>
      </c>
      <c r="Q193" s="100">
        <f t="shared" ref="Q193:U194" si="97" xml:space="preserve"> AVERAGE($C193:$K193)</f>
        <v>5.0694641025214597</v>
      </c>
      <c r="R193" s="100">
        <f t="shared" si="97"/>
        <v>5.0694641025214597</v>
      </c>
      <c r="S193" s="100">
        <f t="shared" si="97"/>
        <v>5.0694641025214597</v>
      </c>
      <c r="T193" s="100">
        <f t="shared" si="97"/>
        <v>5.0694641025214597</v>
      </c>
      <c r="U193" s="100">
        <f t="shared" si="97"/>
        <v>5.0694641025214597</v>
      </c>
      <c r="V193" s="99">
        <f t="shared" si="83"/>
        <v>5.082984744094488</v>
      </c>
      <c r="W193" s="99">
        <f t="shared" si="84"/>
        <v>5.082944143470951</v>
      </c>
      <c r="X193" s="99">
        <f t="shared" si="85"/>
        <v>5.0829815386554085</v>
      </c>
      <c r="Y193" s="99">
        <f t="shared" si="86"/>
        <v>5.0829563555272381</v>
      </c>
      <c r="Z193" s="99">
        <f t="shared" si="87"/>
        <v>5.0829843437922815</v>
      </c>
      <c r="AA193" s="70"/>
      <c r="AB193" s="64" t="s">
        <v>102</v>
      </c>
    </row>
    <row r="194" spans="1:40" s="83" customFormat="1" ht="13">
      <c r="A194" s="3"/>
      <c r="B194" s="20" t="s">
        <v>36</v>
      </c>
      <c r="C194" s="28">
        <f>INDEX(Inputs!F$4:F$183,MATCH($B194&amp;$C$172,Inputs!$E$4:$E$183,0))</f>
        <v>4.415535284838386</v>
      </c>
      <c r="D194" s="28">
        <f>INDEX(Inputs!G$4:G$183,MATCH($B194&amp;$C$172,Inputs!$E$4:$E$183,0))</f>
        <v>4.4133621152300488</v>
      </c>
      <c r="E194" s="28">
        <f>INDEX(Inputs!H$4:H$183,MATCH($B194&amp;$C$172,Inputs!$E$4:$E$183,0))</f>
        <v>4.4214965886030342</v>
      </c>
      <c r="F194" s="28">
        <f>INDEX(Inputs!I$4:I$183,MATCH($B194&amp;$C$172,Inputs!$E$4:$E$183,0))</f>
        <v>4.5822036817979583</v>
      </c>
      <c r="G194" s="28">
        <f>INDEX(Inputs!J$4:J$183,MATCH($B194&amp;$C$172,Inputs!$E$4:$E$183,0))</f>
        <v>4.6095657940935517</v>
      </c>
      <c r="H194" s="28">
        <f>INDEX(Inputs!K$4:K$183,MATCH($B194&amp;$C$172,Inputs!$E$4:$E$183,0))</f>
        <v>4.6147969985505011</v>
      </c>
      <c r="I194" s="28">
        <f>INDEX(Inputs!L$4:L$183,MATCH($B194&amp;$C$172,Inputs!$E$4:$E$183,0))</f>
        <v>4.7291912093268884</v>
      </c>
      <c r="J194" s="28">
        <f>INDEX(Inputs!M$4:M$183,MATCH($B194&amp;$C$172,Inputs!$E$4:$E$183,0))</f>
        <v>4.747779266843799</v>
      </c>
      <c r="K194" s="150">
        <f>INDEX(Inputs!N$4:N$183,MATCH($B194&amp;$C$172,Inputs!$E$4:$E$183,0))</f>
        <v>4.7205325150437432</v>
      </c>
      <c r="L194" s="34">
        <f>INDEX(Inputs!O$4:O$183,MATCH($B194&amp;$C$172,Inputs!$E$4:$E$183,0))</f>
        <v>4.62270637536108</v>
      </c>
      <c r="M194" s="34">
        <f>INDEX(Inputs!P$4:P$183,MATCH($B194&amp;$C$172,Inputs!$E$4:$E$183,0))</f>
        <v>4.641676816889972</v>
      </c>
      <c r="N194" s="34">
        <f>INDEX(Inputs!Q$4:Q$183,MATCH($B194&amp;$C$172,Inputs!$E$4:$E$183,0))</f>
        <v>4.6403970826580228</v>
      </c>
      <c r="O194" s="34">
        <f>INDEX(Inputs!R$4:R$183,MATCH($B194&amp;$C$172,Inputs!$E$4:$E$183,0))</f>
        <v>4.7383282528477455</v>
      </c>
      <c r="P194" s="34">
        <f>INDEX(Inputs!S$4:S$183,MATCH($B194&amp;$C$172,Inputs!$E$4:$E$183,0))</f>
        <v>4.7249050351571977</v>
      </c>
      <c r="Q194" s="100">
        <f t="shared" si="97"/>
        <v>4.5838292727031007</v>
      </c>
      <c r="R194" s="100">
        <f t="shared" si="97"/>
        <v>4.5838292727031007</v>
      </c>
      <c r="S194" s="100">
        <f t="shared" si="97"/>
        <v>4.5838292727031007</v>
      </c>
      <c r="T194" s="100">
        <f t="shared" si="97"/>
        <v>4.5838292727031007</v>
      </c>
      <c r="U194" s="100">
        <f t="shared" si="97"/>
        <v>4.5838292727031007</v>
      </c>
      <c r="V194" s="99">
        <f t="shared" si="83"/>
        <v>4.62270637536108</v>
      </c>
      <c r="W194" s="99">
        <f t="shared" si="84"/>
        <v>4.641676816889972</v>
      </c>
      <c r="X194" s="99">
        <f t="shared" si="85"/>
        <v>4.6403970826580228</v>
      </c>
      <c r="Y194" s="99">
        <f t="shared" si="86"/>
        <v>4.7383282528477455</v>
      </c>
      <c r="Z194" s="99">
        <f t="shared" si="87"/>
        <v>4.7249050351571977</v>
      </c>
      <c r="AA194" s="70"/>
      <c r="AB194" s="64" t="s">
        <v>102</v>
      </c>
    </row>
    <row r="195" spans="1:40" s="83" customFormat="1" ht="13">
      <c r="A195" s="3"/>
      <c r="B195" s="20" t="s">
        <v>37</v>
      </c>
      <c r="C195" s="28">
        <f>INDEX(Inputs!F$4:F$183,MATCH($B195&amp;$C$172,Inputs!$E$4:$E$183,0))</f>
        <v>3.6409280019543488</v>
      </c>
      <c r="D195" s="28">
        <f>INDEX(Inputs!G$4:G$183,MATCH($B195&amp;$C$172,Inputs!$E$4:$E$183,0))</f>
        <v>3.783463379820784</v>
      </c>
      <c r="E195" s="28">
        <f>INDEX(Inputs!H$4:H$183,MATCH($B195&amp;$C$172,Inputs!$E$4:$E$183,0))</f>
        <v>3.9659012418774902</v>
      </c>
      <c r="F195" s="28">
        <f>INDEX(Inputs!I$4:I$183,MATCH($B195&amp;$C$172,Inputs!$E$4:$E$183,0))</f>
        <v>3.8565555287505449</v>
      </c>
      <c r="G195" s="28">
        <f>INDEX(Inputs!J$4:J$183,MATCH($B195&amp;$C$172,Inputs!$E$4:$E$183,0))</f>
        <v>3.8253369598405862</v>
      </c>
      <c r="H195" s="28">
        <f>INDEX(Inputs!K$4:K$183,MATCH($B195&amp;$C$172,Inputs!$E$4:$E$183,0))</f>
        <v>4.236026262073862</v>
      </c>
      <c r="I195" s="28">
        <f>INDEX(Inputs!L$4:L$183,MATCH($B195&amp;$C$172,Inputs!$E$4:$E$183,0))</f>
        <v>4.9059314417768656</v>
      </c>
      <c r="J195" s="28">
        <f>INDEX(Inputs!M$4:M$183,MATCH($B195&amp;$C$172,Inputs!$E$4:$E$183,0))</f>
        <v>4.8314653420936695</v>
      </c>
      <c r="K195" s="150">
        <f>INDEX(Inputs!N$4:N$183,MATCH($B195&amp;$C$172,Inputs!$E$4:$E$183,0))</f>
        <v>4.9059672041913309</v>
      </c>
      <c r="L195" s="34">
        <f>INDEX(Inputs!O$4:O$183,MATCH($B195&amp;$C$172,Inputs!$E$4:$E$183,0))</f>
        <v>4.8783444760723933</v>
      </c>
      <c r="M195" s="34">
        <f>INDEX(Inputs!P$4:P$183,MATCH($B195&amp;$C$172,Inputs!$E$4:$E$183,0))</f>
        <v>4.8783444760723942</v>
      </c>
      <c r="N195" s="34">
        <f>INDEX(Inputs!Q$4:Q$183,MATCH($B195&amp;$C$172,Inputs!$E$4:$E$183,0))</f>
        <v>4.9698328955667765</v>
      </c>
      <c r="O195" s="34">
        <f>INDEX(Inputs!R$4:R$183,MATCH($B195&amp;$C$172,Inputs!$E$4:$E$183,0))</f>
        <v>4.9698328955667739</v>
      </c>
      <c r="P195" s="34">
        <f>INDEX(Inputs!S$4:S$183,MATCH($B195&amp;$C$172,Inputs!$E$4:$E$183,0))</f>
        <v>5.0623550825130703</v>
      </c>
      <c r="Q195" s="114">
        <f>AVERAGE($G$195:$K$195)</f>
        <v>4.5409454419952624</v>
      </c>
      <c r="R195" s="114">
        <f t="shared" ref="R195:U195" si="98">AVERAGE($G$195:$K$195)</f>
        <v>4.5409454419952624</v>
      </c>
      <c r="S195" s="114">
        <f t="shared" si="98"/>
        <v>4.5409454419952624</v>
      </c>
      <c r="T195" s="114">
        <f t="shared" si="98"/>
        <v>4.5409454419952624</v>
      </c>
      <c r="U195" s="114">
        <f t="shared" si="98"/>
        <v>4.5409454419952624</v>
      </c>
      <c r="V195" s="99">
        <f t="shared" si="83"/>
        <v>4.8783444760723933</v>
      </c>
      <c r="W195" s="99">
        <f t="shared" si="84"/>
        <v>4.8783444760723942</v>
      </c>
      <c r="X195" s="99">
        <f t="shared" si="85"/>
        <v>4.9698328955667765</v>
      </c>
      <c r="Y195" s="99">
        <f t="shared" si="86"/>
        <v>4.9698328955667739</v>
      </c>
      <c r="Z195" s="99">
        <f t="shared" si="87"/>
        <v>5.0623550825130703</v>
      </c>
      <c r="AA195" s="70"/>
      <c r="AB195" s="64" t="s">
        <v>102</v>
      </c>
    </row>
    <row r="196" spans="1:40" s="83" customFormat="1" ht="13">
      <c r="A196" s="3"/>
      <c r="B196" s="21" t="s">
        <v>40</v>
      </c>
      <c r="C196" s="23">
        <f ca="1">AVERAGE(C176:C195)</f>
        <v>4.1036718432737818</v>
      </c>
      <c r="D196" s="23">
        <f t="shared" ref="D196:Z196" ca="1" si="99">AVERAGE(D176:D195)</f>
        <v>4.1008915106316994</v>
      </c>
      <c r="E196" s="23">
        <f t="shared" ca="1" si="99"/>
        <v>4.1310730516068848</v>
      </c>
      <c r="F196" s="23">
        <f t="shared" ca="1" si="99"/>
        <v>4.1669255250596597</v>
      </c>
      <c r="G196" s="23">
        <f t="shared" ca="1" si="99"/>
        <v>4.2516174441888825</v>
      </c>
      <c r="H196" s="23">
        <f t="shared" ca="1" si="99"/>
        <v>4.3372136115396742</v>
      </c>
      <c r="I196" s="23">
        <f t="shared" ca="1" si="99"/>
        <v>4.9031477500961698</v>
      </c>
      <c r="J196" s="23">
        <f t="shared" ca="1" si="99"/>
        <v>4.9314080324185188</v>
      </c>
      <c r="K196" s="23">
        <f t="shared" ca="1" si="99"/>
        <v>4.444549313797558</v>
      </c>
      <c r="L196" s="23">
        <f t="shared" ca="1" si="99"/>
        <v>4.4387459365019701</v>
      </c>
      <c r="M196" s="23">
        <f t="shared" ca="1" si="99"/>
        <v>4.4497319405268083</v>
      </c>
      <c r="N196" s="23">
        <f t="shared" ca="1" si="99"/>
        <v>4.4622971447899396</v>
      </c>
      <c r="O196" s="23">
        <f t="shared" ca="1" si="99"/>
        <v>4.481189492374722</v>
      </c>
      <c r="P196" s="23">
        <f t="shared" ca="1" si="99"/>
        <v>4.4967031647538267</v>
      </c>
      <c r="Q196" s="23">
        <f t="shared" ca="1" si="99"/>
        <v>4.807567923207853</v>
      </c>
      <c r="R196" s="23">
        <f t="shared" ca="1" si="99"/>
        <v>4.807567923207853</v>
      </c>
      <c r="S196" s="23">
        <f t="shared" ca="1" si="99"/>
        <v>4.807567923207853</v>
      </c>
      <c r="T196" s="23">
        <f t="shared" ca="1" si="99"/>
        <v>4.807567923207853</v>
      </c>
      <c r="U196" s="23">
        <f t="shared" ca="1" si="99"/>
        <v>4.807567923207853</v>
      </c>
      <c r="V196" s="65">
        <f t="shared" ca="1" si="99"/>
        <v>4.9066606807079207</v>
      </c>
      <c r="W196" s="65">
        <f t="shared" ca="1" si="99"/>
        <v>4.9176466847327571</v>
      </c>
      <c r="X196" s="65">
        <f t="shared" ca="1" si="99"/>
        <v>4.9302118889958884</v>
      </c>
      <c r="Y196" s="65">
        <f t="shared" ca="1" si="99"/>
        <v>4.9491042365806726</v>
      </c>
      <c r="Z196" s="65">
        <f t="shared" ca="1" si="99"/>
        <v>4.9646179089597764</v>
      </c>
      <c r="AA196" s="80"/>
      <c r="AB196" s="64" t="s">
        <v>102</v>
      </c>
    </row>
    <row r="197" spans="1:40">
      <c r="C197" s="6"/>
      <c r="V197" s="68"/>
      <c r="W197" s="68"/>
      <c r="X197" s="68"/>
      <c r="Y197" s="68"/>
      <c r="Z197" s="68"/>
      <c r="AA197" s="68"/>
      <c r="AB197" s="68"/>
    </row>
    <row r="198" spans="1:40" ht="18">
      <c r="A198" s="14" t="s">
        <v>48</v>
      </c>
      <c r="B198" s="13"/>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40">
      <c r="B199" s="7"/>
      <c r="C199" s="8"/>
      <c r="D199" s="8"/>
      <c r="E199" s="8"/>
      <c r="F199" s="8"/>
      <c r="G199" s="8"/>
      <c r="H199" s="8"/>
      <c r="I199" s="8"/>
      <c r="J199" s="8"/>
      <c r="K199" s="8"/>
      <c r="L199" s="8"/>
      <c r="M199" s="8"/>
      <c r="N199" s="8"/>
      <c r="O199" s="8"/>
      <c r="P199" s="8"/>
      <c r="Q199" s="8"/>
      <c r="R199" s="8"/>
      <c r="S199" s="8"/>
      <c r="T199" s="8"/>
      <c r="U199" s="8"/>
      <c r="V199" s="72"/>
      <c r="W199" s="72"/>
      <c r="X199" s="72"/>
      <c r="Y199" s="72"/>
      <c r="Z199" s="72"/>
      <c r="AB199" s="67"/>
    </row>
    <row r="200" spans="1:40">
      <c r="B200" s="31" t="s">
        <v>49</v>
      </c>
      <c r="C200" s="2" t="s">
        <v>74</v>
      </c>
      <c r="V200" s="2"/>
      <c r="W200" s="68"/>
      <c r="X200" s="68"/>
      <c r="Y200" s="68"/>
      <c r="Z200" s="68"/>
      <c r="AA200" s="68"/>
      <c r="AB200" s="68"/>
    </row>
    <row r="201" spans="1:40" s="128" customFormat="1" ht="32.25" customHeight="1">
      <c r="A201" s="126"/>
      <c r="B201" s="127"/>
      <c r="C201" s="137" t="s">
        <v>64</v>
      </c>
      <c r="D201" s="137"/>
      <c r="E201" s="137"/>
      <c r="F201" s="137"/>
      <c r="G201" s="137"/>
      <c r="H201" s="137"/>
      <c r="I201" s="137"/>
      <c r="J201" s="136"/>
      <c r="K201" s="153"/>
      <c r="L201" s="165" t="s">
        <v>65</v>
      </c>
      <c r="M201" s="166"/>
      <c r="N201" s="166"/>
      <c r="O201" s="166"/>
      <c r="P201" s="167"/>
      <c r="Q201" s="129"/>
      <c r="R201" s="129"/>
      <c r="S201" s="129"/>
      <c r="T201" s="129"/>
      <c r="U201" s="130"/>
      <c r="V201" s="78"/>
      <c r="W201" s="78"/>
      <c r="X201" s="78"/>
      <c r="Y201" s="78"/>
      <c r="Z201" s="78"/>
      <c r="AA201" s="177"/>
      <c r="AB201" s="178" t="s">
        <v>0</v>
      </c>
    </row>
    <row r="202" spans="1:40" s="95" customFormat="1" ht="17.25" customHeight="1" thickBot="1">
      <c r="A202" s="45"/>
      <c r="B202" s="46"/>
      <c r="C202" s="47" t="s">
        <v>8</v>
      </c>
      <c r="D202" s="47" t="s">
        <v>9</v>
      </c>
      <c r="E202" s="47" t="s">
        <v>10</v>
      </c>
      <c r="F202" s="47" t="s">
        <v>11</v>
      </c>
      <c r="G202" s="47" t="s">
        <v>12</v>
      </c>
      <c r="H202" s="47" t="s">
        <v>13</v>
      </c>
      <c r="I202" s="47" t="s">
        <v>14</v>
      </c>
      <c r="J202" s="132" t="s">
        <v>15</v>
      </c>
      <c r="K202" s="147" t="s">
        <v>16</v>
      </c>
      <c r="L202" s="62" t="s">
        <v>17</v>
      </c>
      <c r="M202" s="62" t="s">
        <v>18</v>
      </c>
      <c r="N202" s="62" t="s">
        <v>19</v>
      </c>
      <c r="O202" s="62" t="s">
        <v>20</v>
      </c>
      <c r="P202" s="62" t="s">
        <v>21</v>
      </c>
      <c r="Q202" s="48" t="s">
        <v>17</v>
      </c>
      <c r="R202" s="48" t="s">
        <v>18</v>
      </c>
      <c r="S202" s="48" t="s">
        <v>19</v>
      </c>
      <c r="T202" s="48" t="s">
        <v>20</v>
      </c>
      <c r="U202" s="48" t="s">
        <v>21</v>
      </c>
      <c r="V202" s="63" t="s">
        <v>17</v>
      </c>
      <c r="W202" s="63" t="s">
        <v>18</v>
      </c>
      <c r="X202" s="63" t="s">
        <v>19</v>
      </c>
      <c r="Y202" s="63" t="s">
        <v>20</v>
      </c>
      <c r="Z202" s="63" t="s">
        <v>21</v>
      </c>
      <c r="AA202" s="177"/>
      <c r="AB202" s="178"/>
    </row>
    <row r="203" spans="1:40" s="96" customFormat="1" ht="14.25" customHeight="1">
      <c r="A203" s="56"/>
      <c r="B203" s="58" t="s">
        <v>38</v>
      </c>
      <c r="C203" s="57">
        <v>1</v>
      </c>
      <c r="D203" s="57">
        <v>2</v>
      </c>
      <c r="E203" s="57">
        <v>3</v>
      </c>
      <c r="F203" s="57">
        <v>4</v>
      </c>
      <c r="G203" s="57">
        <v>5</v>
      </c>
      <c r="H203" s="57">
        <v>6</v>
      </c>
      <c r="I203" s="58">
        <v>7</v>
      </c>
      <c r="J203" s="57">
        <v>8</v>
      </c>
      <c r="K203" s="142">
        <v>9</v>
      </c>
      <c r="L203" s="59">
        <v>10</v>
      </c>
      <c r="M203" s="59">
        <v>11</v>
      </c>
      <c r="N203" s="59">
        <v>12</v>
      </c>
      <c r="O203" s="59">
        <v>13</v>
      </c>
      <c r="P203" s="59">
        <v>14</v>
      </c>
      <c r="Q203" s="60">
        <v>10</v>
      </c>
      <c r="R203" s="60">
        <v>11</v>
      </c>
      <c r="S203" s="60">
        <v>12</v>
      </c>
      <c r="T203" s="60">
        <v>13</v>
      </c>
      <c r="U203" s="60">
        <v>14</v>
      </c>
      <c r="V203" s="77">
        <v>10</v>
      </c>
      <c r="W203" s="77">
        <v>11</v>
      </c>
      <c r="X203" s="77">
        <v>12</v>
      </c>
      <c r="Y203" s="77">
        <v>13</v>
      </c>
      <c r="Z203" s="77">
        <v>14</v>
      </c>
      <c r="AA203" s="66"/>
      <c r="AB203" s="76"/>
      <c r="AD203" s="168" t="s">
        <v>301</v>
      </c>
      <c r="AE203" s="169"/>
      <c r="AF203" s="169"/>
      <c r="AG203" s="169"/>
      <c r="AH203" s="169"/>
      <c r="AI203" s="169"/>
      <c r="AJ203" s="169"/>
      <c r="AK203" s="169"/>
      <c r="AL203" s="169"/>
      <c r="AM203" s="169"/>
      <c r="AN203" s="170"/>
    </row>
    <row r="204" spans="1:40" s="83" customFormat="1" ht="14.25" customHeight="1">
      <c r="A204" s="3"/>
      <c r="B204" s="20" t="s">
        <v>7</v>
      </c>
      <c r="C204" s="24">
        <f>INDEX(Inputs!F$4:F$183,MATCH($B204&amp;$C$200,Inputs!$E$4:$E$183,0))</f>
        <v>424</v>
      </c>
      <c r="D204" s="24">
        <f>INDEX(Inputs!G$4:G$183,MATCH($B204&amp;$C$200,Inputs!$E$4:$E$183,0))</f>
        <v>430</v>
      </c>
      <c r="E204" s="24">
        <f>INDEX(Inputs!H$4:H$183,MATCH($B204&amp;$C$200,Inputs!$E$4:$E$183,0))</f>
        <v>430</v>
      </c>
      <c r="F204" s="24">
        <f>INDEX(Inputs!I$4:I$183,MATCH($B204&amp;$C$200,Inputs!$E$4:$E$183,0))</f>
        <v>431</v>
      </c>
      <c r="G204" s="24">
        <f>INDEX(Inputs!J$4:J$183,MATCH($B204&amp;$C$200,Inputs!$E$4:$E$183,0))</f>
        <v>437</v>
      </c>
      <c r="H204" s="24">
        <f>INDEX(Inputs!K$4:K$183,MATCH($B204&amp;$C$200,Inputs!$E$4:$E$183,0))</f>
        <v>446</v>
      </c>
      <c r="I204" s="24">
        <f>INDEX(Inputs!L$4:L$183,MATCH($B204&amp;$C$200,Inputs!$E$4:$E$183,0))</f>
        <v>450</v>
      </c>
      <c r="J204" s="24">
        <f>INDEX(Inputs!M$4:M$183,MATCH($B204&amp;$C$200,Inputs!$E$4:$E$183,0))</f>
        <v>450</v>
      </c>
      <c r="K204" s="145">
        <f>INDEX(Inputs!N$4:N$183,MATCH($B204&amp;$C$200,Inputs!$E$4:$E$183,0))</f>
        <v>441</v>
      </c>
      <c r="L204" s="39">
        <f>INDEX(Inputs!O$4:O$183,MATCH($B204&amp;$C$200,Inputs!$E$4:$E$183,0))</f>
        <v>453</v>
      </c>
      <c r="M204" s="39">
        <f>INDEX(Inputs!P$4:P$183,MATCH($B204&amp;$C$200,Inputs!$E$4:$E$183,0))</f>
        <v>459</v>
      </c>
      <c r="N204" s="39">
        <f>INDEX(Inputs!Q$4:Q$183,MATCH($B204&amp;$C$200,Inputs!$E$4:$E$183,0))</f>
        <v>459</v>
      </c>
      <c r="O204" s="39">
        <f>INDEX(Inputs!R$4:R$183,MATCH($B204&amp;$C$200,Inputs!$E$4:$E$183,0))</f>
        <v>465</v>
      </c>
      <c r="P204" s="39">
        <f>INDEX(Inputs!S$4:S$183,MATCH($B204&amp;$C$200,Inputs!$E$4:$E$183,0))</f>
        <v>474</v>
      </c>
      <c r="Q204" s="27">
        <f xml:space="preserve"> INTERCEPT($C204:$K204,$C$203:$K$203)+SLOPE($C204:$K204,$C$203:$K$203)*Q$203</f>
        <v>452.91666666666669</v>
      </c>
      <c r="R204" s="27">
        <f t="shared" ref="R204:U218" si="100" xml:space="preserve"> INTERCEPT($C204:$K204,$C$203:$K$203)+SLOPE($C204:$K204,$C$203:$K$203)*R$203</f>
        <v>455.9666666666667</v>
      </c>
      <c r="S204" s="27">
        <f t="shared" si="100"/>
        <v>459.01666666666665</v>
      </c>
      <c r="T204" s="27">
        <f t="shared" si="100"/>
        <v>462.06666666666666</v>
      </c>
      <c r="U204" s="27">
        <f t="shared" si="100"/>
        <v>465.11666666666667</v>
      </c>
      <c r="V204" s="99">
        <f t="shared" ref="V204:V224" si="101" xml:space="preserve"> IF($AB204="Company forecast",L204, IF($AB204="Ofwat forecast",Q204))</f>
        <v>452.91666666666669</v>
      </c>
      <c r="W204" s="99">
        <f t="shared" ref="W204:W224" si="102" xml:space="preserve"> IF($AB204="Company forecast",M204, IF($AB204="Ofwat forecast",R204))</f>
        <v>455.9666666666667</v>
      </c>
      <c r="X204" s="99">
        <f t="shared" ref="X204:X224" si="103" xml:space="preserve"> IF($AB204="Company forecast",N204, IF($AB204="Ofwat forecast",S204))</f>
        <v>459.01666666666665</v>
      </c>
      <c r="Y204" s="99">
        <f t="shared" ref="Y204:Y224" si="104" xml:space="preserve"> IF($AB204="Company forecast",O204, IF($AB204="Ofwat forecast",T204))</f>
        <v>462.06666666666666</v>
      </c>
      <c r="Z204" s="99">
        <f t="shared" ref="Z204:Z224" si="105" xml:space="preserve"> IF($AB204="Company forecast",P204, IF($AB204="Ofwat forecast",U204))</f>
        <v>465.11666666666667</v>
      </c>
      <c r="AA204" s="67"/>
      <c r="AB204" s="64" t="s">
        <v>39</v>
      </c>
      <c r="AD204" s="171"/>
      <c r="AE204" s="172"/>
      <c r="AF204" s="172"/>
      <c r="AG204" s="172"/>
      <c r="AH204" s="172"/>
      <c r="AI204" s="172"/>
      <c r="AJ204" s="172"/>
      <c r="AK204" s="172"/>
      <c r="AL204" s="172"/>
      <c r="AM204" s="172"/>
      <c r="AN204" s="173"/>
    </row>
    <row r="205" spans="1:40" s="83" customFormat="1" ht="14.25" customHeight="1">
      <c r="A205" s="3"/>
      <c r="B205" s="20" t="s">
        <v>101</v>
      </c>
      <c r="C205" s="24">
        <f>INDEX(Inputs!F$4:F$183,MATCH($B205&amp;$C$200,Inputs!$E$4:$E$183,0))</f>
        <v>0</v>
      </c>
      <c r="D205" s="24">
        <f>INDEX(Inputs!G$4:G$183,MATCH($B205&amp;$C$200,Inputs!$E$4:$E$183,0))</f>
        <v>0</v>
      </c>
      <c r="E205" s="24">
        <f>INDEX(Inputs!H$4:H$183,MATCH($B205&amp;$C$200,Inputs!$E$4:$E$183,0))</f>
        <v>0</v>
      </c>
      <c r="F205" s="24">
        <f>INDEX(Inputs!I$4:I$183,MATCH($B205&amp;$C$200,Inputs!$E$4:$E$183,0))</f>
        <v>0</v>
      </c>
      <c r="G205" s="24">
        <f>INDEX(Inputs!J$4:J$183,MATCH($B205&amp;$C$200,Inputs!$E$4:$E$183,0))</f>
        <v>0</v>
      </c>
      <c r="H205" s="24">
        <f>INDEX(Inputs!K$4:K$183,MATCH($B205&amp;$C$200,Inputs!$E$4:$E$183,0))</f>
        <v>0</v>
      </c>
      <c r="I205" s="24">
        <f>INDEX(Inputs!L$4:L$183,MATCH($B205&amp;$C$200,Inputs!$E$4:$E$183,0))</f>
        <v>95</v>
      </c>
      <c r="J205" s="24">
        <f>INDEX(Inputs!M$4:M$183,MATCH($B205&amp;$C$200,Inputs!$E$4:$E$183,0))</f>
        <v>95</v>
      </c>
      <c r="K205" s="145">
        <f>INDEX(Inputs!N$4:N$183,MATCH($B205&amp;$C$200,Inputs!$E$4:$E$183,0))</f>
        <v>95</v>
      </c>
      <c r="L205" s="39">
        <f>INDEX(Inputs!O$4:O$183,MATCH($B205&amp;$C$200,Inputs!$E$4:$E$183,0))</f>
        <v>95</v>
      </c>
      <c r="M205" s="39">
        <f>INDEX(Inputs!P$4:P$183,MATCH($B205&amp;$C$200,Inputs!$E$4:$E$183,0))</f>
        <v>95</v>
      </c>
      <c r="N205" s="39">
        <f>INDEX(Inputs!Q$4:Q$183,MATCH($B205&amp;$C$200,Inputs!$E$4:$E$183,0))</f>
        <v>95</v>
      </c>
      <c r="O205" s="39">
        <f>INDEX(Inputs!R$4:R$183,MATCH($B205&amp;$C$200,Inputs!$E$4:$E$183,0))</f>
        <v>95</v>
      </c>
      <c r="P205" s="39">
        <f>INDEX(Inputs!S$4:S$183,MATCH($B205&amp;$C$200,Inputs!$E$4:$E$183,0))</f>
        <v>95</v>
      </c>
      <c r="Q205" s="27"/>
      <c r="R205" s="27"/>
      <c r="S205" s="27"/>
      <c r="T205" s="27"/>
      <c r="U205" s="27"/>
      <c r="V205" s="99">
        <f t="shared" si="101"/>
        <v>95</v>
      </c>
      <c r="W205" s="99">
        <f t="shared" si="102"/>
        <v>95</v>
      </c>
      <c r="X205" s="99">
        <f t="shared" si="103"/>
        <v>95</v>
      </c>
      <c r="Y205" s="99">
        <f t="shared" si="104"/>
        <v>95</v>
      </c>
      <c r="Z205" s="99">
        <f t="shared" si="105"/>
        <v>95</v>
      </c>
      <c r="AA205" s="67"/>
      <c r="AB205" s="64" t="s">
        <v>102</v>
      </c>
      <c r="AD205" s="171"/>
      <c r="AE205" s="172"/>
      <c r="AF205" s="172"/>
      <c r="AG205" s="172"/>
      <c r="AH205" s="172"/>
      <c r="AI205" s="172"/>
      <c r="AJ205" s="172"/>
      <c r="AK205" s="172"/>
      <c r="AL205" s="172"/>
      <c r="AM205" s="172"/>
      <c r="AN205" s="173"/>
    </row>
    <row r="206" spans="1:40" s="83" customFormat="1" ht="14.25" customHeight="1">
      <c r="A206" s="3"/>
      <c r="B206" s="20" t="s">
        <v>22</v>
      </c>
      <c r="C206" s="24">
        <f>INDEX(Inputs!F$4:F$183,MATCH($B206&amp;$C$200,Inputs!$E$4:$E$183,0))</f>
        <v>311</v>
      </c>
      <c r="D206" s="24">
        <f>INDEX(Inputs!G$4:G$183,MATCH($B206&amp;$C$200,Inputs!$E$4:$E$183,0))</f>
        <v>311</v>
      </c>
      <c r="E206" s="24">
        <f>INDEX(Inputs!H$4:H$183,MATCH($B206&amp;$C$200,Inputs!$E$4:$E$183,0))</f>
        <v>311</v>
      </c>
      <c r="F206" s="24">
        <f>INDEX(Inputs!I$4:I$183,MATCH($B206&amp;$C$200,Inputs!$E$4:$E$183,0))</f>
        <v>311</v>
      </c>
      <c r="G206" s="24">
        <f>INDEX(Inputs!J$4:J$183,MATCH($B206&amp;$C$200,Inputs!$E$4:$E$183,0))</f>
        <v>311</v>
      </c>
      <c r="H206" s="24">
        <f>INDEX(Inputs!K$4:K$183,MATCH($B206&amp;$C$200,Inputs!$E$4:$E$183,0))</f>
        <v>313</v>
      </c>
      <c r="I206" s="24">
        <f>INDEX(Inputs!L$4:L$183,MATCH($B206&amp;$C$200,Inputs!$E$4:$E$183,0))</f>
        <v>315</v>
      </c>
      <c r="J206" s="24">
        <f>INDEX(Inputs!M$4:M$183,MATCH($B206&amp;$C$200,Inputs!$E$4:$E$183,0))</f>
        <v>317</v>
      </c>
      <c r="K206" s="145">
        <f>INDEX(Inputs!N$4:N$183,MATCH($B206&amp;$C$200,Inputs!$E$4:$E$183,0))</f>
        <v>317</v>
      </c>
      <c r="L206" s="39">
        <f>INDEX(Inputs!O$4:O$183,MATCH($B206&amp;$C$200,Inputs!$E$4:$E$183,0))</f>
        <v>319</v>
      </c>
      <c r="M206" s="39">
        <f>INDEX(Inputs!P$4:P$183,MATCH($B206&amp;$C$200,Inputs!$E$4:$E$183,0))</f>
        <v>320</v>
      </c>
      <c r="N206" s="39">
        <f>INDEX(Inputs!Q$4:Q$183,MATCH($B206&amp;$C$200,Inputs!$E$4:$E$183,0))</f>
        <v>321</v>
      </c>
      <c r="O206" s="39">
        <f>INDEX(Inputs!R$4:R$183,MATCH($B206&amp;$C$200,Inputs!$E$4:$E$183,0))</f>
        <v>322</v>
      </c>
      <c r="P206" s="39">
        <f>INDEX(Inputs!S$4:S$183,MATCH($B206&amp;$C$200,Inputs!$E$4:$E$183,0))</f>
        <v>323</v>
      </c>
      <c r="Q206" s="27">
        <f t="shared" ref="Q206:Q208" si="106" xml:space="preserve"> INTERCEPT($C206:$K206,$C$203:$K$203)+SLOPE($C206:$K206,$C$203:$K$203)*Q$203</f>
        <v>317.33333333333337</v>
      </c>
      <c r="R206" s="27">
        <f t="shared" si="100"/>
        <v>318.20000000000005</v>
      </c>
      <c r="S206" s="27">
        <f t="shared" si="100"/>
        <v>319.06666666666666</v>
      </c>
      <c r="T206" s="27">
        <f t="shared" si="100"/>
        <v>319.93333333333334</v>
      </c>
      <c r="U206" s="27">
        <f t="shared" si="100"/>
        <v>320.8</v>
      </c>
      <c r="V206" s="99">
        <f t="shared" si="101"/>
        <v>317.33333333333337</v>
      </c>
      <c r="W206" s="99">
        <f t="shared" si="102"/>
        <v>318.20000000000005</v>
      </c>
      <c r="X206" s="99">
        <f t="shared" si="103"/>
        <v>319.06666666666666</v>
      </c>
      <c r="Y206" s="99">
        <f t="shared" si="104"/>
        <v>319.93333333333334</v>
      </c>
      <c r="Z206" s="99">
        <f t="shared" si="105"/>
        <v>320.8</v>
      </c>
      <c r="AA206" s="67"/>
      <c r="AB206" s="64" t="s">
        <v>39</v>
      </c>
      <c r="AD206" s="171"/>
      <c r="AE206" s="172"/>
      <c r="AF206" s="172"/>
      <c r="AG206" s="172"/>
      <c r="AH206" s="172"/>
      <c r="AI206" s="172"/>
      <c r="AJ206" s="172"/>
      <c r="AK206" s="172"/>
      <c r="AL206" s="172"/>
      <c r="AM206" s="172"/>
      <c r="AN206" s="173"/>
    </row>
    <row r="207" spans="1:40" s="83" customFormat="1" ht="14.25" customHeight="1">
      <c r="A207" s="3"/>
      <c r="B207" s="20" t="s">
        <v>23</v>
      </c>
      <c r="C207" s="24">
        <f>INDEX(Inputs!F$4:F$183,MATCH($B207&amp;$C$200,Inputs!$E$4:$E$183,0))</f>
        <v>483</v>
      </c>
      <c r="D207" s="24">
        <f>INDEX(Inputs!G$4:G$183,MATCH($B207&amp;$C$200,Inputs!$E$4:$E$183,0))</f>
        <v>483</v>
      </c>
      <c r="E207" s="24">
        <f>INDEX(Inputs!H$4:H$183,MATCH($B207&amp;$C$200,Inputs!$E$4:$E$183,0))</f>
        <v>486.00000000000006</v>
      </c>
      <c r="F207" s="24">
        <f>INDEX(Inputs!I$4:I$183,MATCH($B207&amp;$C$200,Inputs!$E$4:$E$183,0))</f>
        <v>493</v>
      </c>
      <c r="G207" s="24">
        <f>INDEX(Inputs!J$4:J$183,MATCH($B207&amp;$C$200,Inputs!$E$4:$E$183,0))</f>
        <v>517</v>
      </c>
      <c r="H207" s="24">
        <f>INDEX(Inputs!K$4:K$183,MATCH($B207&amp;$C$200,Inputs!$E$4:$E$183,0))</f>
        <v>520</v>
      </c>
      <c r="I207" s="24">
        <f>INDEX(Inputs!L$4:L$183,MATCH($B207&amp;$C$200,Inputs!$E$4:$E$183,0))</f>
        <v>521</v>
      </c>
      <c r="J207" s="24">
        <f>INDEX(Inputs!M$4:M$183,MATCH($B207&amp;$C$200,Inputs!$E$4:$E$183,0))</f>
        <v>524</v>
      </c>
      <c r="K207" s="145">
        <f>INDEX(Inputs!N$4:N$183,MATCH($B207&amp;$C$200,Inputs!$E$4:$E$183,0))</f>
        <v>524</v>
      </c>
      <c r="L207" s="39">
        <f>INDEX(Inputs!O$4:O$183,MATCH($B207&amp;$C$200,Inputs!$E$4:$E$183,0))</f>
        <v>526</v>
      </c>
      <c r="M207" s="39">
        <f>INDEX(Inputs!P$4:P$183,MATCH($B207&amp;$C$200,Inputs!$E$4:$E$183,0))</f>
        <v>527</v>
      </c>
      <c r="N207" s="39">
        <f>INDEX(Inputs!Q$4:Q$183,MATCH($B207&amp;$C$200,Inputs!$E$4:$E$183,0))</f>
        <v>528</v>
      </c>
      <c r="O207" s="39">
        <f>INDEX(Inputs!R$4:R$183,MATCH($B207&amp;$C$200,Inputs!$E$4:$E$183,0))</f>
        <v>529</v>
      </c>
      <c r="P207" s="39">
        <f>INDEX(Inputs!S$4:S$183,MATCH($B207&amp;$C$200,Inputs!$E$4:$E$183,0))</f>
        <v>530</v>
      </c>
      <c r="Q207" s="27">
        <f t="shared" si="106"/>
        <v>537.66666666666663</v>
      </c>
      <c r="R207" s="27">
        <f t="shared" si="100"/>
        <v>544.06666666666661</v>
      </c>
      <c r="S207" s="27">
        <f t="shared" si="100"/>
        <v>550.4666666666667</v>
      </c>
      <c r="T207" s="27">
        <f t="shared" si="100"/>
        <v>556.86666666666667</v>
      </c>
      <c r="U207" s="27">
        <f t="shared" si="100"/>
        <v>563.26666666666665</v>
      </c>
      <c r="V207" s="99">
        <f t="shared" si="101"/>
        <v>537.66666666666663</v>
      </c>
      <c r="W207" s="99">
        <f t="shared" si="102"/>
        <v>544.06666666666661</v>
      </c>
      <c r="X207" s="99">
        <f t="shared" si="103"/>
        <v>550.4666666666667</v>
      </c>
      <c r="Y207" s="99">
        <f t="shared" si="104"/>
        <v>556.86666666666667</v>
      </c>
      <c r="Z207" s="99">
        <f t="shared" si="105"/>
        <v>563.26666666666665</v>
      </c>
      <c r="AA207" s="67"/>
      <c r="AB207" s="64" t="s">
        <v>39</v>
      </c>
      <c r="AD207" s="171"/>
      <c r="AE207" s="172"/>
      <c r="AF207" s="172"/>
      <c r="AG207" s="172"/>
      <c r="AH207" s="172"/>
      <c r="AI207" s="172"/>
      <c r="AJ207" s="172"/>
      <c r="AK207" s="172"/>
      <c r="AL207" s="172"/>
      <c r="AM207" s="172"/>
      <c r="AN207" s="173"/>
    </row>
    <row r="208" spans="1:40" s="83" customFormat="1" ht="14.25" customHeight="1">
      <c r="A208" s="3"/>
      <c r="B208" s="20" t="s">
        <v>24</v>
      </c>
      <c r="C208" s="24">
        <f>INDEX(Inputs!F$4:F$183,MATCH($B208&amp;$C$200,Inputs!$E$4:$E$183,0))</f>
        <v>240</v>
      </c>
      <c r="D208" s="24">
        <f>INDEX(Inputs!G$4:G$183,MATCH($B208&amp;$C$200,Inputs!$E$4:$E$183,0))</f>
        <v>240</v>
      </c>
      <c r="E208" s="24">
        <f>INDEX(Inputs!H$4:H$183,MATCH($B208&amp;$C$200,Inputs!$E$4:$E$183,0))</f>
        <v>240</v>
      </c>
      <c r="F208" s="24">
        <f>INDEX(Inputs!I$4:I$183,MATCH($B208&amp;$C$200,Inputs!$E$4:$E$183,0))</f>
        <v>240</v>
      </c>
      <c r="G208" s="24">
        <f>INDEX(Inputs!J$4:J$183,MATCH($B208&amp;$C$200,Inputs!$E$4:$E$183,0))</f>
        <v>240</v>
      </c>
      <c r="H208" s="24">
        <f>INDEX(Inputs!K$4:K$183,MATCH($B208&amp;$C$200,Inputs!$E$4:$E$183,0))</f>
        <v>240</v>
      </c>
      <c r="I208" s="24">
        <f>INDEX(Inputs!L$4:L$183,MATCH($B208&amp;$C$200,Inputs!$E$4:$E$183,0))</f>
        <v>240</v>
      </c>
      <c r="J208" s="24">
        <f>INDEX(Inputs!M$4:M$183,MATCH($B208&amp;$C$200,Inputs!$E$4:$E$183,0))</f>
        <v>241</v>
      </c>
      <c r="K208" s="145">
        <f>INDEX(Inputs!N$4:N$183,MATCH($B208&amp;$C$200,Inputs!$E$4:$E$183,0))</f>
        <v>265</v>
      </c>
      <c r="L208" s="39">
        <f>INDEX(Inputs!O$4:O$183,MATCH($B208&amp;$C$200,Inputs!$E$4:$E$183,0))</f>
        <v>241</v>
      </c>
      <c r="M208" s="39">
        <f>INDEX(Inputs!P$4:P$183,MATCH($B208&amp;$C$200,Inputs!$E$4:$E$183,0))</f>
        <v>241</v>
      </c>
      <c r="N208" s="39">
        <f>INDEX(Inputs!Q$4:Q$183,MATCH($B208&amp;$C$200,Inputs!$E$4:$E$183,0))</f>
        <v>238</v>
      </c>
      <c r="O208" s="39">
        <f>INDEX(Inputs!R$4:R$183,MATCH($B208&amp;$C$200,Inputs!$E$4:$E$183,0))</f>
        <v>238</v>
      </c>
      <c r="P208" s="39">
        <f>INDEX(Inputs!S$4:S$183,MATCH($B208&amp;$C$200,Inputs!$E$4:$E$183,0))</f>
        <v>231</v>
      </c>
      <c r="Q208" s="27">
        <f t="shared" si="106"/>
        <v>251.4722222222222</v>
      </c>
      <c r="R208" s="27">
        <f t="shared" si="100"/>
        <v>253.18888888888887</v>
      </c>
      <c r="S208" s="27">
        <f t="shared" si="100"/>
        <v>254.90555555555554</v>
      </c>
      <c r="T208" s="27">
        <f t="shared" si="100"/>
        <v>256.62222222222221</v>
      </c>
      <c r="U208" s="27">
        <f t="shared" si="100"/>
        <v>258.33888888888885</v>
      </c>
      <c r="V208" s="99">
        <f t="shared" si="101"/>
        <v>251.4722222222222</v>
      </c>
      <c r="W208" s="99">
        <f t="shared" si="102"/>
        <v>253.18888888888887</v>
      </c>
      <c r="X208" s="99">
        <f t="shared" si="103"/>
        <v>254.90555555555554</v>
      </c>
      <c r="Y208" s="99">
        <f t="shared" si="104"/>
        <v>256.62222222222221</v>
      </c>
      <c r="Z208" s="99">
        <f t="shared" si="105"/>
        <v>258.33888888888885</v>
      </c>
      <c r="AA208" s="67"/>
      <c r="AB208" s="64" t="s">
        <v>39</v>
      </c>
      <c r="AD208" s="171"/>
      <c r="AE208" s="172"/>
      <c r="AF208" s="172"/>
      <c r="AG208" s="172"/>
      <c r="AH208" s="172"/>
      <c r="AI208" s="172"/>
      <c r="AJ208" s="172"/>
      <c r="AK208" s="172"/>
      <c r="AL208" s="172"/>
      <c r="AM208" s="172"/>
      <c r="AN208" s="173"/>
    </row>
    <row r="209" spans="1:40" s="83" customFormat="1" ht="14.25" customHeight="1">
      <c r="A209" s="3"/>
      <c r="B209" s="20" t="s">
        <v>100</v>
      </c>
      <c r="C209" s="24">
        <f>INDEX(Inputs!F$4:F$183,MATCH($B209&amp;$C$200,Inputs!$E$4:$E$183,0))</f>
        <v>0</v>
      </c>
      <c r="D209" s="24">
        <f>INDEX(Inputs!G$4:G$183,MATCH($B209&amp;$C$200,Inputs!$E$4:$E$183,0))</f>
        <v>0</v>
      </c>
      <c r="E209" s="24">
        <f>INDEX(Inputs!H$4:H$183,MATCH($B209&amp;$C$200,Inputs!$E$4:$E$183,0))</f>
        <v>0</v>
      </c>
      <c r="F209" s="24">
        <f>INDEX(Inputs!I$4:I$183,MATCH($B209&amp;$C$200,Inputs!$E$4:$E$183,0))</f>
        <v>0</v>
      </c>
      <c r="G209" s="24">
        <f>INDEX(Inputs!J$4:J$183,MATCH($B209&amp;$C$200,Inputs!$E$4:$E$183,0))</f>
        <v>0</v>
      </c>
      <c r="H209" s="24">
        <f>INDEX(Inputs!K$4:K$183,MATCH($B209&amp;$C$200,Inputs!$E$4:$E$183,0))</f>
        <v>0</v>
      </c>
      <c r="I209" s="24">
        <f>INDEX(Inputs!L$4:L$183,MATCH($B209&amp;$C$200,Inputs!$E$4:$E$183,0))</f>
        <v>676</v>
      </c>
      <c r="J209" s="24">
        <f>INDEX(Inputs!M$4:M$183,MATCH($B209&amp;$C$200,Inputs!$E$4:$E$183,0))</f>
        <v>675</v>
      </c>
      <c r="K209" s="145">
        <f>INDEX(Inputs!N$4:N$183,MATCH($B209&amp;$C$200,Inputs!$E$4:$E$183,0))</f>
        <v>671</v>
      </c>
      <c r="L209" s="39">
        <f>INDEX(Inputs!O$4:O$183,MATCH($B209&amp;$C$200,Inputs!$E$4:$E$183,0))</f>
        <v>676</v>
      </c>
      <c r="M209" s="39">
        <f>INDEX(Inputs!P$4:P$183,MATCH($B209&amp;$C$200,Inputs!$E$4:$E$183,0))</f>
        <v>676</v>
      </c>
      <c r="N209" s="39">
        <f>INDEX(Inputs!Q$4:Q$183,MATCH($B209&amp;$C$200,Inputs!$E$4:$E$183,0))</f>
        <v>676</v>
      </c>
      <c r="O209" s="39">
        <f>INDEX(Inputs!R$4:R$183,MATCH($B209&amp;$C$200,Inputs!$E$4:$E$183,0))</f>
        <v>676</v>
      </c>
      <c r="P209" s="39">
        <f>INDEX(Inputs!S$4:S$183,MATCH($B209&amp;$C$200,Inputs!$E$4:$E$183,0))</f>
        <v>677</v>
      </c>
      <c r="Q209" s="27"/>
      <c r="R209" s="27"/>
      <c r="S209" s="27"/>
      <c r="T209" s="27"/>
      <c r="U209" s="27"/>
      <c r="V209" s="99">
        <f t="shared" si="101"/>
        <v>676</v>
      </c>
      <c r="W209" s="99">
        <f t="shared" si="102"/>
        <v>676</v>
      </c>
      <c r="X209" s="99">
        <f t="shared" si="103"/>
        <v>676</v>
      </c>
      <c r="Y209" s="99">
        <f t="shared" si="104"/>
        <v>676</v>
      </c>
      <c r="Z209" s="99">
        <f t="shared" si="105"/>
        <v>677</v>
      </c>
      <c r="AA209" s="67"/>
      <c r="AB209" s="64" t="s">
        <v>102</v>
      </c>
      <c r="AD209" s="171"/>
      <c r="AE209" s="172"/>
      <c r="AF209" s="172"/>
      <c r="AG209" s="172"/>
      <c r="AH209" s="172"/>
      <c r="AI209" s="172"/>
      <c r="AJ209" s="172"/>
      <c r="AK209" s="172"/>
      <c r="AL209" s="172"/>
      <c r="AM209" s="172"/>
      <c r="AN209" s="173"/>
    </row>
    <row r="210" spans="1:40" s="83" customFormat="1" ht="14.25" customHeight="1">
      <c r="A210" s="3"/>
      <c r="B210" s="20" t="s">
        <v>63</v>
      </c>
      <c r="C210" s="24">
        <f ca="1">INDEX(Inputs!F$4:F$183,MATCH($B210&amp;$C$200,Inputs!$E$4:$E$183,0))</f>
        <v>776</v>
      </c>
      <c r="D210" s="24">
        <f ca="1">INDEX(Inputs!G$4:G$183,MATCH($B210&amp;$C$200,Inputs!$E$4:$E$183,0))</f>
        <v>778</v>
      </c>
      <c r="E210" s="24">
        <f ca="1">INDEX(Inputs!H$4:H$183,MATCH($B210&amp;$C$200,Inputs!$E$4:$E$183,0))</f>
        <v>782</v>
      </c>
      <c r="F210" s="24">
        <f ca="1">INDEX(Inputs!I$4:I$183,MATCH($B210&amp;$C$200,Inputs!$E$4:$E$183,0))</f>
        <v>782.00000000000011</v>
      </c>
      <c r="G210" s="24">
        <f ca="1">INDEX(Inputs!J$4:J$183,MATCH($B210&amp;$C$200,Inputs!$E$4:$E$183,0))</f>
        <v>782</v>
      </c>
      <c r="H210" s="24">
        <f ca="1">INDEX(Inputs!K$4:K$183,MATCH($B210&amp;$C$200,Inputs!$E$4:$E$183,0))</f>
        <v>772</v>
      </c>
      <c r="I210" s="24">
        <f ca="1">INDEX(Inputs!L$4:L$183,MATCH($B210&amp;$C$200,Inputs!$E$4:$E$183,0))</f>
        <v>771</v>
      </c>
      <c r="J210" s="24">
        <f ca="1">INDEX(Inputs!M$4:M$183,MATCH($B210&amp;$C$200,Inputs!$E$4:$E$183,0))</f>
        <v>770</v>
      </c>
      <c r="K210" s="145">
        <f ca="1">INDEX(Inputs!N$4:N$183,MATCH($B210&amp;$C$200,Inputs!$E$4:$E$183,0))</f>
        <v>766</v>
      </c>
      <c r="L210" s="39">
        <f ca="1">INDEX(Inputs!O$4:O$183,MATCH($B210&amp;$C$200,Inputs!$E$4:$E$183,0))</f>
        <v>771</v>
      </c>
      <c r="M210" s="39">
        <f ca="1">INDEX(Inputs!P$4:P$183,MATCH($B210&amp;$C$200,Inputs!$E$4:$E$183,0))</f>
        <v>771</v>
      </c>
      <c r="N210" s="39">
        <f ca="1">INDEX(Inputs!Q$4:Q$183,MATCH($B210&amp;$C$200,Inputs!$E$4:$E$183,0))</f>
        <v>771</v>
      </c>
      <c r="O210" s="39">
        <f ca="1">INDEX(Inputs!R$4:R$183,MATCH($B210&amp;$C$200,Inputs!$E$4:$E$183,0))</f>
        <v>771</v>
      </c>
      <c r="P210" s="39">
        <f ca="1">INDEX(Inputs!S$4:S$183,MATCH($B210&amp;$C$200,Inputs!$E$4:$E$183,0))</f>
        <v>772</v>
      </c>
      <c r="Q210" s="27">
        <f t="shared" ref="Q210:U223" ca="1" si="107" xml:space="preserve"> INTERCEPT($C210:$K210,$C$203:$K$203)+SLOPE($C210:$K210,$C$203:$K$203)*Q$203</f>
        <v>767.44444444444446</v>
      </c>
      <c r="R210" s="27">
        <f t="shared" ca="1" si="100"/>
        <v>765.84444444444443</v>
      </c>
      <c r="S210" s="27">
        <f t="shared" ca="1" si="100"/>
        <v>764.24444444444441</v>
      </c>
      <c r="T210" s="27">
        <f t="shared" ca="1" si="100"/>
        <v>762.64444444444439</v>
      </c>
      <c r="U210" s="27">
        <f t="shared" ca="1" si="100"/>
        <v>761.04444444444448</v>
      </c>
      <c r="V210" s="99">
        <f t="shared" ca="1" si="101"/>
        <v>767.44444444444446</v>
      </c>
      <c r="W210" s="99">
        <f t="shared" ca="1" si="102"/>
        <v>765.84444444444443</v>
      </c>
      <c r="X210" s="99">
        <f t="shared" ca="1" si="103"/>
        <v>764.24444444444441</v>
      </c>
      <c r="Y210" s="99">
        <f t="shared" ca="1" si="104"/>
        <v>762.64444444444439</v>
      </c>
      <c r="Z210" s="99">
        <f t="shared" ca="1" si="105"/>
        <v>761.04444444444448</v>
      </c>
      <c r="AA210" s="67"/>
      <c r="AB210" s="64" t="s">
        <v>39</v>
      </c>
      <c r="AD210" s="171"/>
      <c r="AE210" s="172"/>
      <c r="AF210" s="172"/>
      <c r="AG210" s="172"/>
      <c r="AH210" s="172"/>
      <c r="AI210" s="172"/>
      <c r="AJ210" s="172"/>
      <c r="AK210" s="172"/>
      <c r="AL210" s="172"/>
      <c r="AM210" s="172"/>
      <c r="AN210" s="173"/>
    </row>
    <row r="211" spans="1:40" s="83" customFormat="1" ht="14.25" customHeight="1">
      <c r="A211" s="3"/>
      <c r="B211" s="20" t="s">
        <v>25</v>
      </c>
      <c r="C211" s="24">
        <f>INDEX(Inputs!F$4:F$183,MATCH($B211&amp;$C$200,Inputs!$E$4:$E$183,0))</f>
        <v>741.12359550561803</v>
      </c>
      <c r="D211" s="24">
        <f>INDEX(Inputs!G$4:G$183,MATCH($B211&amp;$C$200,Inputs!$E$4:$E$183,0))</f>
        <v>743.13165266106444</v>
      </c>
      <c r="E211" s="24">
        <f>INDEX(Inputs!H$4:H$183,MATCH($B211&amp;$C$200,Inputs!$E$4:$E$183,0))</f>
        <v>747.09902370990233</v>
      </c>
      <c r="F211" s="24">
        <f>INDEX(Inputs!I$4:I$183,MATCH($B211&amp;$C$200,Inputs!$E$4:$E$183,0))</f>
        <v>746.00836820083691</v>
      </c>
      <c r="G211" s="24">
        <f>INDEX(Inputs!J$4:J$183,MATCH($B211&amp;$C$200,Inputs!$E$4:$E$183,0))</f>
        <v>745.95810055865923</v>
      </c>
      <c r="H211" s="24">
        <f>INDEX(Inputs!K$4:K$183,MATCH($B211&amp;$C$200,Inputs!$E$4:$E$183,0))</f>
        <v>736.06770098730601</v>
      </c>
      <c r="I211" s="24">
        <f>INDEX(Inputs!L$4:L$183,MATCH($B211&amp;$C$200,Inputs!$E$4:$E$183,0))</f>
        <v>732.68944099378882</v>
      </c>
      <c r="J211" s="24">
        <f>INDEX(Inputs!M$4:M$183,MATCH($B211&amp;$C$200,Inputs!$E$4:$E$183,0))</f>
        <v>736</v>
      </c>
      <c r="K211" s="145">
        <f>INDEX(Inputs!N$4:N$183,MATCH($B211&amp;$C$200,Inputs!$E$4:$E$183,0))</f>
        <v>0</v>
      </c>
      <c r="L211" s="39">
        <f>INDEX(Inputs!O$4:O$183,MATCH($B211&amp;$C$200,Inputs!$E$4:$E$183,0))</f>
        <v>0</v>
      </c>
      <c r="M211" s="39">
        <f>INDEX(Inputs!P$4:P$183,MATCH($B211&amp;$C$200,Inputs!$E$4:$E$183,0))</f>
        <v>0</v>
      </c>
      <c r="N211" s="39">
        <f>INDEX(Inputs!Q$4:Q$183,MATCH($B211&amp;$C$200,Inputs!$E$4:$E$183,0))</f>
        <v>0</v>
      </c>
      <c r="O211" s="39">
        <f>INDEX(Inputs!R$4:R$183,MATCH($B211&amp;$C$200,Inputs!$E$4:$E$183,0))</f>
        <v>0</v>
      </c>
      <c r="P211" s="39">
        <f>INDEX(Inputs!S$4:S$183,MATCH($B211&amp;$C$200,Inputs!$E$4:$E$183,0))</f>
        <v>0</v>
      </c>
      <c r="Q211" s="156">
        <f xml:space="preserve"> INTERCEPT($C211:$J211,$C$203:$J$203)+SLOPE($C211:$J211,$C$203:$J$203)*Q$203</f>
        <v>733.07268122272808</v>
      </c>
      <c r="R211" s="156">
        <f t="shared" ref="R211:U211" si="108" xml:space="preserve"> INTERCEPT($C211:$J211,$C$203:$J$203)+SLOPE($C211:$J211,$C$203:$J$203)*R$203</f>
        <v>731.6295804764701</v>
      </c>
      <c r="S211" s="156">
        <f t="shared" si="108"/>
        <v>730.18647973021211</v>
      </c>
      <c r="T211" s="156">
        <f t="shared" si="108"/>
        <v>728.74337898395413</v>
      </c>
      <c r="U211" s="156">
        <f t="shared" si="108"/>
        <v>727.30027823769615</v>
      </c>
      <c r="V211" s="99">
        <f t="shared" si="101"/>
        <v>733.07268122272808</v>
      </c>
      <c r="W211" s="99">
        <f t="shared" si="102"/>
        <v>731.6295804764701</v>
      </c>
      <c r="X211" s="99">
        <f t="shared" si="103"/>
        <v>730.18647973021211</v>
      </c>
      <c r="Y211" s="99">
        <f t="shared" si="104"/>
        <v>728.74337898395413</v>
      </c>
      <c r="Z211" s="99">
        <f t="shared" si="105"/>
        <v>727.30027823769615</v>
      </c>
      <c r="AA211" s="67"/>
      <c r="AB211" s="64" t="s">
        <v>39</v>
      </c>
      <c r="AD211" s="171"/>
      <c r="AE211" s="172"/>
      <c r="AF211" s="172"/>
      <c r="AG211" s="172"/>
      <c r="AH211" s="172"/>
      <c r="AI211" s="172"/>
      <c r="AJ211" s="172"/>
      <c r="AK211" s="172"/>
      <c r="AL211" s="172"/>
      <c r="AM211" s="172"/>
      <c r="AN211" s="173"/>
    </row>
    <row r="212" spans="1:40" s="83" customFormat="1" ht="14.25" customHeight="1">
      <c r="A212" s="3"/>
      <c r="B212" s="20" t="s">
        <v>26</v>
      </c>
      <c r="C212" s="24">
        <f ca="1">INDEX(Inputs!F$4:F$183,MATCH($B212&amp;$C$200,Inputs!$E$4:$E$183,0))</f>
        <v>259</v>
      </c>
      <c r="D212" s="24">
        <f ca="1">INDEX(Inputs!G$4:G$183,MATCH($B212&amp;$C$200,Inputs!$E$4:$E$183,0))</f>
        <v>259</v>
      </c>
      <c r="E212" s="24">
        <f ca="1">INDEX(Inputs!H$4:H$183,MATCH($B212&amp;$C$200,Inputs!$E$4:$E$183,0))</f>
        <v>259</v>
      </c>
      <c r="F212" s="24">
        <f ca="1">INDEX(Inputs!I$4:I$183,MATCH($B212&amp;$C$200,Inputs!$E$4:$E$183,0))</f>
        <v>259</v>
      </c>
      <c r="G212" s="24">
        <f ca="1">INDEX(Inputs!J$4:J$183,MATCH($B212&amp;$C$200,Inputs!$E$4:$E$183,0))</f>
        <v>260</v>
      </c>
      <c r="H212" s="24">
        <f>INDEX(Inputs!K$4:K$183,MATCH($B212&amp;$C$200,Inputs!$E$4:$E$183,0))</f>
        <v>264</v>
      </c>
      <c r="I212" s="24">
        <f>INDEX(Inputs!L$4:L$183,MATCH($B212&amp;$C$200,Inputs!$E$4:$E$183,0))</f>
        <v>268</v>
      </c>
      <c r="J212" s="24">
        <f>INDEX(Inputs!M$4:M$183,MATCH($B212&amp;$C$200,Inputs!$E$4:$E$183,0))</f>
        <v>271</v>
      </c>
      <c r="K212" s="145">
        <f>INDEX(Inputs!N$4:N$183,MATCH($B212&amp;$C$200,Inputs!$E$4:$E$183,0))</f>
        <v>250</v>
      </c>
      <c r="L212" s="39">
        <f>INDEX(Inputs!O$4:O$183,MATCH($B212&amp;$C$200,Inputs!$E$4:$E$183,0))</f>
        <v>270</v>
      </c>
      <c r="M212" s="39">
        <f>INDEX(Inputs!P$4:P$183,MATCH($B212&amp;$C$200,Inputs!$E$4:$E$183,0))</f>
        <v>270</v>
      </c>
      <c r="N212" s="39">
        <f>INDEX(Inputs!Q$4:Q$183,MATCH($B212&amp;$C$200,Inputs!$E$4:$E$183,0))</f>
        <v>271</v>
      </c>
      <c r="O212" s="39">
        <f>INDEX(Inputs!R$4:R$183,MATCH($B212&amp;$C$200,Inputs!$E$4:$E$183,0))</f>
        <v>272</v>
      </c>
      <c r="P212" s="39">
        <f>INDEX(Inputs!S$4:S$183,MATCH($B212&amp;$C$200,Inputs!$E$4:$E$183,0))</f>
        <v>273</v>
      </c>
      <c r="Q212" s="27">
        <f t="shared" ca="1" si="107"/>
        <v>262.91666666666663</v>
      </c>
      <c r="R212" s="27">
        <f t="shared" ca="1" si="100"/>
        <v>263.29999999999995</v>
      </c>
      <c r="S212" s="27">
        <f t="shared" ca="1" si="100"/>
        <v>263.68333333333334</v>
      </c>
      <c r="T212" s="27">
        <f t="shared" ca="1" si="100"/>
        <v>264.06666666666666</v>
      </c>
      <c r="U212" s="27">
        <f t="shared" ca="1" si="100"/>
        <v>264.45</v>
      </c>
      <c r="V212" s="99">
        <f t="shared" ca="1" si="101"/>
        <v>262.91666666666663</v>
      </c>
      <c r="W212" s="99">
        <f t="shared" ca="1" si="102"/>
        <v>263.29999999999995</v>
      </c>
      <c r="X212" s="99">
        <f t="shared" ca="1" si="103"/>
        <v>263.68333333333334</v>
      </c>
      <c r="Y212" s="99">
        <f t="shared" ca="1" si="104"/>
        <v>264.06666666666666</v>
      </c>
      <c r="Z212" s="99">
        <f t="shared" ca="1" si="105"/>
        <v>264.45</v>
      </c>
      <c r="AA212" s="67"/>
      <c r="AB212" s="64" t="s">
        <v>39</v>
      </c>
      <c r="AD212" s="171"/>
      <c r="AE212" s="172"/>
      <c r="AF212" s="172"/>
      <c r="AG212" s="172"/>
      <c r="AH212" s="172"/>
      <c r="AI212" s="172"/>
      <c r="AJ212" s="172"/>
      <c r="AK212" s="172"/>
      <c r="AL212" s="172"/>
      <c r="AM212" s="172"/>
      <c r="AN212" s="173"/>
    </row>
    <row r="213" spans="1:40" s="83" customFormat="1" ht="14.25" customHeight="1">
      <c r="A213" s="3"/>
      <c r="B213" s="20" t="s">
        <v>27</v>
      </c>
      <c r="C213" s="24">
        <f>INDEX(Inputs!F$4:F$183,MATCH($B213&amp;$C$200,Inputs!$E$4:$E$183,0))</f>
        <v>311</v>
      </c>
      <c r="D213" s="24">
        <f>INDEX(Inputs!G$4:G$183,MATCH($B213&amp;$C$200,Inputs!$E$4:$E$183,0))</f>
        <v>311</v>
      </c>
      <c r="E213" s="24">
        <f>INDEX(Inputs!H$4:H$183,MATCH($B213&amp;$C$200,Inputs!$E$4:$E$183,0))</f>
        <v>311</v>
      </c>
      <c r="F213" s="24">
        <f>INDEX(Inputs!I$4:I$183,MATCH($B213&amp;$C$200,Inputs!$E$4:$E$183,0))</f>
        <v>311</v>
      </c>
      <c r="G213" s="24">
        <f>INDEX(Inputs!J$4:J$183,MATCH($B213&amp;$C$200,Inputs!$E$4:$E$183,0))</f>
        <v>311</v>
      </c>
      <c r="H213" s="24">
        <f>INDEX(Inputs!K$4:K$183,MATCH($B213&amp;$C$200,Inputs!$E$4:$E$183,0))</f>
        <v>311</v>
      </c>
      <c r="I213" s="24">
        <f>INDEX(Inputs!L$4:L$183,MATCH($B213&amp;$C$200,Inputs!$E$4:$E$183,0))</f>
        <v>315</v>
      </c>
      <c r="J213" s="24">
        <f>INDEX(Inputs!M$4:M$183,MATCH($B213&amp;$C$200,Inputs!$E$4:$E$183,0))</f>
        <v>314</v>
      </c>
      <c r="K213" s="145">
        <f>INDEX(Inputs!N$4:N$183,MATCH($B213&amp;$C$200,Inputs!$E$4:$E$183,0))</f>
        <v>315</v>
      </c>
      <c r="L213" s="39">
        <f>INDEX(Inputs!O$4:O$183,MATCH($B213&amp;$C$200,Inputs!$E$4:$E$183,0))</f>
        <v>316</v>
      </c>
      <c r="M213" s="39">
        <f>INDEX(Inputs!P$4:P$183,MATCH($B213&amp;$C$200,Inputs!$E$4:$E$183,0))</f>
        <v>316</v>
      </c>
      <c r="N213" s="39">
        <f>INDEX(Inputs!Q$4:Q$183,MATCH($B213&amp;$C$200,Inputs!$E$4:$E$183,0))</f>
        <v>316</v>
      </c>
      <c r="O213" s="39">
        <f>INDEX(Inputs!R$4:R$183,MATCH($B213&amp;$C$200,Inputs!$E$4:$E$183,0))</f>
        <v>316</v>
      </c>
      <c r="P213" s="39">
        <f>INDEX(Inputs!S$4:S$183,MATCH($B213&amp;$C$200,Inputs!$E$4:$E$183,0))</f>
        <v>322</v>
      </c>
      <c r="Q213" s="27">
        <f t="shared" si="107"/>
        <v>314.97222222222223</v>
      </c>
      <c r="R213" s="27">
        <f t="shared" si="100"/>
        <v>315.52222222222224</v>
      </c>
      <c r="S213" s="27">
        <f t="shared" si="100"/>
        <v>316.07222222222225</v>
      </c>
      <c r="T213" s="27">
        <f t="shared" si="100"/>
        <v>316.62222222222221</v>
      </c>
      <c r="U213" s="27">
        <f t="shared" si="100"/>
        <v>317.17222222222222</v>
      </c>
      <c r="V213" s="99">
        <f t="shared" si="101"/>
        <v>314.97222222222223</v>
      </c>
      <c r="W213" s="99">
        <f t="shared" si="102"/>
        <v>315.52222222222224</v>
      </c>
      <c r="X213" s="99">
        <f t="shared" si="103"/>
        <v>316.07222222222225</v>
      </c>
      <c r="Y213" s="99">
        <f t="shared" si="104"/>
        <v>316.62222222222221</v>
      </c>
      <c r="Z213" s="99">
        <f t="shared" si="105"/>
        <v>317.17222222222222</v>
      </c>
      <c r="AA213" s="67"/>
      <c r="AB213" s="64" t="s">
        <v>39</v>
      </c>
      <c r="AD213" s="171"/>
      <c r="AE213" s="172"/>
      <c r="AF213" s="172"/>
      <c r="AG213" s="172"/>
      <c r="AH213" s="172"/>
      <c r="AI213" s="172"/>
      <c r="AJ213" s="172"/>
      <c r="AK213" s="172"/>
      <c r="AL213" s="172"/>
      <c r="AM213" s="172"/>
      <c r="AN213" s="173"/>
    </row>
    <row r="214" spans="1:40" s="83" customFormat="1" ht="14.25" customHeight="1">
      <c r="A214" s="3"/>
      <c r="B214" s="20" t="s">
        <v>28</v>
      </c>
      <c r="C214" s="24">
        <f>INDEX(Inputs!F$4:F$183,MATCH($B214&amp;$C$200,Inputs!$E$4:$E$183,0))</f>
        <v>601</v>
      </c>
      <c r="D214" s="24">
        <f>INDEX(Inputs!G$4:G$183,MATCH($B214&amp;$C$200,Inputs!$E$4:$E$183,0))</f>
        <v>597</v>
      </c>
      <c r="E214" s="24">
        <f>INDEX(Inputs!H$4:H$183,MATCH($B214&amp;$C$200,Inputs!$E$4:$E$183,0))</f>
        <v>594</v>
      </c>
      <c r="F214" s="24">
        <f>INDEX(Inputs!I$4:I$183,MATCH($B214&amp;$C$200,Inputs!$E$4:$E$183,0))</f>
        <v>592</v>
      </c>
      <c r="G214" s="24">
        <f>INDEX(Inputs!J$4:J$183,MATCH($B214&amp;$C$200,Inputs!$E$4:$E$183,0))</f>
        <v>590</v>
      </c>
      <c r="H214" s="24">
        <f>INDEX(Inputs!K$4:K$183,MATCH($B214&amp;$C$200,Inputs!$E$4:$E$183,0))</f>
        <v>592</v>
      </c>
      <c r="I214" s="24">
        <f>INDEX(Inputs!L$4:L$183,MATCH($B214&amp;$C$200,Inputs!$E$4:$E$183,0))</f>
        <v>591</v>
      </c>
      <c r="J214" s="24">
        <f>INDEX(Inputs!M$4:M$183,MATCH($B214&amp;$C$200,Inputs!$E$4:$E$183,0))</f>
        <v>591</v>
      </c>
      <c r="K214" s="145">
        <f>INDEX(Inputs!N$4:N$183,MATCH($B214&amp;$C$200,Inputs!$E$4:$E$183,0))</f>
        <v>592</v>
      </c>
      <c r="L214" s="39">
        <f>INDEX(Inputs!O$4:O$183,MATCH($B214&amp;$C$200,Inputs!$E$4:$E$183,0))</f>
        <v>589</v>
      </c>
      <c r="M214" s="39">
        <f>INDEX(Inputs!P$4:P$183,MATCH($B214&amp;$C$200,Inputs!$E$4:$E$183,0))</f>
        <v>589</v>
      </c>
      <c r="N214" s="39">
        <f>INDEX(Inputs!Q$4:Q$183,MATCH($B214&amp;$C$200,Inputs!$E$4:$E$183,0))</f>
        <v>589</v>
      </c>
      <c r="O214" s="39">
        <f>INDEX(Inputs!R$4:R$183,MATCH($B214&amp;$C$200,Inputs!$E$4:$E$183,0))</f>
        <v>589</v>
      </c>
      <c r="P214" s="39">
        <f>INDEX(Inputs!S$4:S$183,MATCH($B214&amp;$C$200,Inputs!$E$4:$E$183,0))</f>
        <v>591</v>
      </c>
      <c r="Q214" s="27">
        <f t="shared" si="107"/>
        <v>588.33333333333337</v>
      </c>
      <c r="R214" s="27">
        <f t="shared" si="100"/>
        <v>587.33333333333337</v>
      </c>
      <c r="S214" s="27">
        <f t="shared" si="100"/>
        <v>586.33333333333337</v>
      </c>
      <c r="T214" s="27">
        <f t="shared" si="100"/>
        <v>585.33333333333337</v>
      </c>
      <c r="U214" s="27">
        <f t="shared" si="100"/>
        <v>584.33333333333337</v>
      </c>
      <c r="V214" s="99">
        <f t="shared" si="101"/>
        <v>588.33333333333337</v>
      </c>
      <c r="W214" s="99">
        <f t="shared" si="102"/>
        <v>587.33333333333337</v>
      </c>
      <c r="X214" s="99">
        <f t="shared" si="103"/>
        <v>586.33333333333337</v>
      </c>
      <c r="Y214" s="99">
        <f t="shared" si="104"/>
        <v>585.33333333333337</v>
      </c>
      <c r="Z214" s="99">
        <f t="shared" si="105"/>
        <v>584.33333333333337</v>
      </c>
      <c r="AA214" s="67"/>
      <c r="AB214" s="64" t="s">
        <v>39</v>
      </c>
      <c r="AD214" s="171"/>
      <c r="AE214" s="172"/>
      <c r="AF214" s="172"/>
      <c r="AG214" s="172"/>
      <c r="AH214" s="172"/>
      <c r="AI214" s="172"/>
      <c r="AJ214" s="172"/>
      <c r="AK214" s="172"/>
      <c r="AL214" s="172"/>
      <c r="AM214" s="172"/>
      <c r="AN214" s="173"/>
    </row>
    <row r="215" spans="1:40" s="83" customFormat="1" ht="14.65" customHeight="1" thickBot="1">
      <c r="A215" s="3"/>
      <c r="B215" s="20" t="s">
        <v>29</v>
      </c>
      <c r="C215" s="24">
        <f>INDEX(Inputs!F$4:F$183,MATCH($B215&amp;$C$200,Inputs!$E$4:$E$183,0))</f>
        <v>282</v>
      </c>
      <c r="D215" s="24">
        <f>INDEX(Inputs!G$4:G$183,MATCH($B215&amp;$C$200,Inputs!$E$4:$E$183,0))</f>
        <v>282</v>
      </c>
      <c r="E215" s="24">
        <f>INDEX(Inputs!H$4:H$183,MATCH($B215&amp;$C$200,Inputs!$E$4:$E$183,0))</f>
        <v>284</v>
      </c>
      <c r="F215" s="24">
        <f>INDEX(Inputs!I$4:I$183,MATCH($B215&amp;$C$200,Inputs!$E$4:$E$183,0))</f>
        <v>283</v>
      </c>
      <c r="G215" s="24">
        <f>INDEX(Inputs!J$4:J$183,MATCH($B215&amp;$C$200,Inputs!$E$4:$E$183,0))</f>
        <v>286</v>
      </c>
      <c r="H215" s="24">
        <f>INDEX(Inputs!K$4:K$183,MATCH($B215&amp;$C$200,Inputs!$E$4:$E$183,0))</f>
        <v>288</v>
      </c>
      <c r="I215" s="24">
        <f>INDEX(Inputs!L$4:L$183,MATCH($B215&amp;$C$200,Inputs!$E$4:$E$183,0))</f>
        <v>290</v>
      </c>
      <c r="J215" s="24">
        <f>INDEX(Inputs!M$4:M$183,MATCH($B215&amp;$C$200,Inputs!$E$4:$E$183,0))</f>
        <v>291</v>
      </c>
      <c r="K215" s="145">
        <f>INDEX(Inputs!N$4:N$183,MATCH($B215&amp;$C$200,Inputs!$E$4:$E$183,0))</f>
        <v>293</v>
      </c>
      <c r="L215" s="39">
        <f>INDEX(Inputs!O$4:O$183,MATCH($B215&amp;$C$200,Inputs!$E$4:$E$183,0))</f>
        <v>293</v>
      </c>
      <c r="M215" s="39">
        <f>INDEX(Inputs!P$4:P$183,MATCH($B215&amp;$C$200,Inputs!$E$4:$E$183,0))</f>
        <v>294</v>
      </c>
      <c r="N215" s="39">
        <f>INDEX(Inputs!Q$4:Q$183,MATCH($B215&amp;$C$200,Inputs!$E$4:$E$183,0))</f>
        <v>295</v>
      </c>
      <c r="O215" s="39">
        <f>INDEX(Inputs!R$4:R$183,MATCH($B215&amp;$C$200,Inputs!$E$4:$E$183,0))</f>
        <v>296</v>
      </c>
      <c r="P215" s="39">
        <f>INDEX(Inputs!S$4:S$183,MATCH($B215&amp;$C$200,Inputs!$E$4:$E$183,0))</f>
        <v>297</v>
      </c>
      <c r="Q215" s="27">
        <f t="shared" si="107"/>
        <v>293.88888888888891</v>
      </c>
      <c r="R215" s="27">
        <f t="shared" si="100"/>
        <v>295.35555555555555</v>
      </c>
      <c r="S215" s="27">
        <f t="shared" si="100"/>
        <v>296.82222222222225</v>
      </c>
      <c r="T215" s="27">
        <f t="shared" si="100"/>
        <v>298.28888888888889</v>
      </c>
      <c r="U215" s="27">
        <f t="shared" si="100"/>
        <v>299.75555555555559</v>
      </c>
      <c r="V215" s="99">
        <f t="shared" si="101"/>
        <v>293.88888888888891</v>
      </c>
      <c r="W215" s="99">
        <f t="shared" si="102"/>
        <v>295.35555555555555</v>
      </c>
      <c r="X215" s="99">
        <f t="shared" si="103"/>
        <v>296.82222222222225</v>
      </c>
      <c r="Y215" s="99">
        <f t="shared" si="104"/>
        <v>298.28888888888889</v>
      </c>
      <c r="Z215" s="99">
        <f t="shared" si="105"/>
        <v>299.75555555555559</v>
      </c>
      <c r="AA215" s="67"/>
      <c r="AB215" s="64" t="s">
        <v>39</v>
      </c>
      <c r="AD215" s="174"/>
      <c r="AE215" s="175"/>
      <c r="AF215" s="175"/>
      <c r="AG215" s="175"/>
      <c r="AH215" s="175"/>
      <c r="AI215" s="175"/>
      <c r="AJ215" s="175"/>
      <c r="AK215" s="175"/>
      <c r="AL215" s="175"/>
      <c r="AM215" s="175"/>
      <c r="AN215" s="176"/>
    </row>
    <row r="216" spans="1:40" s="83" customFormat="1" ht="13">
      <c r="A216" s="3"/>
      <c r="B216" s="20" t="s">
        <v>30</v>
      </c>
      <c r="C216" s="24">
        <f>INDEX(Inputs!F$4:F$183,MATCH($B216&amp;$C$200,Inputs!$E$4:$E$183,0))</f>
        <v>538</v>
      </c>
      <c r="D216" s="24">
        <f>INDEX(Inputs!G$4:G$183,MATCH($B216&amp;$C$200,Inputs!$E$4:$E$183,0))</f>
        <v>536</v>
      </c>
      <c r="E216" s="24">
        <f>INDEX(Inputs!H$4:H$183,MATCH($B216&amp;$C$200,Inputs!$E$4:$E$183,0))</f>
        <v>537</v>
      </c>
      <c r="F216" s="24">
        <f>INDEX(Inputs!I$4:I$183,MATCH($B216&amp;$C$200,Inputs!$E$4:$E$183,0))</f>
        <v>529</v>
      </c>
      <c r="G216" s="24">
        <f>INDEX(Inputs!J$4:J$183,MATCH($B216&amp;$C$200,Inputs!$E$4:$E$183,0))</f>
        <v>530</v>
      </c>
      <c r="H216" s="24">
        <f>INDEX(Inputs!K$4:K$183,MATCH($B216&amp;$C$200,Inputs!$E$4:$E$183,0))</f>
        <v>533</v>
      </c>
      <c r="I216" s="24">
        <f>INDEX(Inputs!L$4:L$183,MATCH($B216&amp;$C$200,Inputs!$E$4:$E$183,0))</f>
        <v>530</v>
      </c>
      <c r="J216" s="24">
        <f>INDEX(Inputs!M$4:M$183,MATCH($B216&amp;$C$200,Inputs!$E$4:$E$183,0))</f>
        <v>531</v>
      </c>
      <c r="K216" s="145">
        <f>INDEX(Inputs!N$4:N$183,MATCH($B216&amp;$C$200,Inputs!$E$4:$E$183,0))</f>
        <v>531</v>
      </c>
      <c r="L216" s="39">
        <f>INDEX(Inputs!O$4:O$183,MATCH($B216&amp;$C$200,Inputs!$E$4:$E$183,0))</f>
        <v>532</v>
      </c>
      <c r="M216" s="39">
        <f>INDEX(Inputs!P$4:P$183,MATCH($B216&amp;$C$200,Inputs!$E$4:$E$183,0))</f>
        <v>532</v>
      </c>
      <c r="N216" s="39">
        <f>INDEX(Inputs!Q$4:Q$183,MATCH($B216&amp;$C$200,Inputs!$E$4:$E$183,0))</f>
        <v>532</v>
      </c>
      <c r="O216" s="39">
        <f>INDEX(Inputs!R$4:R$183,MATCH($B216&amp;$C$200,Inputs!$E$4:$E$183,0))</f>
        <v>532</v>
      </c>
      <c r="P216" s="39">
        <f>INDEX(Inputs!S$4:S$183,MATCH($B216&amp;$C$200,Inputs!$E$4:$E$183,0))</f>
        <v>532</v>
      </c>
      <c r="Q216" s="27">
        <f t="shared" si="107"/>
        <v>528.36111111111109</v>
      </c>
      <c r="R216" s="27">
        <f t="shared" si="100"/>
        <v>527.47777777777776</v>
      </c>
      <c r="S216" s="27">
        <f t="shared" si="100"/>
        <v>526.59444444444443</v>
      </c>
      <c r="T216" s="27">
        <f t="shared" si="100"/>
        <v>525.71111111111111</v>
      </c>
      <c r="U216" s="27">
        <f t="shared" si="100"/>
        <v>524.82777777777778</v>
      </c>
      <c r="V216" s="99">
        <f t="shared" si="101"/>
        <v>528.36111111111109</v>
      </c>
      <c r="W216" s="99">
        <f t="shared" si="102"/>
        <v>527.47777777777776</v>
      </c>
      <c r="X216" s="99">
        <f t="shared" si="103"/>
        <v>526.59444444444443</v>
      </c>
      <c r="Y216" s="99">
        <f t="shared" si="104"/>
        <v>525.71111111111111</v>
      </c>
      <c r="Z216" s="99">
        <f t="shared" si="105"/>
        <v>524.82777777777778</v>
      </c>
      <c r="AA216" s="67"/>
      <c r="AB216" s="64" t="s">
        <v>39</v>
      </c>
    </row>
    <row r="217" spans="1:40" s="83" customFormat="1" ht="13">
      <c r="A217" s="3"/>
      <c r="B217" s="20" t="s">
        <v>31</v>
      </c>
      <c r="C217" s="24">
        <f>INDEX(Inputs!F$4:F$183,MATCH($B217&amp;$C$200,Inputs!$E$4:$E$183,0))</f>
        <v>287</v>
      </c>
      <c r="D217" s="24">
        <f>INDEX(Inputs!G$4:G$183,MATCH($B217&amp;$C$200,Inputs!$E$4:$E$183,0))</f>
        <v>286</v>
      </c>
      <c r="E217" s="24">
        <f>INDEX(Inputs!H$4:H$183,MATCH($B217&amp;$C$200,Inputs!$E$4:$E$183,0))</f>
        <v>284</v>
      </c>
      <c r="F217" s="24">
        <f>INDEX(Inputs!I$4:I$183,MATCH($B217&amp;$C$200,Inputs!$E$4:$E$183,0))</f>
        <v>282</v>
      </c>
      <c r="G217" s="24">
        <f>INDEX(Inputs!J$4:J$183,MATCH($B217&amp;$C$200,Inputs!$E$4:$E$183,0))</f>
        <v>281</v>
      </c>
      <c r="H217" s="24">
        <f>INDEX(Inputs!K$4:K$183,MATCH($B217&amp;$C$200,Inputs!$E$4:$E$183,0))</f>
        <v>280</v>
      </c>
      <c r="I217" s="24">
        <f>INDEX(Inputs!L$4:L$183,MATCH($B217&amp;$C$200,Inputs!$E$4:$E$183,0))</f>
        <v>278</v>
      </c>
      <c r="J217" s="24">
        <f>INDEX(Inputs!M$4:M$183,MATCH($B217&amp;$C$200,Inputs!$E$4:$E$183,0))</f>
        <v>282</v>
      </c>
      <c r="K217" s="145">
        <f>INDEX(Inputs!N$4:N$183,MATCH($B217&amp;$C$200,Inputs!$E$4:$E$183,0))</f>
        <v>264</v>
      </c>
      <c r="L217" s="39">
        <f>INDEX(Inputs!O$4:O$183,MATCH($B217&amp;$C$200,Inputs!$E$4:$E$183,0))</f>
        <v>284</v>
      </c>
      <c r="M217" s="39">
        <f>INDEX(Inputs!P$4:P$183,MATCH($B217&amp;$C$200,Inputs!$E$4:$E$183,0))</f>
        <v>287</v>
      </c>
      <c r="N217" s="39">
        <f>INDEX(Inputs!Q$4:Q$183,MATCH($B217&amp;$C$200,Inputs!$E$4:$E$183,0))</f>
        <v>288</v>
      </c>
      <c r="O217" s="39">
        <f>INDEX(Inputs!R$4:R$183,MATCH($B217&amp;$C$200,Inputs!$E$4:$E$183,0))</f>
        <v>288</v>
      </c>
      <c r="P217" s="39">
        <f>INDEX(Inputs!S$4:S$183,MATCH($B217&amp;$C$200,Inputs!$E$4:$E$183,0))</f>
        <v>289</v>
      </c>
      <c r="Q217" s="27">
        <f t="shared" si="107"/>
        <v>270.61111111111109</v>
      </c>
      <c r="R217" s="27">
        <f t="shared" si="100"/>
        <v>268.64444444444445</v>
      </c>
      <c r="S217" s="27">
        <f t="shared" si="100"/>
        <v>266.67777777777775</v>
      </c>
      <c r="T217" s="27">
        <f t="shared" si="100"/>
        <v>264.71111111111111</v>
      </c>
      <c r="U217" s="27">
        <f t="shared" si="100"/>
        <v>262.74444444444441</v>
      </c>
      <c r="V217" s="99">
        <f t="shared" si="101"/>
        <v>270.61111111111109</v>
      </c>
      <c r="W217" s="99">
        <f t="shared" si="102"/>
        <v>268.64444444444445</v>
      </c>
      <c r="X217" s="99">
        <f t="shared" si="103"/>
        <v>266.67777777777775</v>
      </c>
      <c r="Y217" s="99">
        <f t="shared" si="104"/>
        <v>264.71111111111111</v>
      </c>
      <c r="Z217" s="99">
        <f t="shared" si="105"/>
        <v>262.74444444444441</v>
      </c>
      <c r="AA217" s="67"/>
      <c r="AB217" s="64" t="s">
        <v>39</v>
      </c>
    </row>
    <row r="218" spans="1:40" s="83" customFormat="1" ht="13">
      <c r="A218" s="3"/>
      <c r="B218" s="20" t="s">
        <v>32</v>
      </c>
      <c r="C218" s="24">
        <f>INDEX(Inputs!F$4:F$183,MATCH($B218&amp;$C$200,Inputs!$E$4:$E$183,0))</f>
        <v>110</v>
      </c>
      <c r="D218" s="24">
        <f>INDEX(Inputs!G$4:G$183,MATCH($B218&amp;$C$200,Inputs!$E$4:$E$183,0))</f>
        <v>111</v>
      </c>
      <c r="E218" s="24">
        <f>INDEX(Inputs!H$4:H$183,MATCH($B218&amp;$C$200,Inputs!$E$4:$E$183,0))</f>
        <v>111</v>
      </c>
      <c r="F218" s="24">
        <f>INDEX(Inputs!I$4:I$183,MATCH($B218&amp;$C$200,Inputs!$E$4:$E$183,0))</f>
        <v>113</v>
      </c>
      <c r="G218" s="24">
        <f>INDEX(Inputs!J$4:J$183,MATCH($B218&amp;$C$200,Inputs!$E$4:$E$183,0))</f>
        <v>114</v>
      </c>
      <c r="H218" s="24">
        <f>INDEX(Inputs!K$4:K$183,MATCH($B218&amp;$C$200,Inputs!$E$4:$E$183,0))</f>
        <v>114</v>
      </c>
      <c r="I218" s="24">
        <f>INDEX(Inputs!L$4:L$183,MATCH($B218&amp;$C$200,Inputs!$E$4:$E$183,0))</f>
        <v>114</v>
      </c>
      <c r="J218" s="24">
        <f>INDEX(Inputs!M$4:M$183,MATCH($B218&amp;$C$200,Inputs!$E$4:$E$183,0))</f>
        <v>114</v>
      </c>
      <c r="K218" s="145">
        <f>INDEX(Inputs!N$4:N$183,MATCH($B218&amp;$C$200,Inputs!$E$4:$E$183,0))</f>
        <v>114</v>
      </c>
      <c r="L218" s="39">
        <f>INDEX(Inputs!O$4:O$183,MATCH($B218&amp;$C$200,Inputs!$E$4:$E$183,0))</f>
        <v>114</v>
      </c>
      <c r="M218" s="39">
        <f>INDEX(Inputs!P$4:P$183,MATCH($B218&amp;$C$200,Inputs!$E$4:$E$183,0))</f>
        <v>114</v>
      </c>
      <c r="N218" s="39">
        <f>INDEX(Inputs!Q$4:Q$183,MATCH($B218&amp;$C$200,Inputs!$E$4:$E$183,0))</f>
        <v>114</v>
      </c>
      <c r="O218" s="39">
        <f>INDEX(Inputs!R$4:R$183,MATCH($B218&amp;$C$200,Inputs!$E$4:$E$183,0))</f>
        <v>114</v>
      </c>
      <c r="P218" s="39">
        <f>INDEX(Inputs!S$4:S$183,MATCH($B218&amp;$C$200,Inputs!$E$4:$E$183,0))</f>
        <v>114</v>
      </c>
      <c r="Q218" s="27">
        <f t="shared" si="107"/>
        <v>115.44444444444443</v>
      </c>
      <c r="R218" s="27">
        <f t="shared" si="100"/>
        <v>115.97777777777776</v>
      </c>
      <c r="S218" s="27">
        <f t="shared" si="100"/>
        <v>116.51111111111111</v>
      </c>
      <c r="T218" s="27">
        <f t="shared" si="100"/>
        <v>117.04444444444444</v>
      </c>
      <c r="U218" s="27">
        <f t="shared" si="100"/>
        <v>117.57777777777777</v>
      </c>
      <c r="V218" s="99">
        <f t="shared" si="101"/>
        <v>115.44444444444443</v>
      </c>
      <c r="W218" s="99">
        <f t="shared" si="102"/>
        <v>115.97777777777776</v>
      </c>
      <c r="X218" s="99">
        <f t="shared" si="103"/>
        <v>116.51111111111111</v>
      </c>
      <c r="Y218" s="99">
        <f t="shared" si="104"/>
        <v>117.04444444444444</v>
      </c>
      <c r="Z218" s="99">
        <f t="shared" si="105"/>
        <v>117.57777777777777</v>
      </c>
      <c r="AA218" s="68"/>
      <c r="AB218" s="64" t="s">
        <v>39</v>
      </c>
    </row>
    <row r="219" spans="1:40" s="83" customFormat="1" ht="13">
      <c r="A219" s="3"/>
      <c r="B219" s="20" t="s">
        <v>33</v>
      </c>
      <c r="C219" s="24">
        <f>INDEX(Inputs!F$4:F$183,MATCH($B219&amp;$C$200,Inputs!$E$4:$E$183,0))</f>
        <v>34.876404494382022</v>
      </c>
      <c r="D219" s="24">
        <f>INDEX(Inputs!G$4:G$183,MATCH($B219&amp;$C$200,Inputs!$E$4:$E$183,0))</f>
        <v>34.868347338935571</v>
      </c>
      <c r="E219" s="24">
        <f>INDEX(Inputs!H$4:H$183,MATCH($B219&amp;$C$200,Inputs!$E$4:$E$183,0))</f>
        <v>34.900976290097631</v>
      </c>
      <c r="F219" s="24">
        <f>INDEX(Inputs!I$4:I$183,MATCH($B219&amp;$C$200,Inputs!$E$4:$E$183,0))</f>
        <v>35.99163179916318</v>
      </c>
      <c r="G219" s="24">
        <f>INDEX(Inputs!J$4:J$183,MATCH($B219&amp;$C$200,Inputs!$E$4:$E$183,0))</f>
        <v>36.041899441340782</v>
      </c>
      <c r="H219" s="24">
        <f>INDEX(Inputs!K$4:K$183,MATCH($B219&amp;$C$200,Inputs!$E$4:$E$183,0))</f>
        <v>35.932299012693932</v>
      </c>
      <c r="I219" s="24">
        <f>INDEX(Inputs!L$4:L$183,MATCH($B219&amp;$C$200,Inputs!$E$4:$E$183,0))</f>
        <v>38.310559006211179</v>
      </c>
      <c r="J219" s="24">
        <f>INDEX(Inputs!M$4:M$183,MATCH($B219&amp;$C$200,Inputs!$E$4:$E$183,0))</f>
        <v>34</v>
      </c>
      <c r="K219" s="145">
        <f>INDEX(Inputs!N$4:N$183,MATCH($B219&amp;$C$200,Inputs!$E$4:$E$183,0))</f>
        <v>0</v>
      </c>
      <c r="L219" s="39">
        <f>INDEX(Inputs!O$4:O$183,MATCH($B219&amp;$C$200,Inputs!$E$4:$E$183,0))</f>
        <v>0</v>
      </c>
      <c r="M219" s="39">
        <f>INDEX(Inputs!P$4:P$183,MATCH($B219&amp;$C$200,Inputs!$E$4:$E$183,0))</f>
        <v>0</v>
      </c>
      <c r="N219" s="39">
        <f>INDEX(Inputs!Q$4:Q$183,MATCH($B219&amp;$C$200,Inputs!$E$4:$E$183,0))</f>
        <v>0</v>
      </c>
      <c r="O219" s="39">
        <f>INDEX(Inputs!R$4:R$183,MATCH($B219&amp;$C$200,Inputs!$E$4:$E$183,0))</f>
        <v>0</v>
      </c>
      <c r="P219" s="39">
        <f>INDEX(Inputs!S$4:S$183,MATCH($B219&amp;$C$200,Inputs!$E$4:$E$183,0))</f>
        <v>0</v>
      </c>
      <c r="Q219" s="156">
        <f xml:space="preserve"> INTERCEPT($C219:$J219,$C$203:$J$203)+SLOPE($C219:$J219,$C$203:$J$203)*Q$203</f>
        <v>36.546366396319556</v>
      </c>
      <c r="R219" s="156">
        <f t="shared" ref="R219:U219" si="109" xml:space="preserve"> INTERCEPT($C219:$J219,$C$203:$J$203)+SLOPE($C219:$J219,$C$203:$J$203)*R$203</f>
        <v>36.715657618768006</v>
      </c>
      <c r="S219" s="156">
        <f t="shared" si="109"/>
        <v>36.884948841216463</v>
      </c>
      <c r="T219" s="156">
        <f t="shared" si="109"/>
        <v>37.054240063664921</v>
      </c>
      <c r="U219" s="156">
        <f t="shared" si="109"/>
        <v>37.223531286113378</v>
      </c>
      <c r="V219" s="99">
        <f t="shared" si="101"/>
        <v>36.546366396319556</v>
      </c>
      <c r="W219" s="99">
        <f t="shared" si="102"/>
        <v>36.715657618768006</v>
      </c>
      <c r="X219" s="99">
        <f t="shared" si="103"/>
        <v>36.884948841216463</v>
      </c>
      <c r="Y219" s="99">
        <f t="shared" si="104"/>
        <v>37.054240063664921</v>
      </c>
      <c r="Z219" s="99">
        <f t="shared" si="105"/>
        <v>37.223531286113378</v>
      </c>
      <c r="AA219" s="69"/>
      <c r="AB219" s="64" t="s">
        <v>39</v>
      </c>
    </row>
    <row r="220" spans="1:40" s="83" customFormat="1" ht="13">
      <c r="A220" s="3"/>
      <c r="B220" s="20" t="s">
        <v>34</v>
      </c>
      <c r="C220" s="24">
        <f>INDEX(Inputs!F$4:F$183,MATCH($B220&amp;$C$200,Inputs!$E$4:$E$183,0))</f>
        <v>40</v>
      </c>
      <c r="D220" s="24">
        <f>INDEX(Inputs!G$4:G$183,MATCH($B220&amp;$C$200,Inputs!$E$4:$E$183,0))</f>
        <v>40</v>
      </c>
      <c r="E220" s="24">
        <f>INDEX(Inputs!H$4:H$183,MATCH($B220&amp;$C$200,Inputs!$E$4:$E$183,0))</f>
        <v>40</v>
      </c>
      <c r="F220" s="24">
        <f>INDEX(Inputs!I$4:I$183,MATCH($B220&amp;$C$200,Inputs!$E$4:$E$183,0))</f>
        <v>40</v>
      </c>
      <c r="G220" s="24">
        <f>INDEX(Inputs!J$4:J$183,MATCH($B220&amp;$C$200,Inputs!$E$4:$E$183,0))</f>
        <v>40</v>
      </c>
      <c r="H220" s="24">
        <f>INDEX(Inputs!K$4:K$183,MATCH($B220&amp;$C$200,Inputs!$E$4:$E$183,0))</f>
        <v>40</v>
      </c>
      <c r="I220" s="24">
        <f>INDEX(Inputs!L$4:L$183,MATCH($B220&amp;$C$200,Inputs!$E$4:$E$183,0))</f>
        <v>40</v>
      </c>
      <c r="J220" s="24">
        <f>INDEX(Inputs!M$4:M$183,MATCH($B220&amp;$C$200,Inputs!$E$4:$E$183,0))</f>
        <v>40</v>
      </c>
      <c r="K220" s="145">
        <f>INDEX(Inputs!N$4:N$183,MATCH($B220&amp;$C$200,Inputs!$E$4:$E$183,0))</f>
        <v>40</v>
      </c>
      <c r="L220" s="39">
        <f>INDEX(Inputs!O$4:O$183,MATCH($B220&amp;$C$200,Inputs!$E$4:$E$183,0))</f>
        <v>41</v>
      </c>
      <c r="M220" s="39">
        <f>INDEX(Inputs!P$4:P$183,MATCH($B220&amp;$C$200,Inputs!$E$4:$E$183,0))</f>
        <v>41</v>
      </c>
      <c r="N220" s="39">
        <f>INDEX(Inputs!Q$4:Q$183,MATCH($B220&amp;$C$200,Inputs!$E$4:$E$183,0))</f>
        <v>41</v>
      </c>
      <c r="O220" s="39">
        <f>INDEX(Inputs!R$4:R$183,MATCH($B220&amp;$C$200,Inputs!$E$4:$E$183,0))</f>
        <v>41</v>
      </c>
      <c r="P220" s="39">
        <f>INDEX(Inputs!S$4:S$183,MATCH($B220&amp;$C$200,Inputs!$E$4:$E$183,0))</f>
        <v>41</v>
      </c>
      <c r="Q220" s="27">
        <f t="shared" si="107"/>
        <v>40</v>
      </c>
      <c r="R220" s="27">
        <f t="shared" si="107"/>
        <v>40</v>
      </c>
      <c r="S220" s="27">
        <f t="shared" si="107"/>
        <v>40</v>
      </c>
      <c r="T220" s="27">
        <f t="shared" si="107"/>
        <v>40</v>
      </c>
      <c r="U220" s="27">
        <f t="shared" si="107"/>
        <v>40</v>
      </c>
      <c r="V220" s="99">
        <f t="shared" si="101"/>
        <v>40</v>
      </c>
      <c r="W220" s="99">
        <f t="shared" si="102"/>
        <v>40</v>
      </c>
      <c r="X220" s="99">
        <f t="shared" si="103"/>
        <v>40</v>
      </c>
      <c r="Y220" s="99">
        <f t="shared" si="104"/>
        <v>40</v>
      </c>
      <c r="Z220" s="99">
        <f t="shared" si="105"/>
        <v>40</v>
      </c>
      <c r="AA220" s="70"/>
      <c r="AB220" s="64" t="s">
        <v>39</v>
      </c>
    </row>
    <row r="221" spans="1:40" s="83" customFormat="1" ht="13">
      <c r="A221" s="3"/>
      <c r="B221" s="20" t="s">
        <v>35</v>
      </c>
      <c r="C221" s="24">
        <f>INDEX(Inputs!F$4:F$183,MATCH($B221&amp;$C$200,Inputs!$E$4:$E$183,0))</f>
        <v>33</v>
      </c>
      <c r="D221" s="24">
        <f>INDEX(Inputs!G$4:G$183,MATCH($B221&amp;$C$200,Inputs!$E$4:$E$183,0))</f>
        <v>33</v>
      </c>
      <c r="E221" s="24">
        <f>INDEX(Inputs!H$4:H$183,MATCH($B221&amp;$C$200,Inputs!$E$4:$E$183,0))</f>
        <v>33</v>
      </c>
      <c r="F221" s="24">
        <f>INDEX(Inputs!I$4:I$183,MATCH($B221&amp;$C$200,Inputs!$E$4:$E$183,0))</f>
        <v>33</v>
      </c>
      <c r="G221" s="24">
        <f>INDEX(Inputs!J$4:J$183,MATCH($B221&amp;$C$200,Inputs!$E$4:$E$183,0))</f>
        <v>33</v>
      </c>
      <c r="H221" s="24">
        <f>INDEX(Inputs!K$4:K$183,MATCH($B221&amp;$C$200,Inputs!$E$4:$E$183,0))</f>
        <v>33</v>
      </c>
      <c r="I221" s="24">
        <f>INDEX(Inputs!L$4:L$183,MATCH($B221&amp;$C$200,Inputs!$E$4:$E$183,0))</f>
        <v>33</v>
      </c>
      <c r="J221" s="24">
        <f>INDEX(Inputs!M$4:M$183,MATCH($B221&amp;$C$200,Inputs!$E$4:$E$183,0))</f>
        <v>33</v>
      </c>
      <c r="K221" s="145">
        <f>INDEX(Inputs!N$4:N$183,MATCH($B221&amp;$C$200,Inputs!$E$4:$E$183,0))</f>
        <v>34</v>
      </c>
      <c r="L221" s="39">
        <f>INDEX(Inputs!O$4:O$183,MATCH($B221&amp;$C$200,Inputs!$E$4:$E$183,0))</f>
        <v>34</v>
      </c>
      <c r="M221" s="39">
        <f>INDEX(Inputs!P$4:P$183,MATCH($B221&amp;$C$200,Inputs!$E$4:$E$183,0))</f>
        <v>34</v>
      </c>
      <c r="N221" s="39">
        <f>INDEX(Inputs!Q$4:Q$183,MATCH($B221&amp;$C$200,Inputs!$E$4:$E$183,0))</f>
        <v>34</v>
      </c>
      <c r="O221" s="39">
        <f>INDEX(Inputs!R$4:R$183,MATCH($B221&amp;$C$200,Inputs!$E$4:$E$183,0))</f>
        <v>34</v>
      </c>
      <c r="P221" s="39">
        <f>INDEX(Inputs!S$4:S$183,MATCH($B221&amp;$C$200,Inputs!$E$4:$E$183,0))</f>
        <v>34</v>
      </c>
      <c r="Q221" s="27">
        <f t="shared" si="107"/>
        <v>33.444444444444443</v>
      </c>
      <c r="R221" s="27">
        <f t="shared" si="107"/>
        <v>33.511111111111113</v>
      </c>
      <c r="S221" s="27">
        <f t="shared" si="107"/>
        <v>33.577777777777776</v>
      </c>
      <c r="T221" s="27">
        <f t="shared" si="107"/>
        <v>33.644444444444446</v>
      </c>
      <c r="U221" s="27">
        <f t="shared" si="107"/>
        <v>33.711111111111109</v>
      </c>
      <c r="V221" s="99">
        <f t="shared" si="101"/>
        <v>33.444444444444443</v>
      </c>
      <c r="W221" s="99">
        <f t="shared" si="102"/>
        <v>33.511111111111113</v>
      </c>
      <c r="X221" s="99">
        <f t="shared" si="103"/>
        <v>33.577777777777776</v>
      </c>
      <c r="Y221" s="99">
        <f t="shared" si="104"/>
        <v>33.644444444444446</v>
      </c>
      <c r="Z221" s="99">
        <f t="shared" si="105"/>
        <v>33.711111111111109</v>
      </c>
      <c r="AA221" s="70"/>
      <c r="AB221" s="64" t="s">
        <v>39</v>
      </c>
    </row>
    <row r="222" spans="1:40" s="83" customFormat="1" ht="13">
      <c r="A222" s="3"/>
      <c r="B222" s="20" t="s">
        <v>36</v>
      </c>
      <c r="C222" s="24">
        <f>INDEX(Inputs!F$4:F$183,MATCH($B222&amp;$C$200,Inputs!$E$4:$E$183,0))</f>
        <v>240</v>
      </c>
      <c r="D222" s="24">
        <f>INDEX(Inputs!G$4:G$183,MATCH($B222&amp;$C$200,Inputs!$E$4:$E$183,0))</f>
        <v>240</v>
      </c>
      <c r="E222" s="24">
        <f>INDEX(Inputs!H$4:H$183,MATCH($B222&amp;$C$200,Inputs!$E$4:$E$183,0))</f>
        <v>241</v>
      </c>
      <c r="F222" s="24">
        <f>INDEX(Inputs!I$4:I$183,MATCH($B222&amp;$C$200,Inputs!$E$4:$E$183,0))</f>
        <v>241</v>
      </c>
      <c r="G222" s="24">
        <f>INDEX(Inputs!J$4:J$183,MATCH($B222&amp;$C$200,Inputs!$E$4:$E$183,0))</f>
        <v>240</v>
      </c>
      <c r="H222" s="24">
        <f>INDEX(Inputs!K$4:K$183,MATCH($B222&amp;$C$200,Inputs!$E$4:$E$183,0))</f>
        <v>242</v>
      </c>
      <c r="I222" s="24">
        <f>INDEX(Inputs!L$4:L$183,MATCH($B222&amp;$C$200,Inputs!$E$4:$E$183,0))</f>
        <v>244</v>
      </c>
      <c r="J222" s="24">
        <f>INDEX(Inputs!M$4:M$183,MATCH($B222&amp;$C$200,Inputs!$E$4:$E$183,0))</f>
        <v>244</v>
      </c>
      <c r="K222" s="145">
        <f>INDEX(Inputs!N$4:N$183,MATCH($B222&amp;$C$200,Inputs!$E$4:$E$183,0))</f>
        <v>244</v>
      </c>
      <c r="L222" s="39">
        <f>INDEX(Inputs!O$4:O$183,MATCH($B222&amp;$C$200,Inputs!$E$4:$E$183,0))</f>
        <v>244</v>
      </c>
      <c r="M222" s="39">
        <f>INDEX(Inputs!P$4:P$183,MATCH($B222&amp;$C$200,Inputs!$E$4:$E$183,0))</f>
        <v>244</v>
      </c>
      <c r="N222" s="39">
        <f>INDEX(Inputs!Q$4:Q$183,MATCH($B222&amp;$C$200,Inputs!$E$4:$E$183,0))</f>
        <v>245</v>
      </c>
      <c r="O222" s="39">
        <f>INDEX(Inputs!R$4:R$183,MATCH($B222&amp;$C$200,Inputs!$E$4:$E$183,0))</f>
        <v>245</v>
      </c>
      <c r="P222" s="39">
        <f>INDEX(Inputs!S$4:S$183,MATCH($B222&amp;$C$200,Inputs!$E$4:$E$183,0))</f>
        <v>245</v>
      </c>
      <c r="Q222" s="27">
        <f t="shared" si="107"/>
        <v>244.69444444444446</v>
      </c>
      <c r="R222" s="27">
        <f t="shared" si="107"/>
        <v>245.27777777777777</v>
      </c>
      <c r="S222" s="27">
        <f t="shared" si="107"/>
        <v>245.86111111111111</v>
      </c>
      <c r="T222" s="27">
        <f t="shared" si="107"/>
        <v>246.44444444444446</v>
      </c>
      <c r="U222" s="27">
        <f t="shared" si="107"/>
        <v>247.02777777777777</v>
      </c>
      <c r="V222" s="99">
        <f t="shared" si="101"/>
        <v>244.69444444444446</v>
      </c>
      <c r="W222" s="99">
        <f t="shared" si="102"/>
        <v>245.27777777777777</v>
      </c>
      <c r="X222" s="99">
        <f t="shared" si="103"/>
        <v>245.86111111111111</v>
      </c>
      <c r="Y222" s="99">
        <f t="shared" si="104"/>
        <v>246.44444444444446</v>
      </c>
      <c r="Z222" s="99">
        <f t="shared" si="105"/>
        <v>247.02777777777777</v>
      </c>
      <c r="AA222" s="70"/>
      <c r="AB222" s="64" t="s">
        <v>39</v>
      </c>
    </row>
    <row r="223" spans="1:40" s="83" customFormat="1" ht="13">
      <c r="A223" s="3"/>
      <c r="B223" s="20" t="s">
        <v>37</v>
      </c>
      <c r="C223" s="24">
        <f>INDEX(Inputs!F$4:F$183,MATCH($B223&amp;$C$200,Inputs!$E$4:$E$183,0))</f>
        <v>108</v>
      </c>
      <c r="D223" s="24">
        <f>INDEX(Inputs!G$4:G$183,MATCH($B223&amp;$C$200,Inputs!$E$4:$E$183,0))</f>
        <v>109</v>
      </c>
      <c r="E223" s="24">
        <f>INDEX(Inputs!H$4:H$183,MATCH($B223&amp;$C$200,Inputs!$E$4:$E$183,0))</f>
        <v>109</v>
      </c>
      <c r="F223" s="24">
        <f>INDEX(Inputs!I$4:I$183,MATCH($B223&amp;$C$200,Inputs!$E$4:$E$183,0))</f>
        <v>109</v>
      </c>
      <c r="G223" s="24">
        <f>INDEX(Inputs!J$4:J$183,MATCH($B223&amp;$C$200,Inputs!$E$4:$E$183,0))</f>
        <v>109</v>
      </c>
      <c r="H223" s="24">
        <f>INDEX(Inputs!K$4:K$183,MATCH($B223&amp;$C$200,Inputs!$E$4:$E$183,0))</f>
        <v>110</v>
      </c>
      <c r="I223" s="24">
        <f>INDEX(Inputs!L$4:L$183,MATCH($B223&amp;$C$200,Inputs!$E$4:$E$183,0))</f>
        <v>112</v>
      </c>
      <c r="J223" s="24">
        <f>INDEX(Inputs!M$4:M$183,MATCH($B223&amp;$C$200,Inputs!$E$4:$E$183,0))</f>
        <v>113</v>
      </c>
      <c r="K223" s="145">
        <f>INDEX(Inputs!N$4:N$183,MATCH($B223&amp;$C$200,Inputs!$E$4:$E$183,0))</f>
        <v>113</v>
      </c>
      <c r="L223" s="39">
        <f>INDEX(Inputs!O$4:O$183,MATCH($B223&amp;$C$200,Inputs!$E$4:$E$183,0))</f>
        <v>114</v>
      </c>
      <c r="M223" s="39">
        <f>INDEX(Inputs!P$4:P$183,MATCH($B223&amp;$C$200,Inputs!$E$4:$E$183,0))</f>
        <v>115</v>
      </c>
      <c r="N223" s="39">
        <f>INDEX(Inputs!Q$4:Q$183,MATCH($B223&amp;$C$200,Inputs!$E$4:$E$183,0))</f>
        <v>117</v>
      </c>
      <c r="O223" s="39">
        <f>INDEX(Inputs!R$4:R$183,MATCH($B223&amp;$C$200,Inputs!$E$4:$E$183,0))</f>
        <v>118</v>
      </c>
      <c r="P223" s="39">
        <f>INDEX(Inputs!S$4:S$183,MATCH($B223&amp;$C$200,Inputs!$E$4:$E$183,0))</f>
        <v>118</v>
      </c>
      <c r="Q223" s="27">
        <f t="shared" si="107"/>
        <v>113.47222222222223</v>
      </c>
      <c r="R223" s="27">
        <f t="shared" si="107"/>
        <v>114.12222222222223</v>
      </c>
      <c r="S223" s="27">
        <f t="shared" si="107"/>
        <v>114.77222222222223</v>
      </c>
      <c r="T223" s="27">
        <f t="shared" si="107"/>
        <v>115.42222222222223</v>
      </c>
      <c r="U223" s="27">
        <f t="shared" si="107"/>
        <v>116.07222222222222</v>
      </c>
      <c r="V223" s="99">
        <f t="shared" si="101"/>
        <v>113.47222222222223</v>
      </c>
      <c r="W223" s="99">
        <f t="shared" si="102"/>
        <v>114.12222222222223</v>
      </c>
      <c r="X223" s="99">
        <f t="shared" si="103"/>
        <v>114.77222222222223</v>
      </c>
      <c r="Y223" s="99">
        <f t="shared" si="104"/>
        <v>115.42222222222223</v>
      </c>
      <c r="Z223" s="99">
        <f t="shared" si="105"/>
        <v>116.07222222222222</v>
      </c>
      <c r="AA223" s="70"/>
      <c r="AB223" s="64" t="s">
        <v>39</v>
      </c>
    </row>
    <row r="224" spans="1:40" s="83" customFormat="1" ht="13">
      <c r="A224" s="3"/>
      <c r="B224" s="21" t="s">
        <v>40</v>
      </c>
      <c r="C224" s="25">
        <f ca="1">SUM(C204:C223)</f>
        <v>5819</v>
      </c>
      <c r="D224" s="25">
        <f t="shared" ref="D224:J224" ca="1" si="110">SUM(D204:D223)</f>
        <v>5824</v>
      </c>
      <c r="E224" s="25">
        <f t="shared" ca="1" si="110"/>
        <v>5834</v>
      </c>
      <c r="F224" s="25">
        <f t="shared" ca="1" si="110"/>
        <v>5831</v>
      </c>
      <c r="G224" s="25">
        <f t="shared" ca="1" si="110"/>
        <v>5863</v>
      </c>
      <c r="H224" s="25">
        <f t="shared" ca="1" si="110"/>
        <v>5870</v>
      </c>
      <c r="I224" s="25">
        <f t="shared" ca="1" si="110"/>
        <v>6654</v>
      </c>
      <c r="J224" s="25">
        <f t="shared" ca="1" si="110"/>
        <v>6666</v>
      </c>
      <c r="K224" s="25">
        <f t="shared" ref="K224:P224" ca="1" si="111">SUM(K204:K223)</f>
        <v>5869</v>
      </c>
      <c r="L224" s="25">
        <f t="shared" ca="1" si="111"/>
        <v>5912</v>
      </c>
      <c r="M224" s="25">
        <f t="shared" ca="1" si="111"/>
        <v>5925</v>
      </c>
      <c r="N224" s="25">
        <f t="shared" ca="1" si="111"/>
        <v>5930</v>
      </c>
      <c r="O224" s="25">
        <f t="shared" ca="1" si="111"/>
        <v>5941</v>
      </c>
      <c r="P224" s="25">
        <f t="shared" ca="1" si="111"/>
        <v>5958</v>
      </c>
      <c r="Q224" s="29">
        <f t="shared" ref="Q224:U224" ca="1" si="112">SUM(Q204:Q223)</f>
        <v>5902.5912698412694</v>
      </c>
      <c r="R224" s="29">
        <f t="shared" ca="1" si="112"/>
        <v>5912.1341269841269</v>
      </c>
      <c r="S224" s="29">
        <f t="shared" ca="1" si="112"/>
        <v>5921.6769841269834</v>
      </c>
      <c r="T224" s="29">
        <f t="shared" ca="1" si="112"/>
        <v>5931.2198412698408</v>
      </c>
      <c r="U224" s="29">
        <f t="shared" ca="1" si="112"/>
        <v>5940.7626984126964</v>
      </c>
      <c r="V224" s="65">
        <f t="shared" ca="1" si="101"/>
        <v>5902.5912698412694</v>
      </c>
      <c r="W224" s="65">
        <f t="shared" ca="1" si="102"/>
        <v>5912.1341269841269</v>
      </c>
      <c r="X224" s="65">
        <f t="shared" ca="1" si="103"/>
        <v>5921.6769841269834</v>
      </c>
      <c r="Y224" s="65">
        <f t="shared" ca="1" si="104"/>
        <v>5931.2198412698408</v>
      </c>
      <c r="Z224" s="65">
        <f t="shared" ca="1" si="105"/>
        <v>5940.7626984126964</v>
      </c>
      <c r="AA224" s="80"/>
      <c r="AB224" s="64" t="s">
        <v>39</v>
      </c>
    </row>
    <row r="225" spans="1:40">
      <c r="C225" s="6"/>
      <c r="Q225" s="135"/>
      <c r="R225" s="135"/>
      <c r="S225" s="135"/>
      <c r="T225" s="135"/>
      <c r="U225" s="135"/>
    </row>
    <row r="226" spans="1:40" ht="18">
      <c r="A226" s="14" t="s">
        <v>68</v>
      </c>
      <c r="B226" s="13"/>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8" spans="1:40">
      <c r="B228" s="30" t="s">
        <v>55</v>
      </c>
      <c r="C228" s="2" t="s">
        <v>78</v>
      </c>
    </row>
    <row r="229" spans="1:40" s="94" customFormat="1" ht="15" customHeight="1">
      <c r="A229" s="61"/>
      <c r="B229" s="49"/>
      <c r="C229" s="137" t="s">
        <v>64</v>
      </c>
      <c r="D229" s="137"/>
      <c r="E229" s="137"/>
      <c r="F229" s="137"/>
      <c r="G229" s="137"/>
      <c r="H229" s="137"/>
      <c r="I229" s="137"/>
      <c r="J229" s="136"/>
      <c r="K229" s="155"/>
      <c r="L229" s="165" t="s">
        <v>65</v>
      </c>
      <c r="M229" s="166"/>
      <c r="N229" s="166"/>
      <c r="O229" s="166"/>
      <c r="P229" s="167"/>
      <c r="Q229" s="129"/>
      <c r="R229" s="129"/>
      <c r="S229" s="129"/>
      <c r="T229" s="129"/>
      <c r="U229" s="130"/>
      <c r="V229" s="78"/>
      <c r="W229" s="78"/>
      <c r="X229" s="78"/>
      <c r="Y229" s="78"/>
      <c r="Z229" s="78"/>
      <c r="AA229" s="177"/>
      <c r="AB229" s="178" t="s">
        <v>0</v>
      </c>
    </row>
    <row r="230" spans="1:40" s="95" customFormat="1" ht="17.25" customHeight="1" thickBot="1">
      <c r="A230" s="45"/>
      <c r="B230" s="46"/>
      <c r="C230" s="47" t="s">
        <v>8</v>
      </c>
      <c r="D230" s="47" t="s">
        <v>9</v>
      </c>
      <c r="E230" s="47" t="s">
        <v>10</v>
      </c>
      <c r="F230" s="47" t="s">
        <v>11</v>
      </c>
      <c r="G230" s="47" t="s">
        <v>12</v>
      </c>
      <c r="H230" s="47" t="s">
        <v>13</v>
      </c>
      <c r="I230" s="47" t="s">
        <v>14</v>
      </c>
      <c r="J230" s="132" t="s">
        <v>15</v>
      </c>
      <c r="K230" s="147" t="s">
        <v>16</v>
      </c>
      <c r="L230" s="62" t="s">
        <v>17</v>
      </c>
      <c r="M230" s="62" t="s">
        <v>18</v>
      </c>
      <c r="N230" s="62" t="s">
        <v>19</v>
      </c>
      <c r="O230" s="62" t="s">
        <v>20</v>
      </c>
      <c r="P230" s="62" t="s">
        <v>21</v>
      </c>
      <c r="Q230" s="48" t="s">
        <v>17</v>
      </c>
      <c r="R230" s="48" t="s">
        <v>18</v>
      </c>
      <c r="S230" s="48" t="s">
        <v>19</v>
      </c>
      <c r="T230" s="48" t="s">
        <v>20</v>
      </c>
      <c r="U230" s="48" t="s">
        <v>21</v>
      </c>
      <c r="V230" s="63" t="s">
        <v>17</v>
      </c>
      <c r="W230" s="63" t="s">
        <v>18</v>
      </c>
      <c r="X230" s="63" t="s">
        <v>19</v>
      </c>
      <c r="Y230" s="63" t="s">
        <v>20</v>
      </c>
      <c r="Z230" s="63" t="s">
        <v>21</v>
      </c>
      <c r="AA230" s="177"/>
      <c r="AB230" s="178"/>
    </row>
    <row r="231" spans="1:40" s="96" customFormat="1" ht="14.25" customHeight="1">
      <c r="A231" s="56"/>
      <c r="B231" s="57" t="s">
        <v>38</v>
      </c>
      <c r="C231" s="57">
        <v>1</v>
      </c>
      <c r="D231" s="57">
        <v>2</v>
      </c>
      <c r="E231" s="57">
        <v>3</v>
      </c>
      <c r="F231" s="57">
        <v>4</v>
      </c>
      <c r="G231" s="57">
        <v>5</v>
      </c>
      <c r="H231" s="57">
        <v>6</v>
      </c>
      <c r="I231" s="58">
        <v>7</v>
      </c>
      <c r="J231" s="57">
        <v>8</v>
      </c>
      <c r="K231" s="142">
        <v>9</v>
      </c>
      <c r="L231" s="59">
        <v>10</v>
      </c>
      <c r="M231" s="59">
        <v>11</v>
      </c>
      <c r="N231" s="59">
        <v>12</v>
      </c>
      <c r="O231" s="59">
        <v>13</v>
      </c>
      <c r="P231" s="59">
        <v>14</v>
      </c>
      <c r="Q231" s="60">
        <v>10</v>
      </c>
      <c r="R231" s="60">
        <v>11</v>
      </c>
      <c r="S231" s="60">
        <v>12</v>
      </c>
      <c r="T231" s="60">
        <v>13</v>
      </c>
      <c r="U231" s="60">
        <v>14</v>
      </c>
      <c r="V231" s="77">
        <v>10</v>
      </c>
      <c r="W231" s="77">
        <v>11</v>
      </c>
      <c r="X231" s="77">
        <v>12</v>
      </c>
      <c r="Y231" s="77">
        <v>13</v>
      </c>
      <c r="Z231" s="77">
        <v>14</v>
      </c>
      <c r="AA231" s="66"/>
      <c r="AB231" s="76"/>
      <c r="AD231" s="168" t="s">
        <v>105</v>
      </c>
      <c r="AE231" s="169"/>
      <c r="AF231" s="169"/>
      <c r="AG231" s="169"/>
      <c r="AH231" s="169"/>
      <c r="AI231" s="169"/>
      <c r="AJ231" s="169"/>
      <c r="AK231" s="169"/>
      <c r="AL231" s="169"/>
      <c r="AM231" s="169"/>
      <c r="AN231" s="170"/>
    </row>
    <row r="232" spans="1:40" s="83" customFormat="1" ht="14.25" customHeight="1">
      <c r="A232" s="3"/>
      <c r="B232" s="20" t="s">
        <v>7</v>
      </c>
      <c r="C232" s="36">
        <f>INDEX(Inputs!F$4:F$183,MATCH($B232&amp;$C$228,Inputs!$E$4:$E$183,0))</f>
        <v>1.116817194465183E-2</v>
      </c>
      <c r="D232" s="36">
        <f>INDEX(Inputs!G$4:G$183,MATCH($B232&amp;$C$228,Inputs!$E$4:$E$183,0))</f>
        <v>1.1287707009308309E-2</v>
      </c>
      <c r="E232" s="36">
        <f>INDEX(Inputs!H$4:H$183,MATCH($B232&amp;$C$228,Inputs!$E$4:$E$183,0))</f>
        <v>1.1267027128460977E-2</v>
      </c>
      <c r="F232" s="36">
        <f>INDEX(Inputs!I$4:I$183,MATCH($B232&amp;$C$228,Inputs!$E$4:$E$183,0))</f>
        <v>1.1287610032572289E-2</v>
      </c>
      <c r="G232" s="36">
        <f>INDEX(Inputs!J$4:J$183,MATCH($B232&amp;$C$228,Inputs!$E$4:$E$183,0))</f>
        <v>1.1417935257057971E-2</v>
      </c>
      <c r="H232" s="36">
        <f>INDEX(Inputs!K$4:K$183,MATCH($B232&amp;$C$228,Inputs!$E$4:$E$183,0))</f>
        <v>1.1610444254402871E-2</v>
      </c>
      <c r="I232" s="36">
        <f>INDEX(Inputs!L$4:L$183,MATCH($B232&amp;$C$228,Inputs!$E$4:$E$183,0))</f>
        <v>1.151867304886477E-2</v>
      </c>
      <c r="J232" s="36">
        <f>INDEX(Inputs!M$4:M$183,MATCH($B232&amp;$C$228,Inputs!$E$4:$E$183,0))</f>
        <v>1.14704125805446E-2</v>
      </c>
      <c r="K232" s="151">
        <f>INDEX(Inputs!N$4:N$183,MATCH($B232&amp;$C$228,Inputs!$E$4:$E$183,0))</f>
        <v>1.1205407053562353E-2</v>
      </c>
      <c r="L232" s="35">
        <f>INDEX(Inputs!O$4:O$183,MATCH($B232&amp;$C$228,Inputs!$E$4:$E$183,0))</f>
        <v>1.1405120974848309E-2</v>
      </c>
      <c r="M232" s="35">
        <f>INDEX(Inputs!P$4:P$183,MATCH($B232&amp;$C$228,Inputs!$E$4:$E$183,0))</f>
        <v>1.1498284025150931E-2</v>
      </c>
      <c r="N232" s="35">
        <f>INDEX(Inputs!Q$4:Q$183,MATCH($B232&amp;$C$228,Inputs!$E$4:$E$183,0))</f>
        <v>1.1447525937749401E-2</v>
      </c>
      <c r="O232" s="35">
        <f>INDEX(Inputs!R$4:R$183,MATCH($B232&amp;$C$228,Inputs!$E$4:$E$183,0))</f>
        <v>1.1542757850316495E-2</v>
      </c>
      <c r="P232" s="35">
        <f>INDEX(Inputs!S$4:S$183,MATCH($B232&amp;$C$228,Inputs!$E$4:$E$183,0))</f>
        <v>1.1609963994415461E-2</v>
      </c>
      <c r="Q232" s="33">
        <f t="shared" ref="Q232:U232" si="113">Q204/Q64</f>
        <v>1.1482202685920014E-2</v>
      </c>
      <c r="R232" s="33">
        <f t="shared" si="113"/>
        <v>1.1506000593274826E-2</v>
      </c>
      <c r="S232" s="33">
        <f t="shared" si="113"/>
        <v>1.1529579130709499E-2</v>
      </c>
      <c r="T232" s="33">
        <f t="shared" si="113"/>
        <v>1.1552941317547015E-2</v>
      </c>
      <c r="U232" s="33">
        <f t="shared" si="113"/>
        <v>1.1576090117954333E-2</v>
      </c>
      <c r="V232" s="97">
        <f t="shared" ref="V232:V251" si="114" xml:space="preserve"> IF($AB232="Company forecast",L232, IF($AB232="Ofwat forecast",Q232))</f>
        <v>1.1482202685920014E-2</v>
      </c>
      <c r="W232" s="97">
        <f t="shared" ref="W232:W251" si="115" xml:space="preserve"> IF($AB232="Company forecast",M232, IF($AB232="Ofwat forecast",R232))</f>
        <v>1.1506000593274826E-2</v>
      </c>
      <c r="X232" s="97">
        <f t="shared" ref="X232:X251" si="116" xml:space="preserve"> IF($AB232="Company forecast",N232, IF($AB232="Ofwat forecast",S232))</f>
        <v>1.1529579130709499E-2</v>
      </c>
      <c r="Y232" s="97">
        <f t="shared" ref="Y232:Y251" si="117" xml:space="preserve"> IF($AB232="Company forecast",O232, IF($AB232="Ofwat forecast",T232))</f>
        <v>1.1552941317547015E-2</v>
      </c>
      <c r="Z232" s="97">
        <f t="shared" ref="Z232:Z251" si="118" xml:space="preserve"> IF($AB232="Company forecast",P232, IF($AB232="Ofwat forecast",U232))</f>
        <v>1.1576090117954333E-2</v>
      </c>
      <c r="AA232" s="67"/>
      <c r="AB232" s="64" t="s">
        <v>39</v>
      </c>
      <c r="AD232" s="171"/>
      <c r="AE232" s="172"/>
      <c r="AF232" s="172"/>
      <c r="AG232" s="172"/>
      <c r="AH232" s="172"/>
      <c r="AI232" s="172"/>
      <c r="AJ232" s="172"/>
      <c r="AK232" s="172"/>
      <c r="AL232" s="172"/>
      <c r="AM232" s="172"/>
      <c r="AN232" s="173"/>
    </row>
    <row r="233" spans="1:40" s="83" customFormat="1" ht="14.25" customHeight="1">
      <c r="A233" s="3"/>
      <c r="B233" s="20" t="s">
        <v>101</v>
      </c>
      <c r="C233" s="36">
        <f>INDEX(Inputs!F$4:F$183,MATCH($B233&amp;$C$228,Inputs!$E$4:$E$183,0))</f>
        <v>0</v>
      </c>
      <c r="D233" s="36">
        <f>INDEX(Inputs!G$4:G$183,MATCH($B233&amp;$C$228,Inputs!$E$4:$E$183,0))</f>
        <v>0</v>
      </c>
      <c r="E233" s="36">
        <f>INDEX(Inputs!H$4:H$183,MATCH($B233&amp;$C$228,Inputs!$E$4:$E$183,0))</f>
        <v>0</v>
      </c>
      <c r="F233" s="36">
        <f>INDEX(Inputs!I$4:I$183,MATCH($B233&amp;$C$228,Inputs!$E$4:$E$183,0))</f>
        <v>0</v>
      </c>
      <c r="G233" s="36">
        <f>INDEX(Inputs!J$4:J$183,MATCH($B233&amp;$C$228,Inputs!$E$4:$E$183,0))</f>
        <v>0</v>
      </c>
      <c r="H233" s="36">
        <f>INDEX(Inputs!K$4:K$183,MATCH($B233&amp;$C$228,Inputs!$E$4:$E$183,0))</f>
        <v>0</v>
      </c>
      <c r="I233" s="36">
        <f>INDEX(Inputs!L$4:L$183,MATCH($B233&amp;$C$228,Inputs!$E$4:$E$183,0))</f>
        <v>3.6113245023752592E-2</v>
      </c>
      <c r="J233" s="36">
        <f>INDEX(Inputs!M$4:M$183,MATCH($B233&amp;$C$228,Inputs!$E$4:$E$183,0))</f>
        <v>3.639728781219205E-2</v>
      </c>
      <c r="K233" s="151">
        <f>INDEX(Inputs!N$4:N$183,MATCH($B233&amp;$C$228,Inputs!$E$4:$E$183,0))</f>
        <v>3.6214848963178135E-2</v>
      </c>
      <c r="L233" s="35">
        <f>INDEX(Inputs!O$4:O$183,MATCH($B233&amp;$C$228,Inputs!$E$4:$E$183,0))</f>
        <v>3.5677886490676443E-2</v>
      </c>
      <c r="M233" s="35">
        <f>INDEX(Inputs!P$4:P$183,MATCH($B233&amp;$C$228,Inputs!$E$4:$E$183,0))</f>
        <v>3.5535090269490574E-2</v>
      </c>
      <c r="N233" s="35">
        <f>INDEX(Inputs!Q$4:Q$183,MATCH($B233&amp;$C$228,Inputs!$E$4:$E$183,0))</f>
        <v>3.5393432539212254E-2</v>
      </c>
      <c r="O233" s="35">
        <f>INDEX(Inputs!R$4:R$183,MATCH($B233&amp;$C$228,Inputs!$E$4:$E$183,0))</f>
        <v>3.5252899738400477E-2</v>
      </c>
      <c r="P233" s="35">
        <f>INDEX(Inputs!S$4:S$183,MATCH($B233&amp;$C$228,Inputs!$E$4:$E$183,0))</f>
        <v>3.5113478520150058E-2</v>
      </c>
      <c r="Q233" s="33"/>
      <c r="R233" s="33"/>
      <c r="S233" s="33"/>
      <c r="T233" s="33"/>
      <c r="U233" s="33"/>
      <c r="V233" s="97">
        <f t="shared" si="114"/>
        <v>3.5677886490676443E-2</v>
      </c>
      <c r="W233" s="97">
        <f t="shared" si="115"/>
        <v>3.5535090269490574E-2</v>
      </c>
      <c r="X233" s="97">
        <f t="shared" si="116"/>
        <v>3.5393432539212254E-2</v>
      </c>
      <c r="Y233" s="97">
        <f t="shared" si="117"/>
        <v>3.5252899738400477E-2</v>
      </c>
      <c r="Z233" s="97">
        <f t="shared" si="118"/>
        <v>3.5113478520150058E-2</v>
      </c>
      <c r="AA233" s="67"/>
      <c r="AB233" s="64" t="s">
        <v>102</v>
      </c>
      <c r="AD233" s="171"/>
      <c r="AE233" s="172"/>
      <c r="AF233" s="172"/>
      <c r="AG233" s="172"/>
      <c r="AH233" s="172"/>
      <c r="AI233" s="172"/>
      <c r="AJ233" s="172"/>
      <c r="AK233" s="172"/>
      <c r="AL233" s="172"/>
      <c r="AM233" s="172"/>
      <c r="AN233" s="173"/>
    </row>
    <row r="234" spans="1:40" s="83" customFormat="1" ht="14.25" customHeight="1">
      <c r="A234" s="3"/>
      <c r="B234" s="20" t="s">
        <v>22</v>
      </c>
      <c r="C234" s="36">
        <f>INDEX(Inputs!F$4:F$183,MATCH($B234&amp;$C$228,Inputs!$E$4:$E$183,0))</f>
        <v>1.2456043383878436E-2</v>
      </c>
      <c r="D234" s="36">
        <f>INDEX(Inputs!G$4:G$183,MATCH($B234&amp;$C$228,Inputs!$E$4:$E$183,0))</f>
        <v>1.2149671451006741E-2</v>
      </c>
      <c r="E234" s="36">
        <f>INDEX(Inputs!H$4:H$183,MATCH($B234&amp;$C$228,Inputs!$E$4:$E$183,0))</f>
        <v>1.2052535101555203E-2</v>
      </c>
      <c r="F234" s="36">
        <f>INDEX(Inputs!I$4:I$183,MATCH($B234&amp;$C$228,Inputs!$E$4:$E$183,0))</f>
        <v>1.2023040940194069E-2</v>
      </c>
      <c r="G234" s="36">
        <f>INDEX(Inputs!J$4:J$183,MATCH($B234&amp;$C$228,Inputs!$E$4:$E$183,0))</f>
        <v>1.1983985388015244E-2</v>
      </c>
      <c r="H234" s="36">
        <f>INDEX(Inputs!K$4:K$183,MATCH($B234&amp;$C$228,Inputs!$E$4:$E$183,0))</f>
        <v>1.2036841194454593E-2</v>
      </c>
      <c r="I234" s="36">
        <f>INDEX(Inputs!L$4:L$183,MATCH($B234&amp;$C$228,Inputs!$E$4:$E$183,0))</f>
        <v>1.2071278022609695E-2</v>
      </c>
      <c r="J234" s="36">
        <f>INDEX(Inputs!M$4:M$183,MATCH($B234&amp;$C$228,Inputs!$E$4:$E$183,0))</f>
        <v>1.2092175180142894E-2</v>
      </c>
      <c r="K234" s="151">
        <f>INDEX(Inputs!N$4:N$183,MATCH($B234&amp;$C$228,Inputs!$E$4:$E$183,0))</f>
        <v>1.2015221807817096E-2</v>
      </c>
      <c r="L234" s="35">
        <f>INDEX(Inputs!O$4:O$183,MATCH($B234&amp;$C$228,Inputs!$E$4:$E$183,0))</f>
        <v>1.2083333333333333E-2</v>
      </c>
      <c r="M234" s="35">
        <f>INDEX(Inputs!P$4:P$183,MATCH($B234&amp;$C$228,Inputs!$E$4:$E$183,0))</f>
        <v>1.2052730696798493E-2</v>
      </c>
      <c r="N234" s="35">
        <f>INDEX(Inputs!Q$4:Q$183,MATCH($B234&amp;$C$228,Inputs!$E$4:$E$183,0))</f>
        <v>1.2026075228532893E-2</v>
      </c>
      <c r="O234" s="35">
        <f>INDEX(Inputs!R$4:R$183,MATCH($B234&amp;$C$228,Inputs!$E$4:$E$183,0))</f>
        <v>1.1994784876140809E-2</v>
      </c>
      <c r="P234" s="35">
        <f>INDEX(Inputs!S$4:S$183,MATCH($B234&amp;$C$228,Inputs!$E$4:$E$183,0))</f>
        <v>1.1961190934676345E-2</v>
      </c>
      <c r="Q234" s="33">
        <f t="shared" ref="Q234:U236" si="119">Q206/Q66</f>
        <v>1.194679160043504E-2</v>
      </c>
      <c r="R234" s="33">
        <f t="shared" si="119"/>
        <v>1.1917843039368752E-2</v>
      </c>
      <c r="S234" s="33">
        <f t="shared" si="119"/>
        <v>1.188919055793906E-2</v>
      </c>
      <c r="T234" s="33">
        <f t="shared" si="119"/>
        <v>1.1860829636898954E-2</v>
      </c>
      <c r="U234" s="33">
        <f t="shared" si="119"/>
        <v>1.1832755848509251E-2</v>
      </c>
      <c r="V234" s="97">
        <f t="shared" si="114"/>
        <v>1.194679160043504E-2</v>
      </c>
      <c r="W234" s="97">
        <f t="shared" si="115"/>
        <v>1.1917843039368752E-2</v>
      </c>
      <c r="X234" s="97">
        <f t="shared" si="116"/>
        <v>1.188919055793906E-2</v>
      </c>
      <c r="Y234" s="97">
        <f t="shared" si="117"/>
        <v>1.1860829636898954E-2</v>
      </c>
      <c r="Z234" s="97">
        <f t="shared" si="118"/>
        <v>1.1832755848509251E-2</v>
      </c>
      <c r="AA234" s="67"/>
      <c r="AB234" s="64" t="s">
        <v>39</v>
      </c>
      <c r="AD234" s="171"/>
      <c r="AE234" s="172"/>
      <c r="AF234" s="172"/>
      <c r="AG234" s="172"/>
      <c r="AH234" s="172"/>
      <c r="AI234" s="172"/>
      <c r="AJ234" s="172"/>
      <c r="AK234" s="172"/>
      <c r="AL234" s="172"/>
      <c r="AM234" s="172"/>
      <c r="AN234" s="173"/>
    </row>
    <row r="235" spans="1:40" s="83" customFormat="1" ht="14.25" customHeight="1">
      <c r="A235" s="3"/>
      <c r="B235" s="20" t="s">
        <v>23</v>
      </c>
      <c r="C235" s="36">
        <f>INDEX(Inputs!F$4:F$183,MATCH($B235&amp;$C$228,Inputs!$E$4:$E$183,0))</f>
        <v>1.1593455728009331E-2</v>
      </c>
      <c r="D235" s="36">
        <f>INDEX(Inputs!G$4:G$183,MATCH($B235&amp;$C$228,Inputs!$E$4:$E$183,0))</f>
        <v>1.1593455728009331E-2</v>
      </c>
      <c r="E235" s="36">
        <f>INDEX(Inputs!H$4:H$183,MATCH($B235&amp;$C$228,Inputs!$E$4:$E$183,0))</f>
        <v>1.1665464769798208E-2</v>
      </c>
      <c r="F235" s="36">
        <f>INDEX(Inputs!I$4:I$183,MATCH($B235&amp;$C$228,Inputs!$E$4:$E$183,0))</f>
        <v>1.1794548370929614E-2</v>
      </c>
      <c r="G235" s="36">
        <f>INDEX(Inputs!J$4:J$183,MATCH($B235&amp;$C$228,Inputs!$E$4:$E$183,0))</f>
        <v>1.2319937196477655E-2</v>
      </c>
      <c r="H235" s="36">
        <f>INDEX(Inputs!K$4:K$183,MATCH($B235&amp;$C$228,Inputs!$E$4:$E$183,0))</f>
        <v>1.2353304508956145E-2</v>
      </c>
      <c r="I235" s="36">
        <f>INDEX(Inputs!L$4:L$183,MATCH($B235&amp;$C$228,Inputs!$E$4:$E$183,0))</f>
        <v>1.2108095095797571E-2</v>
      </c>
      <c r="J235" s="36">
        <f>INDEX(Inputs!M$4:M$183,MATCH($B235&amp;$C$228,Inputs!$E$4:$E$183,0))</f>
        <v>1.2141968520275057E-2</v>
      </c>
      <c r="K235" s="151">
        <f>INDEX(Inputs!N$4:N$183,MATCH($B235&amp;$C$228,Inputs!$E$4:$E$183,0))</f>
        <v>1.2085842739080786E-2</v>
      </c>
      <c r="L235" s="35">
        <f>INDEX(Inputs!O$4:O$183,MATCH($B235&amp;$C$228,Inputs!$E$4:$E$183,0))</f>
        <v>1.2102192575084016E-2</v>
      </c>
      <c r="M235" s="35">
        <f>INDEX(Inputs!P$4:P$183,MATCH($B235&amp;$C$228,Inputs!$E$4:$E$183,0))</f>
        <v>1.2104972720912113E-2</v>
      </c>
      <c r="N235" s="35">
        <f>INDEX(Inputs!Q$4:Q$183,MATCH($B235&amp;$C$228,Inputs!$E$4:$E$183,0))</f>
        <v>1.2100814318755239E-2</v>
      </c>
      <c r="O235" s="35">
        <f>INDEX(Inputs!R$4:R$183,MATCH($B235&amp;$C$228,Inputs!$E$4:$E$183,0))</f>
        <v>1.2096646816775958E-2</v>
      </c>
      <c r="P235" s="35">
        <f>INDEX(Inputs!S$4:S$183,MATCH($B235&amp;$C$228,Inputs!$E$4:$E$183,0))</f>
        <v>1.2092497894574868E-2</v>
      </c>
      <c r="Q235" s="33">
        <f t="shared" si="119"/>
        <v>1.237265554583734E-2</v>
      </c>
      <c r="R235" s="33">
        <f t="shared" si="119"/>
        <v>1.2451665843029241E-2</v>
      </c>
      <c r="S235" s="33">
        <f t="shared" si="119"/>
        <v>1.2529819204927855E-2</v>
      </c>
      <c r="T235" s="33">
        <f t="shared" si="119"/>
        <v>1.2607129497649392E-2</v>
      </c>
      <c r="U235" s="33">
        <f t="shared" si="119"/>
        <v>1.2683610289757149E-2</v>
      </c>
      <c r="V235" s="97">
        <f t="shared" si="114"/>
        <v>1.237265554583734E-2</v>
      </c>
      <c r="W235" s="97">
        <f t="shared" si="115"/>
        <v>1.2451665843029241E-2</v>
      </c>
      <c r="X235" s="97">
        <f t="shared" si="116"/>
        <v>1.2529819204927855E-2</v>
      </c>
      <c r="Y235" s="97">
        <f t="shared" si="117"/>
        <v>1.2607129497649392E-2</v>
      </c>
      <c r="Z235" s="97">
        <f t="shared" si="118"/>
        <v>1.2683610289757149E-2</v>
      </c>
      <c r="AA235" s="67"/>
      <c r="AB235" s="64" t="s">
        <v>39</v>
      </c>
      <c r="AD235" s="171"/>
      <c r="AE235" s="172"/>
      <c r="AF235" s="172"/>
      <c r="AG235" s="172"/>
      <c r="AH235" s="172"/>
      <c r="AI235" s="172"/>
      <c r="AJ235" s="172"/>
      <c r="AK235" s="172"/>
      <c r="AL235" s="172"/>
      <c r="AM235" s="172"/>
      <c r="AN235" s="173"/>
    </row>
    <row r="236" spans="1:40" s="83" customFormat="1" ht="14.25" customHeight="1">
      <c r="A236" s="3"/>
      <c r="B236" s="20" t="s">
        <v>24</v>
      </c>
      <c r="C236" s="36">
        <f>INDEX(Inputs!F$4:F$183,MATCH($B236&amp;$C$228,Inputs!$E$4:$E$183,0))</f>
        <v>1.7475019823225611E-2</v>
      </c>
      <c r="D236" s="36">
        <f>INDEX(Inputs!G$4:G$183,MATCH($B236&amp;$C$228,Inputs!$E$4:$E$183,0))</f>
        <v>1.7449887920824043E-2</v>
      </c>
      <c r="E236" s="36">
        <f>INDEX(Inputs!H$4:H$183,MATCH($B236&amp;$C$228,Inputs!$E$4:$E$183,0))</f>
        <v>1.7426941179716781E-2</v>
      </c>
      <c r="F236" s="36">
        <f>INDEX(Inputs!I$4:I$183,MATCH($B236&amp;$C$228,Inputs!$E$4:$E$183,0))</f>
        <v>1.7376924313358078E-2</v>
      </c>
      <c r="G236" s="36">
        <f>INDEX(Inputs!J$4:J$183,MATCH($B236&amp;$C$228,Inputs!$E$4:$E$183,0))</f>
        <v>1.7320991164851089E-2</v>
      </c>
      <c r="H236" s="36">
        <f>INDEX(Inputs!K$4:K$183,MATCH($B236&amp;$C$228,Inputs!$E$4:$E$183,0))</f>
        <v>1.7279980577301832E-2</v>
      </c>
      <c r="I236" s="36">
        <f>INDEX(Inputs!L$4:L$183,MATCH($B236&amp;$C$228,Inputs!$E$4:$E$183,0))</f>
        <v>1.7236426314277506E-2</v>
      </c>
      <c r="J236" s="36">
        <f>INDEX(Inputs!M$4:M$183,MATCH($B236&amp;$C$228,Inputs!$E$4:$E$183,0))</f>
        <v>1.7277861952191498E-2</v>
      </c>
      <c r="K236" s="151">
        <f>INDEX(Inputs!N$4:N$183,MATCH($B236&amp;$C$228,Inputs!$E$4:$E$183,0))</f>
        <v>1.8957956260775632E-2</v>
      </c>
      <c r="L236" s="35">
        <f>INDEX(Inputs!O$4:O$183,MATCH($B236&amp;$C$228,Inputs!$E$4:$E$183,0))</f>
        <v>1.7170133941293814E-2</v>
      </c>
      <c r="M236" s="35">
        <f>INDEX(Inputs!P$4:P$183,MATCH($B236&amp;$C$228,Inputs!$E$4:$E$183,0))</f>
        <v>1.7118908935928399E-2</v>
      </c>
      <c r="N236" s="35">
        <f>INDEX(Inputs!Q$4:Q$183,MATCH($B236&amp;$C$228,Inputs!$E$4:$E$183,0))</f>
        <v>1.6855524079320113E-2</v>
      </c>
      <c r="O236" s="35">
        <f>INDEX(Inputs!R$4:R$183,MATCH($B236&amp;$C$228,Inputs!$E$4:$E$183,0))</f>
        <v>1.6805535941251237E-2</v>
      </c>
      <c r="P236" s="35">
        <f>INDEX(Inputs!S$4:S$183,MATCH($B236&amp;$C$228,Inputs!$E$4:$E$183,0))</f>
        <v>1.6263024500140805E-2</v>
      </c>
      <c r="Q236" s="33">
        <f t="shared" si="119"/>
        <v>1.7944573921977323E-2</v>
      </c>
      <c r="R236" s="33">
        <f t="shared" si="119"/>
        <v>1.8025396994433993E-2</v>
      </c>
      <c r="S236" s="33">
        <f t="shared" si="119"/>
        <v>1.810584805902565E-2</v>
      </c>
      <c r="T236" s="33">
        <f t="shared" si="119"/>
        <v>1.818592967824019E-2</v>
      </c>
      <c r="U236" s="33">
        <f t="shared" si="119"/>
        <v>1.8265644391084624E-2</v>
      </c>
      <c r="V236" s="97">
        <f t="shared" si="114"/>
        <v>1.7944573921977323E-2</v>
      </c>
      <c r="W236" s="97">
        <f t="shared" si="115"/>
        <v>1.8025396994433993E-2</v>
      </c>
      <c r="X236" s="97">
        <f t="shared" si="116"/>
        <v>1.810584805902565E-2</v>
      </c>
      <c r="Y236" s="97">
        <f t="shared" si="117"/>
        <v>1.818592967824019E-2</v>
      </c>
      <c r="Z236" s="97">
        <f t="shared" si="118"/>
        <v>1.8265644391084624E-2</v>
      </c>
      <c r="AA236" s="67"/>
      <c r="AB236" s="64" t="s">
        <v>39</v>
      </c>
      <c r="AD236" s="171"/>
      <c r="AE236" s="172"/>
      <c r="AF236" s="172"/>
      <c r="AG236" s="172"/>
      <c r="AH236" s="172"/>
      <c r="AI236" s="172"/>
      <c r="AJ236" s="172"/>
      <c r="AK236" s="172"/>
      <c r="AL236" s="172"/>
      <c r="AM236" s="172"/>
      <c r="AN236" s="173"/>
    </row>
    <row r="237" spans="1:40" s="83" customFormat="1" ht="14.25" customHeight="1">
      <c r="A237" s="3"/>
      <c r="B237" s="20" t="s">
        <v>100</v>
      </c>
      <c r="C237" s="36">
        <f>INDEX(Inputs!F$4:F$183,MATCH($B237&amp;$C$228,Inputs!$E$4:$E$183,0))</f>
        <v>0</v>
      </c>
      <c r="D237" s="36">
        <f>INDEX(Inputs!G$4:G$183,MATCH($B237&amp;$C$228,Inputs!$E$4:$E$183,0))</f>
        <v>0</v>
      </c>
      <c r="E237" s="36">
        <f>INDEX(Inputs!H$4:H$183,MATCH($B237&amp;$C$228,Inputs!$E$4:$E$183,0))</f>
        <v>0</v>
      </c>
      <c r="F237" s="36">
        <f>INDEX(Inputs!I$4:I$183,MATCH($B237&amp;$C$228,Inputs!$E$4:$E$183,0))</f>
        <v>0</v>
      </c>
      <c r="G237" s="36">
        <f>INDEX(Inputs!J$4:J$183,MATCH($B237&amp;$C$228,Inputs!$E$4:$E$183,0))</f>
        <v>0</v>
      </c>
      <c r="H237" s="36">
        <f>INDEX(Inputs!K$4:K$183,MATCH($B237&amp;$C$228,Inputs!$E$4:$E$183,0))</f>
        <v>0</v>
      </c>
      <c r="I237" s="36">
        <f>INDEX(Inputs!L$4:L$183,MATCH($B237&amp;$C$228,Inputs!$E$4:$E$183,0))</f>
        <v>1.4496499260454014E-2</v>
      </c>
      <c r="J237" s="36">
        <f>INDEX(Inputs!M$4:M$183,MATCH($B237&amp;$C$228,Inputs!$E$4:$E$183,0))</f>
        <v>1.4390170732098719E-2</v>
      </c>
      <c r="K237" s="151">
        <f>INDEX(Inputs!N$4:N$183,MATCH($B237&amp;$C$228,Inputs!$E$4:$E$183,0))</f>
        <v>1.4229211604476816E-2</v>
      </c>
      <c r="L237" s="35">
        <f>INDEX(Inputs!O$4:O$183,MATCH($B237&amp;$C$228,Inputs!$E$4:$E$183,0))</f>
        <v>1.4386287408809472E-2</v>
      </c>
      <c r="M237" s="35">
        <f>INDEX(Inputs!P$4:P$183,MATCH($B237&amp;$C$228,Inputs!$E$4:$E$183,0))</f>
        <v>1.4349921838909556E-2</v>
      </c>
      <c r="N237" s="35">
        <f>INDEX(Inputs!Q$4:Q$183,MATCH($B237&amp;$C$228,Inputs!$E$4:$E$183,0))</f>
        <v>1.4313739654781473E-2</v>
      </c>
      <c r="O237" s="35">
        <f>INDEX(Inputs!R$4:R$183,MATCH($B237&amp;$C$228,Inputs!$E$4:$E$183,0))</f>
        <v>1.4277739472736254E-2</v>
      </c>
      <c r="P237" s="35">
        <f>INDEX(Inputs!S$4:S$183,MATCH($B237&amp;$C$228,Inputs!$E$4:$E$183,0))</f>
        <v>1.4262987851850503E-2</v>
      </c>
      <c r="Q237" s="33"/>
      <c r="R237" s="33"/>
      <c r="S237" s="33"/>
      <c r="T237" s="33"/>
      <c r="U237" s="33"/>
      <c r="V237" s="97">
        <f t="shared" si="114"/>
        <v>1.4386287408809472E-2</v>
      </c>
      <c r="W237" s="97">
        <f t="shared" si="115"/>
        <v>1.4349921838909556E-2</v>
      </c>
      <c r="X237" s="97">
        <f t="shared" si="116"/>
        <v>1.4313739654781473E-2</v>
      </c>
      <c r="Y237" s="97">
        <f t="shared" si="117"/>
        <v>1.4277739472736254E-2</v>
      </c>
      <c r="Z237" s="97">
        <f t="shared" si="118"/>
        <v>1.4262987851850503E-2</v>
      </c>
      <c r="AA237" s="67"/>
      <c r="AB237" s="64" t="s">
        <v>102</v>
      </c>
      <c r="AD237" s="171"/>
      <c r="AE237" s="172"/>
      <c r="AF237" s="172"/>
      <c r="AG237" s="172"/>
      <c r="AH237" s="172"/>
      <c r="AI237" s="172"/>
      <c r="AJ237" s="172"/>
      <c r="AK237" s="172"/>
      <c r="AL237" s="172"/>
      <c r="AM237" s="172"/>
      <c r="AN237" s="173"/>
    </row>
    <row r="238" spans="1:40" s="83" customFormat="1" ht="14.25" customHeight="1">
      <c r="A238" s="3"/>
      <c r="B238" s="20" t="s">
        <v>63</v>
      </c>
      <c r="C238" s="36">
        <f ca="1">INDEX(Inputs!F$4:F$183,MATCH($B238&amp;$C$228,Inputs!$E$4:$E$183,0))</f>
        <v>1.593440587107665E-2</v>
      </c>
      <c r="D238" s="36">
        <f ca="1">INDEX(Inputs!G$4:G$183,MATCH($B238&amp;$C$228,Inputs!$E$4:$E$183,0))</f>
        <v>1.5937816064344076E-2</v>
      </c>
      <c r="E238" s="36">
        <f ca="1">INDEX(Inputs!H$4:H$183,MATCH($B238&amp;$C$228,Inputs!$E$4:$E$183,0))</f>
        <v>1.5991228346451499E-2</v>
      </c>
      <c r="F238" s="36">
        <f ca="1">INDEX(Inputs!I$4:I$183,MATCH($B238&amp;$C$228,Inputs!$E$4:$E$183,0))</f>
        <v>1.5966666200287728E-2</v>
      </c>
      <c r="G238" s="36">
        <f ca="1">INDEX(Inputs!J$4:J$183,MATCH($B238&amp;$C$228,Inputs!$E$4:$E$183,0))</f>
        <v>1.592208606298641E-2</v>
      </c>
      <c r="H238" s="36">
        <f ca="1">INDEX(Inputs!K$4:K$183,MATCH($B238&amp;$C$228,Inputs!$E$4:$E$183,0))</f>
        <v>1.5670508343378017E-2</v>
      </c>
      <c r="I238" s="36">
        <f ca="1">INDEX(Inputs!L$4:L$183,MATCH($B238&amp;$C$228,Inputs!$E$4:$E$183,0))</f>
        <v>1.5650675303295267E-2</v>
      </c>
      <c r="J238" s="36">
        <f ca="1">INDEX(Inputs!M$4:M$183,MATCH($B238&amp;$C$228,Inputs!$E$4:$E$183,0))</f>
        <v>1.5580421198011894E-2</v>
      </c>
      <c r="K238" s="151">
        <f ca="1">INDEX(Inputs!N$4:N$183,MATCH($B238&amp;$C$228,Inputs!$E$4:$E$183,0))</f>
        <v>1.5387784353082839E-2</v>
      </c>
      <c r="L238" s="35">
        <f ca="1">INDEX(Inputs!O$4:O$183,MATCH($B238&amp;$C$228,Inputs!$E$4:$E$183,0))</f>
        <v>1.5528105332353041E-2</v>
      </c>
      <c r="M238" s="35">
        <f ca="1">INDEX(Inputs!P$4:P$183,MATCH($B238&amp;$C$228,Inputs!$E$4:$E$183,0))</f>
        <v>1.5487623827193715E-2</v>
      </c>
      <c r="N238" s="35">
        <f ca="1">INDEX(Inputs!Q$4:Q$183,MATCH($B238&amp;$C$228,Inputs!$E$4:$E$183,0))</f>
        <v>1.5447352842395307E-2</v>
      </c>
      <c r="O238" s="35">
        <f ca="1">INDEX(Inputs!R$4:R$183,MATCH($B238&amp;$C$228,Inputs!$E$4:$E$183,0))</f>
        <v>1.5407290740028967E-2</v>
      </c>
      <c r="P238" s="35">
        <f ca="1">INDEX(Inputs!S$4:S$183,MATCH($B238&amp;$C$228,Inputs!$E$4:$E$183,0))</f>
        <v>1.5387367722588374E-2</v>
      </c>
      <c r="Q238" s="33">
        <f t="shared" ref="Q238:U251" ca="1" si="120">Q210/Q70</f>
        <v>1.5431271802912039E-2</v>
      </c>
      <c r="R238" s="33">
        <f t="shared" ca="1" si="120"/>
        <v>1.536229424246296E-2</v>
      </c>
      <c r="S238" s="33">
        <f t="shared" ca="1" si="120"/>
        <v>1.5293645626058073E-2</v>
      </c>
      <c r="T238" s="33">
        <f t="shared" ca="1" si="120"/>
        <v>1.5225323606264565E-2</v>
      </c>
      <c r="U238" s="33">
        <f t="shared" ca="1" si="120"/>
        <v>1.5157325857932483E-2</v>
      </c>
      <c r="V238" s="97">
        <f t="shared" ca="1" si="114"/>
        <v>1.5431271802912039E-2</v>
      </c>
      <c r="W238" s="97">
        <f t="shared" ca="1" si="115"/>
        <v>1.536229424246296E-2</v>
      </c>
      <c r="X238" s="97">
        <f t="shared" ca="1" si="116"/>
        <v>1.5293645626058073E-2</v>
      </c>
      <c r="Y238" s="97">
        <f t="shared" ca="1" si="117"/>
        <v>1.5225323606264565E-2</v>
      </c>
      <c r="Z238" s="97">
        <f t="shared" ca="1" si="118"/>
        <v>1.5157325857932483E-2</v>
      </c>
      <c r="AA238" s="67"/>
      <c r="AB238" s="64" t="s">
        <v>39</v>
      </c>
      <c r="AD238" s="171"/>
      <c r="AE238" s="172"/>
      <c r="AF238" s="172"/>
      <c r="AG238" s="172"/>
      <c r="AH238" s="172"/>
      <c r="AI238" s="172"/>
      <c r="AJ238" s="172"/>
      <c r="AK238" s="172"/>
      <c r="AL238" s="172"/>
      <c r="AM238" s="172"/>
      <c r="AN238" s="173"/>
    </row>
    <row r="239" spans="1:40" s="83" customFormat="1" ht="14.25" customHeight="1">
      <c r="A239" s="3"/>
      <c r="B239" s="20" t="s">
        <v>25</v>
      </c>
      <c r="C239" s="36">
        <f>INDEX(Inputs!F$4:F$183,MATCH($B239&amp;$C$228,Inputs!$E$4:$E$183,0))</f>
        <v>1.5868834041404087E-2</v>
      </c>
      <c r="D239" s="36">
        <f>INDEX(Inputs!G$4:G$183,MATCH($B239&amp;$C$228,Inputs!$E$4:$E$183,0))</f>
        <v>1.5874940477187578E-2</v>
      </c>
      <c r="E239" s="36">
        <f>INDEX(Inputs!H$4:H$183,MATCH($B239&amp;$C$228,Inputs!$E$4:$E$183,0))</f>
        <v>1.5931084585386522E-2</v>
      </c>
      <c r="F239" s="36">
        <f>INDEX(Inputs!I$4:I$183,MATCH($B239&amp;$C$228,Inputs!$E$4:$E$183,0))</f>
        <v>1.5884709168345158E-2</v>
      </c>
      <c r="G239" s="36">
        <f>INDEX(Inputs!J$4:J$183,MATCH($B239&amp;$C$228,Inputs!$E$4:$E$183,0))</f>
        <v>1.5839768439222308E-2</v>
      </c>
      <c r="H239" s="36">
        <f>INDEX(Inputs!K$4:K$183,MATCH($B239&amp;$C$228,Inputs!$E$4:$E$183,0))</f>
        <v>1.5580514894280263E-2</v>
      </c>
      <c r="I239" s="36">
        <f>INDEX(Inputs!L$4:L$183,MATCH($B239&amp;$C$228,Inputs!$E$4:$E$183,0))</f>
        <v>1.5516112275710672E-2</v>
      </c>
      <c r="J239" s="36">
        <f>INDEX(Inputs!M$4:M$183,MATCH($B239&amp;$C$228,Inputs!$E$4:$E$183,0))</f>
        <v>1.5524462733637702E-2</v>
      </c>
      <c r="K239" s="151">
        <f>INDEX(Inputs!N$4:N$183,MATCH($B239&amp;$C$228,Inputs!$E$4:$E$183,0))</f>
        <v>0</v>
      </c>
      <c r="L239" s="35">
        <f>INDEX(Inputs!O$4:O$183,MATCH($B239&amp;$C$228,Inputs!$E$4:$E$183,0))</f>
        <v>0</v>
      </c>
      <c r="M239" s="35">
        <f>INDEX(Inputs!P$4:P$183,MATCH($B239&amp;$C$228,Inputs!$E$4:$E$183,0))</f>
        <v>0</v>
      </c>
      <c r="N239" s="35">
        <f>INDEX(Inputs!Q$4:Q$183,MATCH($B239&amp;$C$228,Inputs!$E$4:$E$183,0))</f>
        <v>0</v>
      </c>
      <c r="O239" s="35">
        <f>INDEX(Inputs!R$4:R$183,MATCH($B239&amp;$C$228,Inputs!$E$4:$E$183,0))</f>
        <v>0</v>
      </c>
      <c r="P239" s="35">
        <f>INDEX(Inputs!S$4:S$183,MATCH($B239&amp;$C$228,Inputs!$E$4:$E$183,0))</f>
        <v>0</v>
      </c>
      <c r="Q239" s="33">
        <f t="shared" si="120"/>
        <v>1.5408119785990248E-2</v>
      </c>
      <c r="R239" s="33">
        <f t="shared" si="120"/>
        <v>1.5346449079949873E-2</v>
      </c>
      <c r="S239" s="33">
        <f t="shared" si="120"/>
        <v>1.5285029223662362E-2</v>
      </c>
      <c r="T239" s="33">
        <f t="shared" si="120"/>
        <v>1.5223858689711742E-2</v>
      </c>
      <c r="U239" s="33">
        <f t="shared" si="120"/>
        <v>1.5162935963057428E-2</v>
      </c>
      <c r="V239" s="97">
        <f t="shared" si="114"/>
        <v>1.5408119785990248E-2</v>
      </c>
      <c r="W239" s="97">
        <f t="shared" si="115"/>
        <v>1.5346449079949873E-2</v>
      </c>
      <c r="X239" s="97">
        <f t="shared" si="116"/>
        <v>1.5285029223662362E-2</v>
      </c>
      <c r="Y239" s="97">
        <f t="shared" si="117"/>
        <v>1.5223858689711742E-2</v>
      </c>
      <c r="Z239" s="97">
        <f t="shared" si="118"/>
        <v>1.5162935963057428E-2</v>
      </c>
      <c r="AA239" s="67"/>
      <c r="AB239" s="64" t="s">
        <v>39</v>
      </c>
      <c r="AD239" s="171"/>
      <c r="AE239" s="172"/>
      <c r="AF239" s="172"/>
      <c r="AG239" s="172"/>
      <c r="AH239" s="172"/>
      <c r="AI239" s="172"/>
      <c r="AJ239" s="172"/>
      <c r="AK239" s="172"/>
      <c r="AL239" s="172"/>
      <c r="AM239" s="172"/>
      <c r="AN239" s="173"/>
    </row>
    <row r="240" spans="1:40" s="83" customFormat="1" ht="14.25" customHeight="1">
      <c r="A240" s="3"/>
      <c r="B240" s="20" t="s">
        <v>26</v>
      </c>
      <c r="C240" s="36">
        <f ca="1">INDEX(Inputs!F$4:F$183,MATCH($B240&amp;$C$228,Inputs!$E$4:$E$183,0))</f>
        <v>1.4427321670784117E-2</v>
      </c>
      <c r="D240" s="36">
        <f ca="1">INDEX(Inputs!G$4:G$183,MATCH($B240&amp;$C$228,Inputs!$E$4:$E$183,0))</f>
        <v>1.4390599771306144E-2</v>
      </c>
      <c r="E240" s="36">
        <f ca="1">INDEX(Inputs!H$4:H$183,MATCH($B240&amp;$C$228,Inputs!$E$4:$E$183,0))</f>
        <v>1.436956182822992E-2</v>
      </c>
      <c r="F240" s="36">
        <f ca="1">INDEX(Inputs!I$4:I$183,MATCH($B240&amp;$C$228,Inputs!$E$4:$E$183,0))</f>
        <v>1.4322892184567334E-2</v>
      </c>
      <c r="G240" s="36">
        <f ca="1">INDEX(Inputs!J$4:J$183,MATCH($B240&amp;$C$228,Inputs!$E$4:$E$183,0))</f>
        <v>1.4350908412502512E-2</v>
      </c>
      <c r="H240" s="36">
        <f>INDEX(Inputs!K$4:K$183,MATCH($B240&amp;$C$228,Inputs!$E$4:$E$183,0))</f>
        <v>1.4524567976628652E-2</v>
      </c>
      <c r="I240" s="36">
        <f>INDEX(Inputs!L$4:L$183,MATCH($B240&amp;$C$228,Inputs!$E$4:$E$183,0))</f>
        <v>1.4513159319831041E-2</v>
      </c>
      <c r="J240" s="36">
        <f>INDEX(Inputs!M$4:M$183,MATCH($B240&amp;$C$228,Inputs!$E$4:$E$183,0))</f>
        <v>1.4622296898454352E-2</v>
      </c>
      <c r="K240" s="151">
        <f>INDEX(Inputs!N$4:N$183,MATCH($B240&amp;$C$228,Inputs!$E$4:$E$183,0))</f>
        <v>1.3441120365770521E-2</v>
      </c>
      <c r="L240" s="35">
        <f>INDEX(Inputs!O$4:O$183,MATCH($B240&amp;$C$228,Inputs!$E$4:$E$183,0))</f>
        <v>1.4502873717569963E-2</v>
      </c>
      <c r="M240" s="35">
        <f>INDEX(Inputs!P$4:P$183,MATCH($B240&amp;$C$228,Inputs!$E$4:$E$183,0))</f>
        <v>1.446480231436837E-2</v>
      </c>
      <c r="N240" s="35">
        <f>INDEX(Inputs!Q$4:Q$183,MATCH($B240&amp;$C$228,Inputs!$E$4:$E$183,0))</f>
        <v>1.4474176146984992E-2</v>
      </c>
      <c r="O240" s="35">
        <f>INDEX(Inputs!R$4:R$183,MATCH($B240&amp;$C$228,Inputs!$E$4:$E$183,0))</f>
        <v>1.4488121870672206E-2</v>
      </c>
      <c r="P240" s="35">
        <f>INDEX(Inputs!S$4:S$183,MATCH($B240&amp;$C$228,Inputs!$E$4:$E$183,0))</f>
        <v>1.4503532911863145E-2</v>
      </c>
      <c r="Q240" s="33">
        <f t="shared" ca="1" si="120"/>
        <v>1.4099120706437891E-2</v>
      </c>
      <c r="R240" s="33">
        <f t="shared" ca="1" si="120"/>
        <v>1.4054689485309402E-2</v>
      </c>
      <c r="S240" s="33">
        <f t="shared" ca="1" si="120"/>
        <v>1.4010665392101412E-2</v>
      </c>
      <c r="T240" s="33">
        <f t="shared" ca="1" si="120"/>
        <v>1.3967042856501096E-2</v>
      </c>
      <c r="U240" s="33">
        <f t="shared" ca="1" si="120"/>
        <v>1.3923816409351459E-2</v>
      </c>
      <c r="V240" s="97">
        <f t="shared" ca="1" si="114"/>
        <v>1.4099120706437891E-2</v>
      </c>
      <c r="W240" s="97">
        <f t="shared" ca="1" si="115"/>
        <v>1.4054689485309402E-2</v>
      </c>
      <c r="X240" s="97">
        <f t="shared" ca="1" si="116"/>
        <v>1.4010665392101412E-2</v>
      </c>
      <c r="Y240" s="97">
        <f t="shared" ca="1" si="117"/>
        <v>1.3967042856501096E-2</v>
      </c>
      <c r="Z240" s="97">
        <f t="shared" ca="1" si="118"/>
        <v>1.3923816409351459E-2</v>
      </c>
      <c r="AA240" s="67"/>
      <c r="AB240" s="64" t="s">
        <v>39</v>
      </c>
      <c r="AD240" s="171"/>
      <c r="AE240" s="172"/>
      <c r="AF240" s="172"/>
      <c r="AG240" s="172"/>
      <c r="AH240" s="172"/>
      <c r="AI240" s="172"/>
      <c r="AJ240" s="172"/>
      <c r="AK240" s="172"/>
      <c r="AL240" s="172"/>
      <c r="AM240" s="172"/>
      <c r="AN240" s="173"/>
    </row>
    <row r="241" spans="1:40" s="83" customFormat="1" ht="14.25" customHeight="1">
      <c r="A241" s="3"/>
      <c r="B241" s="20" t="s">
        <v>27</v>
      </c>
      <c r="C241" s="36">
        <f>INDEX(Inputs!F$4:F$183,MATCH($B241&amp;$C$228,Inputs!$E$4:$E$183,0))</f>
        <v>9.9784456110880125E-3</v>
      </c>
      <c r="D241" s="36">
        <f>INDEX(Inputs!G$4:G$183,MATCH($B241&amp;$C$228,Inputs!$E$4:$E$183,0))</f>
        <v>9.9709075178817542E-3</v>
      </c>
      <c r="E241" s="36">
        <f>INDEX(Inputs!H$4:H$183,MATCH($B241&amp;$C$228,Inputs!$E$4:$E$183,0))</f>
        <v>9.9940455931078909E-3</v>
      </c>
      <c r="F241" s="36">
        <f>INDEX(Inputs!I$4:I$183,MATCH($B241&amp;$C$228,Inputs!$E$4:$E$183,0))</f>
        <v>9.9834582763671641E-3</v>
      </c>
      <c r="G241" s="36">
        <f>INDEX(Inputs!J$4:J$183,MATCH($B241&amp;$C$228,Inputs!$E$4:$E$183,0))</f>
        <v>9.9455393776202976E-3</v>
      </c>
      <c r="H241" s="36">
        <f>INDEX(Inputs!K$4:K$183,MATCH($B241&amp;$C$228,Inputs!$E$4:$E$183,0))</f>
        <v>9.9115608318062313E-3</v>
      </c>
      <c r="I241" s="36">
        <f>INDEX(Inputs!L$4:L$183,MATCH($B241&amp;$C$228,Inputs!$E$4:$E$183,0))</f>
        <v>1.0011282556531964E-2</v>
      </c>
      <c r="J241" s="36">
        <f>INDEX(Inputs!M$4:M$183,MATCH($B241&amp;$C$228,Inputs!$E$4:$E$183,0))</f>
        <v>9.9512273515960648E-3</v>
      </c>
      <c r="K241" s="151">
        <f>INDEX(Inputs!N$4:N$183,MATCH($B241&amp;$C$228,Inputs!$E$4:$E$183,0))</f>
        <v>9.9595169349728906E-3</v>
      </c>
      <c r="L241" s="35">
        <f>INDEX(Inputs!O$4:O$183,MATCH($B241&amp;$C$228,Inputs!$E$4:$E$183,0))</f>
        <v>9.9010273400218386E-3</v>
      </c>
      <c r="M241" s="35">
        <f>INDEX(Inputs!P$4:P$183,MATCH($B241&amp;$C$228,Inputs!$E$4:$E$183,0))</f>
        <v>9.8590563807741689E-3</v>
      </c>
      <c r="N241" s="35">
        <f>INDEX(Inputs!Q$4:Q$183,MATCH($B241&amp;$C$228,Inputs!$E$4:$E$183,0))</f>
        <v>9.8191324858003404E-3</v>
      </c>
      <c r="O241" s="35">
        <f>INDEX(Inputs!R$4:R$183,MATCH($B241&amp;$C$228,Inputs!$E$4:$E$183,0))</f>
        <v>9.7818337463204709E-3</v>
      </c>
      <c r="P241" s="35">
        <f>INDEX(Inputs!S$4:S$183,MATCH($B241&amp;$C$228,Inputs!$E$4:$E$183,0))</f>
        <v>9.9177154443323597E-3</v>
      </c>
      <c r="Q241" s="33">
        <f t="shared" si="120"/>
        <v>9.9531150337844581E-3</v>
      </c>
      <c r="R241" s="33">
        <f t="shared" si="120"/>
        <v>9.9503148115351395E-3</v>
      </c>
      <c r="S241" s="33">
        <f t="shared" si="120"/>
        <v>9.9475259016487752E-3</v>
      </c>
      <c r="T241" s="33">
        <f t="shared" si="120"/>
        <v>9.9447482357138718E-3</v>
      </c>
      <c r="U241" s="33">
        <f t="shared" si="120"/>
        <v>9.9419817458694538E-3</v>
      </c>
      <c r="V241" s="97">
        <f t="shared" si="114"/>
        <v>9.9531150337844581E-3</v>
      </c>
      <c r="W241" s="97">
        <f t="shared" si="115"/>
        <v>9.9503148115351395E-3</v>
      </c>
      <c r="X241" s="97">
        <f t="shared" si="116"/>
        <v>9.9475259016487752E-3</v>
      </c>
      <c r="Y241" s="97">
        <f t="shared" si="117"/>
        <v>9.9447482357138718E-3</v>
      </c>
      <c r="Z241" s="97">
        <f t="shared" si="118"/>
        <v>9.9419817458694538E-3</v>
      </c>
      <c r="AA241" s="67"/>
      <c r="AB241" s="64" t="s">
        <v>39</v>
      </c>
      <c r="AD241" s="171"/>
      <c r="AE241" s="172"/>
      <c r="AF241" s="172"/>
      <c r="AG241" s="172"/>
      <c r="AH241" s="172"/>
      <c r="AI241" s="172"/>
      <c r="AJ241" s="172"/>
      <c r="AK241" s="172"/>
      <c r="AL241" s="172"/>
      <c r="AM241" s="172"/>
      <c r="AN241" s="173"/>
    </row>
    <row r="242" spans="1:40" s="83" customFormat="1" ht="14.25" customHeight="1">
      <c r="A242" s="3"/>
      <c r="B242" s="20" t="s">
        <v>28</v>
      </c>
      <c r="C242" s="36">
        <f>INDEX(Inputs!F$4:F$183,MATCH($B242&amp;$C$228,Inputs!$E$4:$E$183,0))</f>
        <v>2.1840011919340947E-2</v>
      </c>
      <c r="D242" s="36">
        <f>INDEX(Inputs!G$4:G$183,MATCH($B242&amp;$C$228,Inputs!$E$4:$E$183,0))</f>
        <v>2.1833582024049853E-2</v>
      </c>
      <c r="E242" s="36">
        <f>INDEX(Inputs!H$4:H$183,MATCH($B242&amp;$C$228,Inputs!$E$4:$E$183,0))</f>
        <v>2.1729428377023872E-2</v>
      </c>
      <c r="F242" s="36">
        <f>INDEX(Inputs!I$4:I$183,MATCH($B242&amp;$C$228,Inputs!$E$4:$E$183,0))</f>
        <v>2.1611518355188226E-2</v>
      </c>
      <c r="G242" s="36">
        <f>INDEX(Inputs!J$4:J$183,MATCH($B242&amp;$C$228,Inputs!$E$4:$E$183,0))</f>
        <v>2.1472269837283866E-2</v>
      </c>
      <c r="H242" s="36">
        <f>INDEX(Inputs!K$4:K$183,MATCH($B242&amp;$C$228,Inputs!$E$4:$E$183,0))</f>
        <v>2.1386433342605607E-2</v>
      </c>
      <c r="I242" s="36">
        <f>INDEX(Inputs!L$4:L$183,MATCH($B242&amp;$C$228,Inputs!$E$4:$E$183,0))</f>
        <v>2.1322653966879532E-2</v>
      </c>
      <c r="J242" s="36">
        <f>INDEX(Inputs!M$4:M$183,MATCH($B242&amp;$C$228,Inputs!$E$4:$E$183,0))</f>
        <v>2.1286251458702509E-2</v>
      </c>
      <c r="K242" s="151">
        <f>INDEX(Inputs!N$4:N$183,MATCH($B242&amp;$C$228,Inputs!$E$4:$E$183,0))</f>
        <v>2.1254137735429068E-2</v>
      </c>
      <c r="L242" s="35">
        <f>INDEX(Inputs!O$4:O$183,MATCH($B242&amp;$C$228,Inputs!$E$4:$E$183,0))</f>
        <v>2.1075607399720902E-2</v>
      </c>
      <c r="M242" s="35">
        <f>INDEX(Inputs!P$4:P$183,MATCH($B242&amp;$C$228,Inputs!$E$4:$E$183,0))</f>
        <v>2.1041726207487853E-2</v>
      </c>
      <c r="N242" s="35">
        <f>INDEX(Inputs!Q$4:Q$183,MATCH($B242&amp;$C$228,Inputs!$E$4:$E$183,0))</f>
        <v>2.1010951378732209E-2</v>
      </c>
      <c r="O242" s="35">
        <f>INDEX(Inputs!R$4:R$183,MATCH($B242&amp;$C$228,Inputs!$E$4:$E$183,0))</f>
        <v>2.0969809171176305E-2</v>
      </c>
      <c r="P242" s="35">
        <f>INDEX(Inputs!S$4:S$183,MATCH($B242&amp;$C$228,Inputs!$E$4:$E$183,0))</f>
        <v>2.0989452001278545E-2</v>
      </c>
      <c r="Q242" s="33">
        <f t="shared" si="120"/>
        <v>2.1110409534967983E-2</v>
      </c>
      <c r="R242" s="33">
        <f t="shared" si="120"/>
        <v>2.1028577502660302E-2</v>
      </c>
      <c r="S242" s="33">
        <f t="shared" si="120"/>
        <v>2.0947101542573218E-2</v>
      </c>
      <c r="T242" s="33">
        <f t="shared" si="120"/>
        <v>2.086597933570929E-2</v>
      </c>
      <c r="U242" s="33">
        <f t="shared" si="120"/>
        <v>2.0785208583164738E-2</v>
      </c>
      <c r="V242" s="97">
        <f t="shared" si="114"/>
        <v>2.1110409534967983E-2</v>
      </c>
      <c r="W242" s="97">
        <f t="shared" si="115"/>
        <v>2.1028577502660302E-2</v>
      </c>
      <c r="X242" s="97">
        <f t="shared" si="116"/>
        <v>2.0947101542573218E-2</v>
      </c>
      <c r="Y242" s="97">
        <f t="shared" si="117"/>
        <v>2.086597933570929E-2</v>
      </c>
      <c r="Z242" s="97">
        <f t="shared" si="118"/>
        <v>2.0785208583164738E-2</v>
      </c>
      <c r="AA242" s="67"/>
      <c r="AB242" s="64" t="s">
        <v>39</v>
      </c>
      <c r="AD242" s="171"/>
      <c r="AE242" s="172"/>
      <c r="AF242" s="172"/>
      <c r="AG242" s="172"/>
      <c r="AH242" s="172"/>
      <c r="AI242" s="172"/>
      <c r="AJ242" s="172"/>
      <c r="AK242" s="172"/>
      <c r="AL242" s="172"/>
      <c r="AM242" s="172"/>
      <c r="AN242" s="173"/>
    </row>
    <row r="243" spans="1:40" s="83" customFormat="1" ht="14.65" customHeight="1" thickBot="1">
      <c r="A243" s="3"/>
      <c r="B243" s="20" t="s">
        <v>29</v>
      </c>
      <c r="C243" s="36">
        <f>INDEX(Inputs!F$4:F$183,MATCH($B243&amp;$C$228,Inputs!$E$4:$E$183,0))</f>
        <v>2.4396151982836182E-2</v>
      </c>
      <c r="D243" s="36">
        <f>INDEX(Inputs!G$4:G$183,MATCH($B243&amp;$C$228,Inputs!$E$4:$E$183,0))</f>
        <v>2.4288987269814471E-2</v>
      </c>
      <c r="E243" s="36">
        <f>INDEX(Inputs!H$4:H$183,MATCH($B243&amp;$C$228,Inputs!$E$4:$E$183,0))</f>
        <v>2.4387311728236043E-2</v>
      </c>
      <c r="F243" s="36">
        <f>INDEX(Inputs!I$4:I$183,MATCH($B243&amp;$C$228,Inputs!$E$4:$E$183,0))</f>
        <v>2.4213075060532687E-2</v>
      </c>
      <c r="G243" s="36">
        <f>INDEX(Inputs!J$4:J$183,MATCH($B243&amp;$C$228,Inputs!$E$4:$E$183,0))</f>
        <v>2.4315592586294846E-2</v>
      </c>
      <c r="H243" s="36">
        <f>INDEX(Inputs!K$4:K$183,MATCH($B243&amp;$C$228,Inputs!$E$4:$E$183,0))</f>
        <v>2.4212667933347906E-2</v>
      </c>
      <c r="I243" s="36">
        <f>INDEX(Inputs!L$4:L$183,MATCH($B243&amp;$C$228,Inputs!$E$4:$E$183,0))</f>
        <v>2.429824164517529E-2</v>
      </c>
      <c r="J243" s="36">
        <f>INDEX(Inputs!M$4:M$183,MATCH($B243&amp;$C$228,Inputs!$E$4:$E$183,0))</f>
        <v>2.4297321057536306E-2</v>
      </c>
      <c r="K243" s="151">
        <f>INDEX(Inputs!N$4:N$183,MATCH($B243&amp;$C$228,Inputs!$E$4:$E$183,0))</f>
        <v>2.4359454428033361E-2</v>
      </c>
      <c r="L243" s="35">
        <f>INDEX(Inputs!O$4:O$183,MATCH($B243&amp;$C$228,Inputs!$E$4:$E$183,0))</f>
        <v>2.427502975741681E-2</v>
      </c>
      <c r="M243" s="35">
        <f>INDEX(Inputs!P$4:P$183,MATCH($B243&amp;$C$228,Inputs!$E$4:$E$183,0))</f>
        <v>2.4267404811785596E-2</v>
      </c>
      <c r="N243" s="35">
        <f>INDEX(Inputs!Q$4:Q$183,MATCH($B243&amp;$C$228,Inputs!$E$4:$E$183,0))</f>
        <v>2.4259836300710158E-2</v>
      </c>
      <c r="O243" s="35">
        <f>INDEX(Inputs!R$4:R$183,MATCH($B243&amp;$C$228,Inputs!$E$4:$E$183,0))</f>
        <v>2.4252323599966409E-2</v>
      </c>
      <c r="P243" s="35">
        <f>INDEX(Inputs!S$4:S$183,MATCH($B243&amp;$C$228,Inputs!$E$4:$E$183,0))</f>
        <v>2.4244866094502521E-2</v>
      </c>
      <c r="Q243" s="33">
        <f t="shared" si="120"/>
        <v>2.4283876905156505E-2</v>
      </c>
      <c r="R243" s="33">
        <f t="shared" si="120"/>
        <v>2.4279306903369893E-2</v>
      </c>
      <c r="S243" s="33">
        <f t="shared" si="120"/>
        <v>2.4274783758771918E-2</v>
      </c>
      <c r="T243" s="33">
        <f t="shared" si="120"/>
        <v>2.4270306754383335E-2</v>
      </c>
      <c r="U243" s="33">
        <f t="shared" si="120"/>
        <v>2.4265875187778382E-2</v>
      </c>
      <c r="V243" s="97">
        <f t="shared" si="114"/>
        <v>2.4283876905156505E-2</v>
      </c>
      <c r="W243" s="97">
        <f t="shared" si="115"/>
        <v>2.4279306903369893E-2</v>
      </c>
      <c r="X243" s="97">
        <f t="shared" si="116"/>
        <v>2.4274783758771918E-2</v>
      </c>
      <c r="Y243" s="97">
        <f t="shared" si="117"/>
        <v>2.4270306754383335E-2</v>
      </c>
      <c r="Z243" s="97">
        <f t="shared" si="118"/>
        <v>2.4265875187778382E-2</v>
      </c>
      <c r="AA243" s="67"/>
      <c r="AB243" s="64" t="s">
        <v>39</v>
      </c>
      <c r="AD243" s="174"/>
      <c r="AE243" s="175"/>
      <c r="AF243" s="175"/>
      <c r="AG243" s="175"/>
      <c r="AH243" s="175"/>
      <c r="AI243" s="175"/>
      <c r="AJ243" s="175"/>
      <c r="AK243" s="175"/>
      <c r="AL243" s="175"/>
      <c r="AM243" s="175"/>
      <c r="AN243" s="176"/>
    </row>
    <row r="244" spans="1:40" s="83" customFormat="1" ht="13">
      <c r="A244" s="3"/>
      <c r="B244" s="20" t="s">
        <v>30</v>
      </c>
      <c r="C244" s="36">
        <f>INDEX(Inputs!F$4:F$183,MATCH($B244&amp;$C$228,Inputs!$E$4:$E$183,0))</f>
        <v>1.7204823746494277E-2</v>
      </c>
      <c r="D244" s="36">
        <f>INDEX(Inputs!G$4:G$183,MATCH($B244&amp;$C$228,Inputs!$E$4:$E$183,0))</f>
        <v>1.7138793531256555E-2</v>
      </c>
      <c r="E244" s="36">
        <f>INDEX(Inputs!H$4:H$183,MATCH($B244&amp;$C$228,Inputs!$E$4:$E$183,0))</f>
        <v>1.7121879083185548E-2</v>
      </c>
      <c r="F244" s="36">
        <f>INDEX(Inputs!I$4:I$183,MATCH($B244&amp;$C$228,Inputs!$E$4:$E$183,0))</f>
        <v>1.6844505156838583E-2</v>
      </c>
      <c r="G244" s="36">
        <f>INDEX(Inputs!J$4:J$183,MATCH($B244&amp;$C$228,Inputs!$E$4:$E$183,0))</f>
        <v>1.6808343027201609E-2</v>
      </c>
      <c r="H244" s="36">
        <f>INDEX(Inputs!K$4:K$183,MATCH($B244&amp;$C$228,Inputs!$E$4:$E$183,0))</f>
        <v>1.6864574932027535E-2</v>
      </c>
      <c r="I244" s="36">
        <f>INDEX(Inputs!L$4:L$183,MATCH($B244&amp;$C$228,Inputs!$E$4:$E$183,0))</f>
        <v>1.6722935664026755E-2</v>
      </c>
      <c r="J244" s="36">
        <f>INDEX(Inputs!M$4:M$183,MATCH($B244&amp;$C$228,Inputs!$E$4:$E$183,0))</f>
        <v>1.6703313295648645E-2</v>
      </c>
      <c r="K244" s="151">
        <f>INDEX(Inputs!N$4:N$183,MATCH($B244&amp;$C$228,Inputs!$E$4:$E$183,0))</f>
        <v>1.6650517859326641E-2</v>
      </c>
      <c r="L244" s="35">
        <f>INDEX(Inputs!O$4:O$183,MATCH($B244&amp;$C$228,Inputs!$E$4:$E$183,0))</f>
        <v>1.6623961002437349E-2</v>
      </c>
      <c r="M244" s="35">
        <f>INDEX(Inputs!P$4:P$183,MATCH($B244&amp;$C$228,Inputs!$E$4:$E$183,0))</f>
        <v>1.6567531375541091E-2</v>
      </c>
      <c r="N244" s="35">
        <f>INDEX(Inputs!Q$4:Q$183,MATCH($B244&amp;$C$228,Inputs!$E$4:$E$183,0))</f>
        <v>1.6511996027188926E-2</v>
      </c>
      <c r="O244" s="35">
        <f>INDEX(Inputs!R$4:R$183,MATCH($B244&amp;$C$228,Inputs!$E$4:$E$183,0))</f>
        <v>1.645632269240287E-2</v>
      </c>
      <c r="P244" s="35">
        <f>INDEX(Inputs!S$4:S$183,MATCH($B244&amp;$C$228,Inputs!$E$4:$E$183,0))</f>
        <v>1.6401529165125169E-2</v>
      </c>
      <c r="Q244" s="33">
        <f t="shared" si="120"/>
        <v>1.6540548714724754E-2</v>
      </c>
      <c r="R244" s="33">
        <f t="shared" si="120"/>
        <v>1.6470876222199612E-2</v>
      </c>
      <c r="S244" s="33">
        <f t="shared" si="120"/>
        <v>1.6401557412724511E-2</v>
      </c>
      <c r="T244" s="33">
        <f t="shared" si="120"/>
        <v>1.6332589599981073E-2</v>
      </c>
      <c r="U244" s="33">
        <f t="shared" si="120"/>
        <v>1.6263970124786635E-2</v>
      </c>
      <c r="V244" s="97">
        <f t="shared" si="114"/>
        <v>1.6540548714724754E-2</v>
      </c>
      <c r="W244" s="97">
        <f t="shared" si="115"/>
        <v>1.6470876222199612E-2</v>
      </c>
      <c r="X244" s="97">
        <f t="shared" si="116"/>
        <v>1.6401557412724511E-2</v>
      </c>
      <c r="Y244" s="97">
        <f t="shared" si="117"/>
        <v>1.6332589599981073E-2</v>
      </c>
      <c r="Z244" s="97">
        <f t="shared" si="118"/>
        <v>1.6263970124786635E-2</v>
      </c>
      <c r="AA244" s="67"/>
      <c r="AB244" s="64" t="s">
        <v>39</v>
      </c>
    </row>
    <row r="245" spans="1:40" s="83" customFormat="1" ht="13">
      <c r="A245" s="3"/>
      <c r="B245" s="20" t="s">
        <v>31</v>
      </c>
      <c r="C245" s="36">
        <f>INDEX(Inputs!F$4:F$183,MATCH($B245&amp;$C$228,Inputs!$E$4:$E$183,0))</f>
        <v>1.7346863171779553E-2</v>
      </c>
      <c r="D245" s="36">
        <f>INDEX(Inputs!G$4:G$183,MATCH($B245&amp;$C$228,Inputs!$E$4:$E$183,0))</f>
        <v>1.7276672964418132E-2</v>
      </c>
      <c r="E245" s="36">
        <f>INDEX(Inputs!H$4:H$183,MATCH($B245&amp;$C$228,Inputs!$E$4:$E$183,0))</f>
        <v>1.7135543698784665E-2</v>
      </c>
      <c r="F245" s="36">
        <f>INDEX(Inputs!I$4:I$183,MATCH($B245&amp;$C$228,Inputs!$E$4:$E$183,0))</f>
        <v>1.6987001868094747E-2</v>
      </c>
      <c r="G245" s="36">
        <f>INDEX(Inputs!J$4:J$183,MATCH($B245&amp;$C$228,Inputs!$E$4:$E$183,0))</f>
        <v>1.6908667293859085E-2</v>
      </c>
      <c r="H245" s="36">
        <f>INDEX(Inputs!K$4:K$183,MATCH($B245&amp;$C$228,Inputs!$E$4:$E$183,0))</f>
        <v>1.6825005467679916E-2</v>
      </c>
      <c r="I245" s="36">
        <f>INDEX(Inputs!L$4:L$183,MATCH($B245&amp;$C$228,Inputs!$E$4:$E$183,0))</f>
        <v>1.6421719200415859E-2</v>
      </c>
      <c r="J245" s="36">
        <f>INDEX(Inputs!M$4:M$183,MATCH($B245&amp;$C$228,Inputs!$E$4:$E$183,0))</f>
        <v>1.6616777052348739E-2</v>
      </c>
      <c r="K245" s="151">
        <f>INDEX(Inputs!N$4:N$183,MATCH($B245&amp;$C$228,Inputs!$E$4:$E$183,0))</f>
        <v>1.5500858271953752E-2</v>
      </c>
      <c r="L245" s="35">
        <f>INDEX(Inputs!O$4:O$183,MATCH($B245&amp;$C$228,Inputs!$E$4:$E$183,0))</f>
        <v>1.6646347181843761E-2</v>
      </c>
      <c r="M245" s="35">
        <f>INDEX(Inputs!P$4:P$183,MATCH($B245&amp;$C$228,Inputs!$E$4:$E$183,0))</f>
        <v>1.6774012554208701E-2</v>
      </c>
      <c r="N245" s="35">
        <f>INDEX(Inputs!Q$4:Q$183,MATCH($B245&amp;$C$228,Inputs!$E$4:$E$183,0))</f>
        <v>1.6781456490577912E-2</v>
      </c>
      <c r="O245" s="35">
        <f>INDEX(Inputs!R$4:R$183,MATCH($B245&amp;$C$228,Inputs!$E$4:$E$183,0))</f>
        <v>1.6721048781337452E-2</v>
      </c>
      <c r="P245" s="35">
        <f>INDEX(Inputs!S$4:S$183,MATCH($B245&amp;$C$228,Inputs!$E$4:$E$183,0))</f>
        <v>1.673131476871418E-2</v>
      </c>
      <c r="Q245" s="33">
        <f t="shared" si="120"/>
        <v>1.5874149687951176E-2</v>
      </c>
      <c r="R245" s="33">
        <f t="shared" si="120"/>
        <v>1.5698202243281521E-2</v>
      </c>
      <c r="S245" s="33">
        <f t="shared" si="120"/>
        <v>1.5523602419553683E-2</v>
      </c>
      <c r="T245" s="33">
        <f t="shared" si="120"/>
        <v>1.5350334793237235E-2</v>
      </c>
      <c r="U245" s="33">
        <f t="shared" si="120"/>
        <v>1.5178384175270438E-2</v>
      </c>
      <c r="V245" s="97">
        <f t="shared" si="114"/>
        <v>1.5874149687951176E-2</v>
      </c>
      <c r="W245" s="97">
        <f t="shared" si="115"/>
        <v>1.5698202243281521E-2</v>
      </c>
      <c r="X245" s="97">
        <f t="shared" si="116"/>
        <v>1.5523602419553683E-2</v>
      </c>
      <c r="Y245" s="97">
        <f t="shared" si="117"/>
        <v>1.5350334793237235E-2</v>
      </c>
      <c r="Z245" s="97">
        <f t="shared" si="118"/>
        <v>1.5178384175270438E-2</v>
      </c>
      <c r="AA245" s="67"/>
      <c r="AB245" s="64" t="s">
        <v>39</v>
      </c>
    </row>
    <row r="246" spans="1:40" s="83" customFormat="1" ht="13">
      <c r="A246" s="3"/>
      <c r="B246" s="20" t="s">
        <v>32</v>
      </c>
      <c r="C246" s="36">
        <f>INDEX(Inputs!F$4:F$183,MATCH($B246&amp;$C$228,Inputs!$E$4:$E$183,0))</f>
        <v>1.6545583081389228E-2</v>
      </c>
      <c r="D246" s="36">
        <f>INDEX(Inputs!G$4:G$183,MATCH($B246&amp;$C$228,Inputs!$E$4:$E$183,0))</f>
        <v>1.6624232439718438E-2</v>
      </c>
      <c r="E246" s="36">
        <f>INDEX(Inputs!H$4:H$183,MATCH($B246&amp;$C$228,Inputs!$E$4:$E$183,0))</f>
        <v>1.6547159404302261E-2</v>
      </c>
      <c r="F246" s="36">
        <f>INDEX(Inputs!I$4:I$183,MATCH($B246&amp;$C$228,Inputs!$E$4:$E$183,0))</f>
        <v>1.6780267593293832E-2</v>
      </c>
      <c r="G246" s="36">
        <f>INDEX(Inputs!J$4:J$183,MATCH($B246&amp;$C$228,Inputs!$E$4:$E$183,0))</f>
        <v>1.6894895963009068E-2</v>
      </c>
      <c r="H246" s="36">
        <f>INDEX(Inputs!K$4:K$183,MATCH($B246&amp;$C$228,Inputs!$E$4:$E$183,0))</f>
        <v>1.6843225034351313E-2</v>
      </c>
      <c r="I246" s="36">
        <f>INDEX(Inputs!L$4:L$183,MATCH($B246&amp;$C$228,Inputs!$E$4:$E$183,0))</f>
        <v>1.6695957820738138E-2</v>
      </c>
      <c r="J246" s="36">
        <f>INDEX(Inputs!M$4:M$183,MATCH($B246&amp;$C$228,Inputs!$E$4:$E$183,0))</f>
        <v>1.6647196261682241E-2</v>
      </c>
      <c r="K246" s="151">
        <f>INDEX(Inputs!N$4:N$183,MATCH($B246&amp;$C$228,Inputs!$E$4:$E$183,0))</f>
        <v>1.6582035255734259E-2</v>
      </c>
      <c r="L246" s="35">
        <f>INDEX(Inputs!O$4:O$183,MATCH($B246&amp;$C$228,Inputs!$E$4:$E$183,0))</f>
        <v>1.6507384882710686E-2</v>
      </c>
      <c r="M246" s="35">
        <f>INDEX(Inputs!P$4:P$183,MATCH($B246&amp;$C$228,Inputs!$E$4:$E$183,0))</f>
        <v>1.644547028274668E-2</v>
      </c>
      <c r="N246" s="35">
        <f>INDEX(Inputs!Q$4:Q$183,MATCH($B246&amp;$C$228,Inputs!$E$4:$E$183,0))</f>
        <v>1.638401839609083E-2</v>
      </c>
      <c r="O246" s="35">
        <f>INDEX(Inputs!R$4:R$183,MATCH($B246&amp;$C$228,Inputs!$E$4:$E$183,0))</f>
        <v>1.6323024054982819E-2</v>
      </c>
      <c r="P246" s="35">
        <f>INDEX(Inputs!S$4:S$183,MATCH($B246&amp;$C$228,Inputs!$E$4:$E$183,0))</f>
        <v>1.6262482168330955E-2</v>
      </c>
      <c r="Q246" s="33">
        <f t="shared" si="120"/>
        <v>1.6729896227947814E-2</v>
      </c>
      <c r="R246" s="33">
        <f t="shared" si="120"/>
        <v>1.6738721640832191E-2</v>
      </c>
      <c r="S246" s="33">
        <f t="shared" si="120"/>
        <v>1.674747544504827E-2</v>
      </c>
      <c r="T246" s="33">
        <f t="shared" si="120"/>
        <v>1.6756158508614723E-2</v>
      </c>
      <c r="U246" s="33">
        <f t="shared" si="120"/>
        <v>1.6764771685577547E-2</v>
      </c>
      <c r="V246" s="97">
        <f t="shared" si="114"/>
        <v>1.6729896227947814E-2</v>
      </c>
      <c r="W246" s="97">
        <f t="shared" si="115"/>
        <v>1.6738721640832191E-2</v>
      </c>
      <c r="X246" s="97">
        <f t="shared" si="116"/>
        <v>1.674747544504827E-2</v>
      </c>
      <c r="Y246" s="97">
        <f t="shared" si="117"/>
        <v>1.6756158508614723E-2</v>
      </c>
      <c r="Z246" s="97">
        <f t="shared" si="118"/>
        <v>1.6764771685577547E-2</v>
      </c>
      <c r="AA246" s="68"/>
      <c r="AB246" s="64" t="s">
        <v>39</v>
      </c>
    </row>
    <row r="247" spans="1:40" s="83" customFormat="1" ht="13">
      <c r="A247" s="3"/>
      <c r="B247" s="20" t="s">
        <v>33</v>
      </c>
      <c r="C247" s="36">
        <f>INDEX(Inputs!F$4:F$183,MATCH($B247&amp;$C$228,Inputs!$E$4:$E$183,0))</f>
        <v>1.7468247633119979E-2</v>
      </c>
      <c r="D247" s="36">
        <f>INDEX(Inputs!G$4:G$183,MATCH($B247&amp;$C$228,Inputs!$E$4:$E$183,0))</f>
        <v>1.7407192521060145E-2</v>
      </c>
      <c r="E247" s="36">
        <f>INDEX(Inputs!H$4:H$183,MATCH($B247&amp;$C$228,Inputs!$E$4:$E$183,0))</f>
        <v>1.7397159934814232E-2</v>
      </c>
      <c r="F247" s="36">
        <f>INDEX(Inputs!I$4:I$183,MATCH($B247&amp;$C$228,Inputs!$E$4:$E$183,0))</f>
        <v>1.7878648178742202E-2</v>
      </c>
      <c r="G247" s="36">
        <f>INDEX(Inputs!J$4:J$183,MATCH($B247&amp;$C$228,Inputs!$E$4:$E$183,0))</f>
        <v>1.7841071576765545E-2</v>
      </c>
      <c r="H247" s="36">
        <f>INDEX(Inputs!K$4:K$183,MATCH($B247&amp;$C$228,Inputs!$E$4:$E$183,0))</f>
        <v>1.777348492970892E-2</v>
      </c>
      <c r="I247" s="36">
        <f>INDEX(Inputs!L$4:L$183,MATCH($B247&amp;$C$228,Inputs!$E$4:$E$183,0))</f>
        <v>1.8762670620374258E-2</v>
      </c>
      <c r="J247" s="36">
        <f>INDEX(Inputs!M$4:M$183,MATCH($B247&amp;$C$228,Inputs!$E$4:$E$183,0))</f>
        <v>1.6899009953360297E-2</v>
      </c>
      <c r="K247" s="151">
        <f>INDEX(Inputs!N$4:N$183,MATCH($B247&amp;$C$228,Inputs!$E$4:$E$183,0))</f>
        <v>0</v>
      </c>
      <c r="L247" s="35">
        <f>INDEX(Inputs!O$4:O$183,MATCH($B247&amp;$C$228,Inputs!$E$4:$E$183,0))</f>
        <v>0</v>
      </c>
      <c r="M247" s="35">
        <f>INDEX(Inputs!P$4:P$183,MATCH($B247&amp;$C$228,Inputs!$E$4:$E$183,0))</f>
        <v>0</v>
      </c>
      <c r="N247" s="35">
        <f>INDEX(Inputs!Q$4:Q$183,MATCH($B247&amp;$C$228,Inputs!$E$4:$E$183,0))</f>
        <v>0</v>
      </c>
      <c r="O247" s="35">
        <f>INDEX(Inputs!R$4:R$183,MATCH($B247&amp;$C$228,Inputs!$E$4:$E$183,0))</f>
        <v>0</v>
      </c>
      <c r="P247" s="35">
        <f>INDEX(Inputs!S$4:S$183,MATCH($B247&amp;$C$228,Inputs!$E$4:$E$183,0))</f>
        <v>0</v>
      </c>
      <c r="Q247" s="33">
        <f t="shared" si="120"/>
        <v>1.7936204620196818E-2</v>
      </c>
      <c r="R247" s="33">
        <f t="shared" si="120"/>
        <v>1.7981971279071245E-2</v>
      </c>
      <c r="S247" s="33">
        <f t="shared" si="120"/>
        <v>1.8027548764013166E-2</v>
      </c>
      <c r="T247" s="33">
        <f t="shared" si="120"/>
        <v>1.807293824551336E-2</v>
      </c>
      <c r="U247" s="33">
        <f t="shared" si="120"/>
        <v>1.8118140884426103E-2</v>
      </c>
      <c r="V247" s="97">
        <f t="shared" si="114"/>
        <v>1.7936204620196818E-2</v>
      </c>
      <c r="W247" s="97">
        <f t="shared" si="115"/>
        <v>1.7981971279071245E-2</v>
      </c>
      <c r="X247" s="97">
        <f t="shared" si="116"/>
        <v>1.8027548764013166E-2</v>
      </c>
      <c r="Y247" s="97">
        <f t="shared" si="117"/>
        <v>1.807293824551336E-2</v>
      </c>
      <c r="Z247" s="97">
        <f t="shared" si="118"/>
        <v>1.8118140884426103E-2</v>
      </c>
      <c r="AA247" s="69"/>
      <c r="AB247" s="64" t="s">
        <v>39</v>
      </c>
    </row>
    <row r="248" spans="1:40" s="83" customFormat="1" ht="13">
      <c r="A248" s="3"/>
      <c r="B248" s="20" t="s">
        <v>34</v>
      </c>
      <c r="C248" s="36">
        <f>INDEX(Inputs!F$4:F$183,MATCH($B248&amp;$C$228,Inputs!$E$4:$E$183,0))</f>
        <v>1.2256028433985967E-2</v>
      </c>
      <c r="D248" s="36">
        <f>INDEX(Inputs!G$4:G$183,MATCH($B248&amp;$C$228,Inputs!$E$4:$E$183,0))</f>
        <v>1.2230545788105795E-2</v>
      </c>
      <c r="E248" s="36">
        <f>INDEX(Inputs!H$4:H$183,MATCH($B248&amp;$C$228,Inputs!$E$4:$E$183,0))</f>
        <v>1.2194750160056096E-2</v>
      </c>
      <c r="F248" s="36">
        <f>INDEX(Inputs!I$4:I$183,MATCH($B248&amp;$C$228,Inputs!$E$4:$E$183,0))</f>
        <v>1.2151406525305303E-2</v>
      </c>
      <c r="G248" s="36">
        <f>INDEX(Inputs!J$4:J$183,MATCH($B248&amp;$C$228,Inputs!$E$4:$E$183,0))</f>
        <v>1.2096286440062901E-2</v>
      </c>
      <c r="H248" s="36">
        <f>INDEX(Inputs!K$4:K$183,MATCH($B248&amp;$C$228,Inputs!$E$4:$E$183,0))</f>
        <v>1.2033694344163659E-2</v>
      </c>
      <c r="I248" s="36">
        <f>INDEX(Inputs!L$4:L$183,MATCH($B248&amp;$C$228,Inputs!$E$4:$E$183,0))</f>
        <v>1.198681450404555E-2</v>
      </c>
      <c r="J248" s="36">
        <f>INDEX(Inputs!M$4:M$183,MATCH($B248&amp;$C$228,Inputs!$E$4:$E$183,0))</f>
        <v>1.1945290569193096E-2</v>
      </c>
      <c r="K248" s="151">
        <f>INDEX(Inputs!N$4:N$183,MATCH($B248&amp;$C$228,Inputs!$E$4:$E$183,0))</f>
        <v>1.1909724289882689E-2</v>
      </c>
      <c r="L248" s="35">
        <f>INDEX(Inputs!O$4:O$183,MATCH($B248&amp;$C$228,Inputs!$E$4:$E$183,0))</f>
        <v>1.2169783318492134E-2</v>
      </c>
      <c r="M248" s="35">
        <f>INDEX(Inputs!P$4:P$183,MATCH($B248&amp;$C$228,Inputs!$E$4:$E$183,0))</f>
        <v>1.21301775147929E-2</v>
      </c>
      <c r="N248" s="35">
        <f>INDEX(Inputs!Q$4:Q$183,MATCH($B248&amp;$C$228,Inputs!$E$4:$E$183,0))</f>
        <v>1.2087264150943397E-2</v>
      </c>
      <c r="O248" s="35">
        <f>INDEX(Inputs!R$4:R$183,MATCH($B248&amp;$C$228,Inputs!$E$4:$E$183,0))</f>
        <v>1.2044653349001176E-2</v>
      </c>
      <c r="P248" s="35">
        <f>INDEX(Inputs!S$4:S$183,MATCH($B248&amp;$C$228,Inputs!$E$4:$E$183,0))</f>
        <v>1.2002341920374707E-2</v>
      </c>
      <c r="Q248" s="33">
        <f t="shared" si="120"/>
        <v>1.1861213912874443E-2</v>
      </c>
      <c r="R248" s="33">
        <f t="shared" si="120"/>
        <v>1.1816835116745408E-2</v>
      </c>
      <c r="S248" s="33">
        <f t="shared" si="120"/>
        <v>1.1772787169754927E-2</v>
      </c>
      <c r="T248" s="33">
        <f t="shared" si="120"/>
        <v>1.172906638586413E-2</v>
      </c>
      <c r="U248" s="33">
        <f t="shared" si="120"/>
        <v>1.1685669133587163E-2</v>
      </c>
      <c r="V248" s="97">
        <f t="shared" si="114"/>
        <v>1.1861213912874443E-2</v>
      </c>
      <c r="W248" s="97">
        <f t="shared" si="115"/>
        <v>1.1816835116745408E-2</v>
      </c>
      <c r="X248" s="97">
        <f t="shared" si="116"/>
        <v>1.1772787169754927E-2</v>
      </c>
      <c r="Y248" s="97">
        <f t="shared" si="117"/>
        <v>1.172906638586413E-2</v>
      </c>
      <c r="Z248" s="97">
        <f t="shared" si="118"/>
        <v>1.1685669133587163E-2</v>
      </c>
      <c r="AA248" s="70"/>
      <c r="AB248" s="64" t="s">
        <v>39</v>
      </c>
    </row>
    <row r="249" spans="1:40" s="83" customFormat="1" ht="13">
      <c r="A249" s="3"/>
      <c r="B249" s="20" t="s">
        <v>35</v>
      </c>
      <c r="C249" s="36">
        <f>INDEX(Inputs!F$4:F$183,MATCH($B249&amp;$C$228,Inputs!$E$4:$E$183,0))</f>
        <v>9.578544061302683E-3</v>
      </c>
      <c r="D249" s="36">
        <f>INDEX(Inputs!G$4:G$183,MATCH($B249&amp;$C$228,Inputs!$E$4:$E$183,0))</f>
        <v>9.5821597607363748E-3</v>
      </c>
      <c r="E249" s="36">
        <f>INDEX(Inputs!H$4:H$183,MATCH($B249&amp;$C$228,Inputs!$E$4:$E$183,0))</f>
        <v>9.5414329497484542E-3</v>
      </c>
      <c r="F249" s="36">
        <f>INDEX(Inputs!I$4:I$183,MATCH($B249&amp;$C$228,Inputs!$E$4:$E$183,0))</f>
        <v>9.5218859104942728E-3</v>
      </c>
      <c r="G249" s="36">
        <f>INDEX(Inputs!J$4:J$183,MATCH($B249&amp;$C$228,Inputs!$E$4:$E$183,0))</f>
        <v>9.4710558792296864E-3</v>
      </c>
      <c r="H249" s="36">
        <f>INDEX(Inputs!K$4:K$183,MATCH($B249&amp;$C$228,Inputs!$E$4:$E$183,0))</f>
        <v>9.4969494647173941E-3</v>
      </c>
      <c r="I249" s="36">
        <f>INDEX(Inputs!L$4:L$183,MATCH($B249&amp;$C$228,Inputs!$E$4:$E$183,0))</f>
        <v>9.4718714121699195E-3</v>
      </c>
      <c r="J249" s="36">
        <f>INDEX(Inputs!M$4:M$183,MATCH($B249&amp;$C$228,Inputs!$E$4:$E$183,0))</f>
        <v>9.4212497716060668E-3</v>
      </c>
      <c r="K249" s="151">
        <f>INDEX(Inputs!N$4:N$183,MATCH($B249&amp;$C$228,Inputs!$E$4:$E$183,0))</f>
        <v>9.6523110365053198E-3</v>
      </c>
      <c r="L249" s="35">
        <f>INDEX(Inputs!O$4:O$183,MATCH($B249&amp;$C$228,Inputs!$E$4:$E$183,0))</f>
        <v>9.6755833807626642E-3</v>
      </c>
      <c r="M249" s="35">
        <f>INDEX(Inputs!P$4:P$183,MATCH($B249&amp;$C$228,Inputs!$E$4:$E$183,0))</f>
        <v>9.6563476285146266E-3</v>
      </c>
      <c r="N249" s="35">
        <f>INDEX(Inputs!Q$4:Q$183,MATCH($B249&amp;$C$228,Inputs!$E$4:$E$183,0))</f>
        <v>9.6290002832058914E-3</v>
      </c>
      <c r="O249" s="35">
        <f>INDEX(Inputs!R$4:R$183,MATCH($B249&amp;$C$228,Inputs!$E$4:$E$183,0))</f>
        <v>9.6072336818310254E-3</v>
      </c>
      <c r="P249" s="35">
        <f>INDEX(Inputs!S$4:S$183,MATCH($B249&amp;$C$228,Inputs!$E$4:$E$183,0))</f>
        <v>9.5855652664223294E-3</v>
      </c>
      <c r="Q249" s="33">
        <f t="shared" si="120"/>
        <v>9.498030680789674E-3</v>
      </c>
      <c r="R249" s="33">
        <f t="shared" si="120"/>
        <v>9.4924565373788201E-3</v>
      </c>
      <c r="S249" s="33">
        <f t="shared" si="120"/>
        <v>9.4869110281409676E-3</v>
      </c>
      <c r="T249" s="33">
        <f t="shared" si="120"/>
        <v>9.4813939330023068E-3</v>
      </c>
      <c r="U249" s="33">
        <f t="shared" si="120"/>
        <v>9.4759050341384921E-3</v>
      </c>
      <c r="V249" s="97">
        <f t="shared" si="114"/>
        <v>9.498030680789674E-3</v>
      </c>
      <c r="W249" s="97">
        <f t="shared" si="115"/>
        <v>9.4924565373788201E-3</v>
      </c>
      <c r="X249" s="97">
        <f t="shared" si="116"/>
        <v>9.4869110281409676E-3</v>
      </c>
      <c r="Y249" s="97">
        <f t="shared" si="117"/>
        <v>9.4813939330023068E-3</v>
      </c>
      <c r="Z249" s="97">
        <f t="shared" si="118"/>
        <v>9.4759050341384921E-3</v>
      </c>
      <c r="AA249" s="70"/>
      <c r="AB249" s="64" t="s">
        <v>39</v>
      </c>
    </row>
    <row r="250" spans="1:40" s="83" customFormat="1" ht="13">
      <c r="A250" s="3"/>
      <c r="B250" s="20" t="s">
        <v>36</v>
      </c>
      <c r="C250" s="36">
        <f>INDEX(Inputs!F$4:F$183,MATCH($B250&amp;$C$228,Inputs!$E$4:$E$183,0))</f>
        <v>1.6719658696033819E-2</v>
      </c>
      <c r="D250" s="36">
        <f>INDEX(Inputs!G$4:G$183,MATCH($B250&amp;$C$228,Inputs!$E$4:$E$183,0))</f>
        <v>1.6658880953554348E-2</v>
      </c>
      <c r="E250" s="36">
        <f>INDEX(Inputs!H$4:H$183,MATCH($B250&amp;$C$228,Inputs!$E$4:$E$183,0))</f>
        <v>1.6681975782754991E-2</v>
      </c>
      <c r="F250" s="36">
        <f>INDEX(Inputs!I$4:I$183,MATCH($B250&amp;$C$228,Inputs!$E$4:$E$183,0))</f>
        <v>1.6614009677488294E-2</v>
      </c>
      <c r="G250" s="36">
        <f>INDEX(Inputs!J$4:J$183,MATCH($B250&amp;$C$228,Inputs!$E$4:$E$183,0))</f>
        <v>1.6509255501365453E-2</v>
      </c>
      <c r="H250" s="36">
        <f>INDEX(Inputs!K$4:K$183,MATCH($B250&amp;$C$228,Inputs!$E$4:$E$183,0))</f>
        <v>1.6614158146189488E-2</v>
      </c>
      <c r="I250" s="36">
        <f>INDEX(Inputs!L$4:L$183,MATCH($B250&amp;$C$228,Inputs!$E$4:$E$183,0))</f>
        <v>1.6687480422986595E-2</v>
      </c>
      <c r="J250" s="36">
        <f>INDEX(Inputs!M$4:M$183,MATCH($B250&amp;$C$228,Inputs!$E$4:$E$183,0))</f>
        <v>1.665142560770879E-2</v>
      </c>
      <c r="K250" s="151">
        <f>INDEX(Inputs!N$4:N$183,MATCH($B250&amp;$C$228,Inputs!$E$4:$E$183,0))</f>
        <v>1.6538144801667643E-2</v>
      </c>
      <c r="L250" s="35">
        <f>INDEX(Inputs!O$4:O$183,MATCH($B250&amp;$C$228,Inputs!$E$4:$E$183,0))</f>
        <v>1.6328828829469004E-2</v>
      </c>
      <c r="M250" s="35">
        <f>INDEX(Inputs!P$4:P$183,MATCH($B250&amp;$C$228,Inputs!$E$4:$E$183,0))</f>
        <v>1.6230760531342786E-2</v>
      </c>
      <c r="N250" s="35">
        <f>INDEX(Inputs!Q$4:Q$183,MATCH($B250&amp;$C$228,Inputs!$E$4:$E$183,0))</f>
        <v>1.6193957568710313E-2</v>
      </c>
      <c r="O250" s="35">
        <f>INDEX(Inputs!R$4:R$183,MATCH($B250&amp;$C$228,Inputs!$E$4:$E$183,0))</f>
        <v>1.6100185820612251E-2</v>
      </c>
      <c r="P250" s="35">
        <f>INDEX(Inputs!S$4:S$183,MATCH($B250&amp;$C$228,Inputs!$E$4:$E$183,0))</f>
        <v>1.5925857675811107E-2</v>
      </c>
      <c r="Q250" s="33">
        <f t="shared" si="120"/>
        <v>1.656991306921058E-2</v>
      </c>
      <c r="R250" s="33">
        <f t="shared" si="120"/>
        <v>1.6558065847541849E-2</v>
      </c>
      <c r="S250" s="33">
        <f t="shared" si="120"/>
        <v>1.6546291652415415E-2</v>
      </c>
      <c r="T250" s="33">
        <f t="shared" si="120"/>
        <v>1.6534589810699978E-2</v>
      </c>
      <c r="U250" s="33">
        <f t="shared" si="120"/>
        <v>1.6522959657511809E-2</v>
      </c>
      <c r="V250" s="97">
        <f t="shared" si="114"/>
        <v>1.656991306921058E-2</v>
      </c>
      <c r="W250" s="97">
        <f t="shared" si="115"/>
        <v>1.6558065847541849E-2</v>
      </c>
      <c r="X250" s="97">
        <f t="shared" si="116"/>
        <v>1.6546291652415415E-2</v>
      </c>
      <c r="Y250" s="97">
        <f t="shared" si="117"/>
        <v>1.6534589810699978E-2</v>
      </c>
      <c r="Z250" s="97">
        <f t="shared" si="118"/>
        <v>1.6522959657511809E-2</v>
      </c>
      <c r="AA250" s="70"/>
      <c r="AB250" s="64" t="s">
        <v>39</v>
      </c>
    </row>
    <row r="251" spans="1:40" s="83" customFormat="1" ht="13">
      <c r="A251" s="3"/>
      <c r="B251" s="20" t="s">
        <v>37</v>
      </c>
      <c r="C251" s="36">
        <f>INDEX(Inputs!F$4:F$183,MATCH($B251&amp;$C$228,Inputs!$E$4:$E$183,0))</f>
        <v>1.2936068273693667E-2</v>
      </c>
      <c r="D251" s="36">
        <f>INDEX(Inputs!G$4:G$183,MATCH($B251&amp;$C$228,Inputs!$E$4:$E$183,0))</f>
        <v>1.3031792792103451E-2</v>
      </c>
      <c r="E251" s="36">
        <f>INDEX(Inputs!H$4:H$183,MATCH($B251&amp;$C$228,Inputs!$E$4:$E$183,0))</f>
        <v>1.3008557004928929E-2</v>
      </c>
      <c r="F251" s="36">
        <f>INDEX(Inputs!I$4:I$183,MATCH($B251&amp;$C$228,Inputs!$E$4:$E$183,0))</f>
        <v>1.2943200722919318E-2</v>
      </c>
      <c r="G251" s="36">
        <f>INDEX(Inputs!J$4:J$183,MATCH($B251&amp;$C$228,Inputs!$E$4:$E$183,0))</f>
        <v>1.2901545818242075E-2</v>
      </c>
      <c r="H251" s="36">
        <f>INDEX(Inputs!K$4:K$183,MATCH($B251&amp;$C$228,Inputs!$E$4:$E$183,0))</f>
        <v>1.2944831481830163E-2</v>
      </c>
      <c r="I251" s="36">
        <f>INDEX(Inputs!L$4:L$183,MATCH($B251&amp;$C$228,Inputs!$E$4:$E$183,0))</f>
        <v>1.3190576746190927E-2</v>
      </c>
      <c r="J251" s="36">
        <f>INDEX(Inputs!M$4:M$183,MATCH($B251&amp;$C$228,Inputs!$E$4:$E$183,0))</f>
        <v>1.3247564148105422E-2</v>
      </c>
      <c r="K251" s="151">
        <f>INDEX(Inputs!N$4:N$183,MATCH($B251&amp;$C$228,Inputs!$E$4:$E$183,0))</f>
        <v>1.3170930706917652E-2</v>
      </c>
      <c r="L251" s="35">
        <f>INDEX(Inputs!O$4:O$183,MATCH($B251&amp;$C$228,Inputs!$E$4:$E$183,0))</f>
        <v>1.3056818923682894E-2</v>
      </c>
      <c r="M251" s="35">
        <f>INDEX(Inputs!P$4:P$183,MATCH($B251&amp;$C$228,Inputs!$E$4:$E$183,0))</f>
        <v>1.3059455727309481E-2</v>
      </c>
      <c r="N251" s="35">
        <f>INDEX(Inputs!Q$4:Q$183,MATCH($B251&amp;$C$228,Inputs!$E$4:$E$183,0))</f>
        <v>1.317839149284143E-2</v>
      </c>
      <c r="O251" s="35">
        <f>INDEX(Inputs!R$4:R$183,MATCH($B251&amp;$C$228,Inputs!$E$4:$E$183,0))</f>
        <v>1.3186965466913569E-2</v>
      </c>
      <c r="P251" s="35">
        <f>INDEX(Inputs!S$4:S$183,MATCH($B251&amp;$C$228,Inputs!$E$4:$E$183,0))</f>
        <v>1.3087553514784498E-2</v>
      </c>
      <c r="Q251" s="33">
        <f t="shared" si="120"/>
        <v>1.3202998247378745E-2</v>
      </c>
      <c r="R251" s="33">
        <f t="shared" si="120"/>
        <v>1.3234486626519697E-2</v>
      </c>
      <c r="S251" s="33">
        <f t="shared" si="120"/>
        <v>1.3265766346286116E-2</v>
      </c>
      <c r="T251" s="33">
        <f t="shared" si="120"/>
        <v>1.3296839473867053E-2</v>
      </c>
      <c r="U251" s="33">
        <f t="shared" si="120"/>
        <v>1.3327708049235247E-2</v>
      </c>
      <c r="V251" s="97">
        <f t="shared" si="114"/>
        <v>1.3202998247378745E-2</v>
      </c>
      <c r="W251" s="97">
        <f t="shared" si="115"/>
        <v>1.3234486626519697E-2</v>
      </c>
      <c r="X251" s="97">
        <f t="shared" si="116"/>
        <v>1.3265766346286116E-2</v>
      </c>
      <c r="Y251" s="97">
        <f t="shared" si="117"/>
        <v>1.3296839473867053E-2</v>
      </c>
      <c r="Z251" s="97">
        <f t="shared" si="118"/>
        <v>1.3327708049235247E-2</v>
      </c>
      <c r="AA251" s="70"/>
      <c r="AB251" s="64" t="s">
        <v>39</v>
      </c>
    </row>
    <row r="252" spans="1:40" s="83" customFormat="1" ht="13">
      <c r="A252" s="3"/>
      <c r="B252" s="21" t="s">
        <v>40</v>
      </c>
      <c r="C252" s="32">
        <f ca="1">AVERAGE(C232:C251)</f>
        <v>1.3759683953704718E-2</v>
      </c>
      <c r="D252" s="32">
        <f t="shared" ref="D252:Z252" ca="1" si="121">AVERAGE(D232:D251)</f>
        <v>1.3736391299234273E-2</v>
      </c>
      <c r="E252" s="32">
        <f t="shared" ca="1" si="121"/>
        <v>1.3722154332827105E-2</v>
      </c>
      <c r="F252" s="32">
        <f t="shared" ca="1" si="121"/>
        <v>1.3709268426775945E-2</v>
      </c>
      <c r="G252" s="32">
        <f t="shared" ca="1" si="121"/>
        <v>1.3716006761102384E-2</v>
      </c>
      <c r="H252" s="32">
        <f t="shared" ca="1" si="121"/>
        <v>1.3698137382891528E-2</v>
      </c>
      <c r="I252" s="32">
        <f t="shared" ca="1" si="121"/>
        <v>1.6239818411206398E-2</v>
      </c>
      <c r="J252" s="32">
        <f t="shared" ca="1" si="121"/>
        <v>1.6158184206751847E-2</v>
      </c>
      <c r="K252" s="32">
        <f t="shared" ca="1" si="121"/>
        <v>1.4455751223408373E-2</v>
      </c>
      <c r="L252" s="32">
        <f t="shared" ca="1" si="121"/>
        <v>1.4455815289526322E-2</v>
      </c>
      <c r="M252" s="32">
        <f t="shared" ca="1" si="121"/>
        <v>1.4432213882162804E-2</v>
      </c>
      <c r="N252" s="32">
        <f t="shared" ca="1" si="121"/>
        <v>1.4395732266126657E-2</v>
      </c>
      <c r="O252" s="32">
        <f t="shared" ca="1" si="121"/>
        <v>1.4365458883543337E-2</v>
      </c>
      <c r="P252" s="32">
        <f t="shared" ca="1" si="121"/>
        <v>1.4317136117496798E-2</v>
      </c>
      <c r="Q252" s="32">
        <f t="shared" ca="1" si="121"/>
        <v>1.5124727371360716E-2</v>
      </c>
      <c r="R252" s="32">
        <f t="shared" ca="1" si="121"/>
        <v>1.5106341889386933E-2</v>
      </c>
      <c r="S252" s="32">
        <f t="shared" ca="1" si="121"/>
        <v>1.508806270196416E-2</v>
      </c>
      <c r="T252" s="32">
        <f t="shared" ca="1" si="121"/>
        <v>1.5069888908855519E-2</v>
      </c>
      <c r="U252" s="32">
        <f t="shared" ca="1" si="121"/>
        <v>1.505181961883293E-2</v>
      </c>
      <c r="V252" s="98">
        <f t="shared" ca="1" si="121"/>
        <v>1.6115463329198935E-2</v>
      </c>
      <c r="W252" s="98">
        <f t="shared" ca="1" si="121"/>
        <v>1.6089958305868245E-2</v>
      </c>
      <c r="X252" s="98">
        <f t="shared" ca="1" si="121"/>
        <v>1.6064615041467434E-2</v>
      </c>
      <c r="Y252" s="98">
        <f t="shared" ca="1" si="121"/>
        <v>1.6039431978526801E-2</v>
      </c>
      <c r="Z252" s="98">
        <f t="shared" ca="1" si="121"/>
        <v>1.6015460975549661E-2</v>
      </c>
      <c r="AA252" s="80"/>
      <c r="AB252" s="64" t="s">
        <v>39</v>
      </c>
    </row>
    <row r="253" spans="1:40" ht="15" thickBot="1">
      <c r="B253" s="9"/>
      <c r="C253" s="10"/>
      <c r="D253" s="10"/>
      <c r="E253" s="10"/>
      <c r="F253" s="10"/>
      <c r="G253" s="10"/>
      <c r="H253" s="10"/>
      <c r="I253" s="10"/>
      <c r="J253" s="10"/>
      <c r="K253" s="10"/>
      <c r="L253" s="10"/>
      <c r="M253" s="10"/>
      <c r="N253" s="10"/>
      <c r="O253" s="10"/>
      <c r="P253" s="10"/>
      <c r="Q253" s="10"/>
      <c r="R253" s="10"/>
      <c r="S253" s="10"/>
      <c r="T253" s="10"/>
      <c r="U253" s="10"/>
      <c r="V253" s="11"/>
      <c r="W253" s="11"/>
      <c r="X253" s="11"/>
      <c r="Y253" s="11"/>
      <c r="Z253" s="11"/>
      <c r="AA253" s="11"/>
      <c r="AB253" s="11"/>
    </row>
    <row r="254" spans="1:40" ht="18">
      <c r="A254" s="14" t="s">
        <v>42</v>
      </c>
      <c r="B254" s="13"/>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40">
      <c r="B255" s="7"/>
      <c r="C255" s="8"/>
      <c r="D255" s="8"/>
      <c r="E255" s="8"/>
      <c r="F255" s="8"/>
      <c r="G255" s="8"/>
      <c r="H255" s="8"/>
      <c r="I255" s="8"/>
      <c r="J255" s="8"/>
      <c r="K255" s="8"/>
      <c r="L255" s="8"/>
      <c r="M255" s="8"/>
      <c r="N255" s="8"/>
      <c r="O255" s="8"/>
      <c r="P255" s="8"/>
      <c r="Q255" s="8"/>
      <c r="R255" s="8"/>
      <c r="S255" s="8"/>
      <c r="T255" s="8"/>
      <c r="U255" s="8"/>
    </row>
    <row r="256" spans="1:40">
      <c r="B256" s="31" t="s">
        <v>46</v>
      </c>
      <c r="C256" s="2" t="s">
        <v>76</v>
      </c>
      <c r="V256" s="2"/>
    </row>
    <row r="257" spans="1:40" s="94" customFormat="1" ht="26.25" customHeight="1">
      <c r="A257" s="61"/>
      <c r="B257" s="49"/>
      <c r="C257" s="137" t="s">
        <v>64</v>
      </c>
      <c r="D257" s="137"/>
      <c r="E257" s="137"/>
      <c r="F257" s="137"/>
      <c r="G257" s="137"/>
      <c r="H257" s="137"/>
      <c r="I257" s="137"/>
      <c r="J257" s="136"/>
      <c r="K257" s="155"/>
      <c r="L257" s="165" t="s">
        <v>65</v>
      </c>
      <c r="M257" s="166"/>
      <c r="N257" s="166"/>
      <c r="O257" s="166"/>
      <c r="P257" s="167"/>
      <c r="Q257" s="129"/>
      <c r="R257" s="129"/>
      <c r="S257" s="129"/>
      <c r="T257" s="129"/>
      <c r="U257" s="130"/>
      <c r="V257" s="78"/>
      <c r="W257" s="78"/>
      <c r="X257" s="78"/>
      <c r="Y257" s="78"/>
      <c r="Z257" s="78"/>
      <c r="AA257" s="177"/>
      <c r="AB257" s="178" t="s">
        <v>0</v>
      </c>
    </row>
    <row r="258" spans="1:40" s="95" customFormat="1" ht="17.25" customHeight="1" thickBot="1">
      <c r="A258" s="45"/>
      <c r="B258" s="46"/>
      <c r="C258" s="47" t="s">
        <v>8</v>
      </c>
      <c r="D258" s="47" t="s">
        <v>9</v>
      </c>
      <c r="E258" s="47" t="s">
        <v>10</v>
      </c>
      <c r="F258" s="47" t="s">
        <v>11</v>
      </c>
      <c r="G258" s="47" t="s">
        <v>12</v>
      </c>
      <c r="H258" s="47" t="s">
        <v>13</v>
      </c>
      <c r="I258" s="47" t="s">
        <v>14</v>
      </c>
      <c r="J258" s="132" t="s">
        <v>15</v>
      </c>
      <c r="K258" s="147" t="s">
        <v>16</v>
      </c>
      <c r="L258" s="62" t="s">
        <v>17</v>
      </c>
      <c r="M258" s="62" t="s">
        <v>18</v>
      </c>
      <c r="N258" s="62" t="s">
        <v>19</v>
      </c>
      <c r="O258" s="62" t="s">
        <v>20</v>
      </c>
      <c r="P258" s="62" t="s">
        <v>21</v>
      </c>
      <c r="Q258" s="48" t="s">
        <v>17</v>
      </c>
      <c r="R258" s="48" t="s">
        <v>18</v>
      </c>
      <c r="S258" s="48" t="s">
        <v>19</v>
      </c>
      <c r="T258" s="48" t="s">
        <v>20</v>
      </c>
      <c r="U258" s="48" t="s">
        <v>21</v>
      </c>
      <c r="V258" s="63" t="s">
        <v>17</v>
      </c>
      <c r="W258" s="63" t="s">
        <v>18</v>
      </c>
      <c r="X258" s="63" t="s">
        <v>19</v>
      </c>
      <c r="Y258" s="63" t="s">
        <v>20</v>
      </c>
      <c r="Z258" s="63" t="s">
        <v>21</v>
      </c>
      <c r="AA258" s="177"/>
      <c r="AB258" s="178"/>
    </row>
    <row r="259" spans="1:40" s="96" customFormat="1" ht="14.25" customHeight="1">
      <c r="A259" s="56"/>
      <c r="B259" s="58" t="s">
        <v>38</v>
      </c>
      <c r="C259" s="57">
        <v>1</v>
      </c>
      <c r="D259" s="57">
        <v>2</v>
      </c>
      <c r="E259" s="57">
        <v>3</v>
      </c>
      <c r="F259" s="57">
        <v>4</v>
      </c>
      <c r="G259" s="57">
        <v>5</v>
      </c>
      <c r="H259" s="57">
        <v>6</v>
      </c>
      <c r="I259" s="58">
        <v>7</v>
      </c>
      <c r="J259" s="57">
        <v>8</v>
      </c>
      <c r="K259" s="142">
        <v>9</v>
      </c>
      <c r="L259" s="59">
        <v>10</v>
      </c>
      <c r="M259" s="59">
        <v>11</v>
      </c>
      <c r="N259" s="59">
        <v>12</v>
      </c>
      <c r="O259" s="59">
        <v>13</v>
      </c>
      <c r="P259" s="59">
        <v>14</v>
      </c>
      <c r="Q259" s="60">
        <v>10</v>
      </c>
      <c r="R259" s="60">
        <v>11</v>
      </c>
      <c r="S259" s="60">
        <v>12</v>
      </c>
      <c r="T259" s="60">
        <v>13</v>
      </c>
      <c r="U259" s="60">
        <v>14</v>
      </c>
      <c r="V259" s="77">
        <v>10</v>
      </c>
      <c r="W259" s="77">
        <v>11</v>
      </c>
      <c r="X259" s="77">
        <v>12</v>
      </c>
      <c r="Y259" s="77">
        <v>13</v>
      </c>
      <c r="Z259" s="77">
        <v>14</v>
      </c>
      <c r="AA259" s="66"/>
      <c r="AB259" s="76"/>
      <c r="AD259" s="168" t="s">
        <v>106</v>
      </c>
      <c r="AE259" s="169"/>
      <c r="AF259" s="169"/>
      <c r="AG259" s="169"/>
      <c r="AH259" s="169"/>
      <c r="AI259" s="169"/>
      <c r="AJ259" s="169"/>
      <c r="AK259" s="169"/>
      <c r="AL259" s="169"/>
      <c r="AM259" s="169"/>
      <c r="AN259" s="170"/>
    </row>
    <row r="260" spans="1:40" s="83" customFormat="1" ht="14.25" customHeight="1">
      <c r="A260" s="3"/>
      <c r="B260" s="20" t="s">
        <v>7</v>
      </c>
      <c r="C260" s="111">
        <f>INDEX(Inputs!F$4:F$183,MATCH($B260&amp;$C$256,Inputs!$E$4:$E$183,0))</f>
        <v>653.15657187383704</v>
      </c>
      <c r="D260" s="111">
        <f>INDEX(Inputs!G$4:G$183,MATCH($B260&amp;$C$256,Inputs!$E$4:$E$183,0))</f>
        <v>661.06876204408263</v>
      </c>
      <c r="E260" s="111">
        <f>INDEX(Inputs!H$4:H$183,MATCH($B260&amp;$C$256,Inputs!$E$4:$E$183,0))</f>
        <v>666.43627331999971</v>
      </c>
      <c r="F260" s="111">
        <f>INDEX(Inputs!I$4:I$183,MATCH($B260&amp;$C$256,Inputs!$E$4:$E$183,0))</f>
        <v>672.36251744115418</v>
      </c>
      <c r="G260" s="111">
        <f>INDEX(Inputs!J$4:J$183,MATCH($B260&amp;$C$256,Inputs!$E$4:$E$183,0))</f>
        <v>680.16272593797407</v>
      </c>
      <c r="H260" s="111">
        <f>INDEX(Inputs!K$4:K$183,MATCH($B260&amp;$C$256,Inputs!$E$4:$E$183,0))</f>
        <v>687.62309253986314</v>
      </c>
      <c r="I260" s="111">
        <f>INDEX(Inputs!L$4:L$183,MATCH($B260&amp;$C$256,Inputs!$E$4:$E$183,0))</f>
        <v>689.8732009349385</v>
      </c>
      <c r="J260" s="111">
        <f>INDEX(Inputs!M$4:M$183,MATCH($B260&amp;$C$256,Inputs!$E$4:$E$183,0))</f>
        <v>689.6570591182101</v>
      </c>
      <c r="K260" s="150"/>
      <c r="L260" s="34"/>
      <c r="M260" s="34"/>
      <c r="N260" s="34"/>
      <c r="O260" s="34"/>
      <c r="P260" s="34"/>
      <c r="Q260" s="109">
        <f>INDEX([10]Interface!$I$5:$I$144, MATCH($B260&amp;RIGHT(Q$258,2), [10]Interface!$B$5:$B$144, 0))</f>
        <v>690.63700168452237</v>
      </c>
      <c r="R260" s="109">
        <f>INDEX([10]Interface!$I$5:$I$144, MATCH($B260&amp;RIGHT(R$258,2), [10]Interface!$B$5:$B$144, 0))</f>
        <v>691.06835127656575</v>
      </c>
      <c r="S260" s="109">
        <f>INDEX([10]Interface!$I$5:$I$144, MATCH($B260&amp;RIGHT(S$258,2), [10]Interface!$B$5:$B$144, 0))</f>
        <v>691.33933547331037</v>
      </c>
      <c r="T260" s="109">
        <f>INDEX([10]Interface!$I$5:$I$144, MATCH($B260&amp;RIGHT(T$258,2), [10]Interface!$B$5:$B$144, 0))</f>
        <v>691.77265945508464</v>
      </c>
      <c r="U260" s="109">
        <f>INDEX([10]Interface!$I$5:$I$144, MATCH($B260&amp;RIGHT(U$258,2), [10]Interface!$B$5:$B$144, 0))</f>
        <v>692.28079468766737</v>
      </c>
      <c r="V260" s="106">
        <f t="shared" ref="V260:V279" si="122" xml:space="preserve"> IF($AB260="Company forecast",L260, IF($AB260="Ofwat forecast",Q260))</f>
        <v>690.63700168452237</v>
      </c>
      <c r="W260" s="106">
        <f t="shared" ref="W260:W279" si="123" xml:space="preserve"> IF($AB260="Company forecast",M260, IF($AB260="Ofwat forecast",R260))</f>
        <v>691.06835127656575</v>
      </c>
      <c r="X260" s="106">
        <f t="shared" ref="X260:X279" si="124" xml:space="preserve"> IF($AB260="Company forecast",N260, IF($AB260="Ofwat forecast",S260))</f>
        <v>691.33933547331037</v>
      </c>
      <c r="Y260" s="106">
        <f t="shared" ref="Y260:Y279" si="125" xml:space="preserve"> IF($AB260="Company forecast",O260, IF($AB260="Ofwat forecast",T260))</f>
        <v>691.77265945508464</v>
      </c>
      <c r="Z260" s="106">
        <f t="shared" ref="Z260:Z279" si="126" xml:space="preserve"> IF($AB260="Company forecast",P260, IF($AB260="Ofwat forecast",U260))</f>
        <v>692.28079468766737</v>
      </c>
      <c r="AA260" s="67"/>
      <c r="AB260" s="64" t="s">
        <v>39</v>
      </c>
      <c r="AD260" s="171"/>
      <c r="AE260" s="172"/>
      <c r="AF260" s="172"/>
      <c r="AG260" s="172"/>
      <c r="AH260" s="172"/>
      <c r="AI260" s="172"/>
      <c r="AJ260" s="172"/>
      <c r="AK260" s="172"/>
      <c r="AL260" s="172"/>
      <c r="AM260" s="172"/>
      <c r="AN260" s="173"/>
    </row>
    <row r="261" spans="1:40" s="83" customFormat="1" ht="14.25" customHeight="1">
      <c r="A261" s="3"/>
      <c r="B261" s="20" t="s">
        <v>101</v>
      </c>
      <c r="C261" s="111">
        <f>INDEX(Inputs!F$4:F$183,MATCH($B261&amp;$C$256,Inputs!$E$4:$E$183,0))</f>
        <v>0</v>
      </c>
      <c r="D261" s="111">
        <f>INDEX(Inputs!G$4:G$183,MATCH($B261&amp;$C$256,Inputs!$E$4:$E$183,0))</f>
        <v>0</v>
      </c>
      <c r="E261" s="111">
        <f>INDEX(Inputs!H$4:H$183,MATCH($B261&amp;$C$256,Inputs!$E$4:$E$183,0))</f>
        <v>0</v>
      </c>
      <c r="F261" s="111">
        <f>INDEX(Inputs!I$4:I$183,MATCH($B261&amp;$C$256,Inputs!$E$4:$E$183,0))</f>
        <v>0</v>
      </c>
      <c r="G261" s="111">
        <f>INDEX(Inputs!J$4:J$183,MATCH($B261&amp;$C$256,Inputs!$E$4:$E$183,0))</f>
        <v>0</v>
      </c>
      <c r="H261" s="111">
        <f>INDEX(Inputs!K$4:K$183,MATCH($B261&amp;$C$256,Inputs!$E$4:$E$183,0))</f>
        <v>0</v>
      </c>
      <c r="I261" s="111" t="str">
        <f>INDEX(Inputs!L$4:L$183,MATCH($B261&amp;$C$256,Inputs!$E$4:$E$183,0))</f>
        <v/>
      </c>
      <c r="J261" s="111" t="str">
        <f>INDEX(Inputs!M$4:M$183,MATCH($B261&amp;$C$256,Inputs!$E$4:$E$183,0))</f>
        <v/>
      </c>
      <c r="K261" s="150"/>
      <c r="L261" s="34"/>
      <c r="M261" s="34"/>
      <c r="N261" s="34"/>
      <c r="O261" s="34"/>
      <c r="P261" s="34"/>
      <c r="Q261" s="113">
        <f t="shared" ref="Q261:U261" si="127">Q275</f>
        <v>322.49281448533338</v>
      </c>
      <c r="R261" s="113">
        <f t="shared" si="127"/>
        <v>324.26283955395286</v>
      </c>
      <c r="S261" s="113">
        <f t="shared" si="127"/>
        <v>326.01156101318003</v>
      </c>
      <c r="T261" s="113">
        <f t="shared" si="127"/>
        <v>327.72475361493633</v>
      </c>
      <c r="U261" s="113">
        <f t="shared" si="127"/>
        <v>329.36703567041019</v>
      </c>
      <c r="V261" s="106">
        <f t="shared" si="122"/>
        <v>322.49281448533338</v>
      </c>
      <c r="W261" s="106">
        <f t="shared" si="123"/>
        <v>324.26283955395286</v>
      </c>
      <c r="X261" s="106">
        <f t="shared" si="124"/>
        <v>326.01156101318003</v>
      </c>
      <c r="Y261" s="106">
        <f t="shared" si="125"/>
        <v>327.72475361493633</v>
      </c>
      <c r="Z261" s="106">
        <f t="shared" si="126"/>
        <v>329.36703567041019</v>
      </c>
      <c r="AA261" s="67"/>
      <c r="AB261" s="64" t="s">
        <v>39</v>
      </c>
      <c r="AD261" s="171"/>
      <c r="AE261" s="172"/>
      <c r="AF261" s="172"/>
      <c r="AG261" s="172"/>
      <c r="AH261" s="172"/>
      <c r="AI261" s="172"/>
      <c r="AJ261" s="172"/>
      <c r="AK261" s="172"/>
      <c r="AL261" s="172"/>
      <c r="AM261" s="172"/>
      <c r="AN261" s="173"/>
    </row>
    <row r="262" spans="1:40" s="83" customFormat="1" ht="14.25" customHeight="1">
      <c r="A262" s="3"/>
      <c r="B262" s="20" t="s">
        <v>22</v>
      </c>
      <c r="C262" s="111">
        <f>INDEX(Inputs!F$4:F$183,MATCH($B262&amp;$C$256,Inputs!$E$4:$E$183,0))</f>
        <v>1531.0812424314145</v>
      </c>
      <c r="D262" s="111">
        <f>INDEX(Inputs!G$4:G$183,MATCH($B262&amp;$C$256,Inputs!$E$4:$E$183,0))</f>
        <v>1546.1887520354312</v>
      </c>
      <c r="E262" s="111">
        <f>INDEX(Inputs!H$4:H$183,MATCH($B262&amp;$C$256,Inputs!$E$4:$E$183,0))</f>
        <v>1564.7312537243358</v>
      </c>
      <c r="F262" s="111">
        <f>INDEX(Inputs!I$4:I$183,MATCH($B262&amp;$C$256,Inputs!$E$4:$E$183,0))</f>
        <v>1585.5833356646363</v>
      </c>
      <c r="G262" s="111">
        <f>INDEX(Inputs!J$4:J$183,MATCH($B262&amp;$C$256,Inputs!$E$4:$E$183,0))</f>
        <v>1603.7303629595633</v>
      </c>
      <c r="H262" s="111">
        <f>INDEX(Inputs!K$4:K$183,MATCH($B262&amp;$C$256,Inputs!$E$4:$E$183,0))</f>
        <v>1625.6191573185861</v>
      </c>
      <c r="I262" s="111">
        <f>INDEX(Inputs!L$4:L$183,MATCH($B262&amp;$C$256,Inputs!$E$4:$E$183,0))</f>
        <v>1636.0537405055227</v>
      </c>
      <c r="J262" s="111">
        <f>INDEX(Inputs!M$4:M$183,MATCH($B262&amp;$C$256,Inputs!$E$4:$E$183,0))</f>
        <v>1646.2006724282676</v>
      </c>
      <c r="K262" s="150"/>
      <c r="L262" s="34"/>
      <c r="M262" s="34"/>
      <c r="N262" s="34"/>
      <c r="O262" s="34"/>
      <c r="P262" s="34"/>
      <c r="Q262" s="109">
        <f>INDEX([10]Interface!$I$5:$I$144, MATCH($B262&amp;RIGHT(Q$258,2), [10]Interface!$B$5:$B$144, 0))</f>
        <v>1664.7769642297742</v>
      </c>
      <c r="R262" s="109">
        <f>INDEX([10]Interface!$I$5:$I$144, MATCH($B262&amp;RIGHT(R$258,2), [10]Interface!$B$5:$B$144, 0))</f>
        <v>1671.2624347112292</v>
      </c>
      <c r="S262" s="109">
        <f>INDEX([10]Interface!$I$5:$I$144, MATCH($B262&amp;RIGHT(S$258,2), [10]Interface!$B$5:$B$144, 0))</f>
        <v>1677.1595307971811</v>
      </c>
      <c r="T262" s="109">
        <f>INDEX([10]Interface!$I$5:$I$144, MATCH($B262&amp;RIGHT(T$258,2), [10]Interface!$B$5:$B$144, 0))</f>
        <v>1682.5610606909984</v>
      </c>
      <c r="U262" s="109">
        <f>INDEX([10]Interface!$I$5:$I$144, MATCH($B262&amp;RIGHT(U$258,2), [10]Interface!$B$5:$B$144, 0))</f>
        <v>1687.3823807709598</v>
      </c>
      <c r="V262" s="106">
        <f t="shared" si="122"/>
        <v>1664.7769642297742</v>
      </c>
      <c r="W262" s="106">
        <f t="shared" si="123"/>
        <v>1671.2624347112292</v>
      </c>
      <c r="X262" s="106">
        <f t="shared" si="124"/>
        <v>1677.1595307971811</v>
      </c>
      <c r="Y262" s="106">
        <f t="shared" si="125"/>
        <v>1682.5610606909984</v>
      </c>
      <c r="Z262" s="106">
        <f t="shared" si="126"/>
        <v>1687.3823807709598</v>
      </c>
      <c r="AA262" s="67"/>
      <c r="AB262" s="64" t="s">
        <v>39</v>
      </c>
      <c r="AD262" s="171"/>
      <c r="AE262" s="172"/>
      <c r="AF262" s="172"/>
      <c r="AG262" s="172"/>
      <c r="AH262" s="172"/>
      <c r="AI262" s="172"/>
      <c r="AJ262" s="172"/>
      <c r="AK262" s="172"/>
      <c r="AL262" s="172"/>
      <c r="AM262" s="172"/>
      <c r="AN262" s="173"/>
    </row>
    <row r="263" spans="1:40" s="83" customFormat="1" ht="14.25" customHeight="1">
      <c r="A263" s="3"/>
      <c r="B263" s="20" t="s">
        <v>23</v>
      </c>
      <c r="C263" s="111">
        <f>INDEX(Inputs!F$4:F$183,MATCH($B263&amp;$C$256,Inputs!$E$4:$E$183,0))</f>
        <v>1728.2812621603014</v>
      </c>
      <c r="D263" s="111">
        <f>INDEX(Inputs!G$4:G$183,MATCH($B263&amp;$C$256,Inputs!$E$4:$E$183,0))</f>
        <v>1742.3573689152258</v>
      </c>
      <c r="E263" s="111">
        <f>INDEX(Inputs!H$4:H$183,MATCH($B263&amp;$C$256,Inputs!$E$4:$E$183,0))</f>
        <v>1749.2987370500659</v>
      </c>
      <c r="F263" s="111">
        <f>INDEX(Inputs!I$4:I$183,MATCH($B263&amp;$C$256,Inputs!$E$4:$E$183,0))</f>
        <v>1760.0679086147229</v>
      </c>
      <c r="G263" s="111">
        <f>INDEX(Inputs!J$4:J$183,MATCH($B263&amp;$C$256,Inputs!$E$4:$E$183,0))</f>
        <v>1780.2818079789452</v>
      </c>
      <c r="H263" s="111">
        <f>INDEX(Inputs!K$4:K$183,MATCH($B263&amp;$C$256,Inputs!$E$4:$E$183,0))</f>
        <v>1803.0178736102691</v>
      </c>
      <c r="I263" s="111">
        <f>INDEX(Inputs!L$4:L$183,MATCH($B263&amp;$C$256,Inputs!$E$4:$E$183,0))</f>
        <v>1814.623588632352</v>
      </c>
      <c r="J263" s="111">
        <f>INDEX(Inputs!M$4:M$183,MATCH($B263&amp;$C$256,Inputs!$E$4:$E$183,0))</f>
        <v>1822.2523234621203</v>
      </c>
      <c r="K263" s="150"/>
      <c r="L263" s="34"/>
      <c r="M263" s="34"/>
      <c r="N263" s="34"/>
      <c r="O263" s="34"/>
      <c r="P263" s="34"/>
      <c r="Q263" s="109">
        <f>INDEX([10]Interface!$I$5:$I$144, MATCH($B263&amp;RIGHT(Q$258,2), [10]Interface!$B$5:$B$144, 0))</f>
        <v>1841.7153300700127</v>
      </c>
      <c r="R263" s="109">
        <f>INDEX([10]Interface!$I$5:$I$144, MATCH($B263&amp;RIGHT(R$258,2), [10]Interface!$B$5:$B$144, 0))</f>
        <v>1849.9130855937904</v>
      </c>
      <c r="S263" s="109">
        <f>INDEX([10]Interface!$I$5:$I$144, MATCH($B263&amp;RIGHT(S$258,2), [10]Interface!$B$5:$B$144, 0))</f>
        <v>1857.4757208738006</v>
      </c>
      <c r="T263" s="109">
        <f>INDEX([10]Interface!$I$5:$I$144, MATCH($B263&amp;RIGHT(T$258,2), [10]Interface!$B$5:$B$144, 0))</f>
        <v>1864.8684555929294</v>
      </c>
      <c r="U263" s="109">
        <f>INDEX([10]Interface!$I$5:$I$144, MATCH($B263&amp;RIGHT(U$258,2), [10]Interface!$B$5:$B$144, 0))</f>
        <v>1872.1098290280047</v>
      </c>
      <c r="V263" s="106">
        <f t="shared" si="122"/>
        <v>1841.7153300700127</v>
      </c>
      <c r="W263" s="106">
        <f t="shared" si="123"/>
        <v>1849.9130855937904</v>
      </c>
      <c r="X263" s="106">
        <f t="shared" si="124"/>
        <v>1857.4757208738006</v>
      </c>
      <c r="Y263" s="106">
        <f t="shared" si="125"/>
        <v>1864.8684555929294</v>
      </c>
      <c r="Z263" s="106">
        <f t="shared" si="126"/>
        <v>1872.1098290280047</v>
      </c>
      <c r="AA263" s="67"/>
      <c r="AB263" s="64" t="s">
        <v>39</v>
      </c>
      <c r="AD263" s="171"/>
      <c r="AE263" s="172"/>
      <c r="AF263" s="172"/>
      <c r="AG263" s="172"/>
      <c r="AH263" s="172"/>
      <c r="AI263" s="172"/>
      <c r="AJ263" s="172"/>
      <c r="AK263" s="172"/>
      <c r="AL263" s="172"/>
      <c r="AM263" s="172"/>
      <c r="AN263" s="173"/>
    </row>
    <row r="264" spans="1:40" s="83" customFormat="1" ht="14.25" customHeight="1">
      <c r="A264" s="3"/>
      <c r="B264" s="20" t="s">
        <v>24</v>
      </c>
      <c r="C264" s="111">
        <f>INDEX(Inputs!F$4:F$183,MATCH($B264&amp;$C$256,Inputs!$E$4:$E$183,0))</f>
        <v>1780.6746553201322</v>
      </c>
      <c r="D264" s="111">
        <f>INDEX(Inputs!G$4:G$183,MATCH($B264&amp;$C$256,Inputs!$E$4:$E$183,0))</f>
        <v>1798.5814046778191</v>
      </c>
      <c r="E264" s="111">
        <f>INDEX(Inputs!H$4:H$183,MATCH($B264&amp;$C$256,Inputs!$E$4:$E$183,0))</f>
        <v>1810.7270476047493</v>
      </c>
      <c r="F264" s="111">
        <f>INDEX(Inputs!I$4:I$183,MATCH($B264&amp;$C$256,Inputs!$E$4:$E$183,0))</f>
        <v>1827.5997551728431</v>
      </c>
      <c r="G264" s="111">
        <f>INDEX(Inputs!J$4:J$183,MATCH($B264&amp;$C$256,Inputs!$E$4:$E$183,0))</f>
        <v>1850.1506249981858</v>
      </c>
      <c r="H264" s="111">
        <f>INDEX(Inputs!K$4:K$183,MATCH($B264&amp;$C$256,Inputs!$E$4:$E$183,0))</f>
        <v>1873.6369382913847</v>
      </c>
      <c r="I264" s="111">
        <f>INDEX(Inputs!L$4:L$183,MATCH($B264&amp;$C$256,Inputs!$E$4:$E$183,0))</f>
        <v>1881.1720384723237</v>
      </c>
      <c r="J264" s="111">
        <f>INDEX(Inputs!M$4:M$183,MATCH($B264&amp;$C$256,Inputs!$E$4:$E$183,0))</f>
        <v>1886.618591088798</v>
      </c>
      <c r="K264" s="150"/>
      <c r="L264" s="34"/>
      <c r="M264" s="34"/>
      <c r="N264" s="34"/>
      <c r="O264" s="34"/>
      <c r="P264" s="34"/>
      <c r="Q264" s="109">
        <f>INDEX([10]Interface!$I$5:$I$144, MATCH($B264&amp;RIGHT(Q$258,2), [10]Interface!$B$5:$B$144, 0))</f>
        <v>1896.7327097702787</v>
      </c>
      <c r="R264" s="109">
        <f>INDEX([10]Interface!$I$5:$I$144, MATCH($B264&amp;RIGHT(R$258,2), [10]Interface!$B$5:$B$144, 0))</f>
        <v>1901.3234467731829</v>
      </c>
      <c r="S264" s="109">
        <f>INDEX([10]Interface!$I$5:$I$144, MATCH($B264&amp;RIGHT(S$258,2), [10]Interface!$B$5:$B$144, 0))</f>
        <v>1905.306140211612</v>
      </c>
      <c r="T264" s="109">
        <f>INDEX([10]Interface!$I$5:$I$144, MATCH($B264&amp;RIGHT(T$258,2), [10]Interface!$B$5:$B$144, 0))</f>
        <v>1909.5653523063659</v>
      </c>
      <c r="U264" s="109">
        <f>INDEX([10]Interface!$I$5:$I$144, MATCH($B264&amp;RIGHT(U$258,2), [10]Interface!$B$5:$B$144, 0))</f>
        <v>1914.1566671593073</v>
      </c>
      <c r="V264" s="106">
        <f t="shared" si="122"/>
        <v>1896.7327097702787</v>
      </c>
      <c r="W264" s="106">
        <f t="shared" si="123"/>
        <v>1901.3234467731829</v>
      </c>
      <c r="X264" s="106">
        <f t="shared" si="124"/>
        <v>1905.306140211612</v>
      </c>
      <c r="Y264" s="106">
        <f t="shared" si="125"/>
        <v>1909.5653523063659</v>
      </c>
      <c r="Z264" s="106">
        <f t="shared" si="126"/>
        <v>1914.1566671593073</v>
      </c>
      <c r="AA264" s="67"/>
      <c r="AB264" s="64" t="s">
        <v>39</v>
      </c>
      <c r="AD264" s="171"/>
      <c r="AE264" s="172"/>
      <c r="AF264" s="172"/>
      <c r="AG264" s="172"/>
      <c r="AH264" s="172"/>
      <c r="AI264" s="172"/>
      <c r="AJ264" s="172"/>
      <c r="AK264" s="172"/>
      <c r="AL264" s="172"/>
      <c r="AM264" s="172"/>
      <c r="AN264" s="173"/>
    </row>
    <row r="265" spans="1:40" s="83" customFormat="1" ht="14.25" customHeight="1">
      <c r="A265" s="3"/>
      <c r="B265" s="20" t="s">
        <v>100</v>
      </c>
      <c r="C265" s="111">
        <f>INDEX(Inputs!F$4:F$183,MATCH($B265&amp;$C$256,Inputs!$E$4:$E$183,0))</f>
        <v>0</v>
      </c>
      <c r="D265" s="111">
        <f>INDEX(Inputs!G$4:G$183,MATCH($B265&amp;$C$256,Inputs!$E$4:$E$183,0))</f>
        <v>0</v>
      </c>
      <c r="E265" s="111">
        <f>INDEX(Inputs!H$4:H$183,MATCH($B265&amp;$C$256,Inputs!$E$4:$E$183,0))</f>
        <v>0</v>
      </c>
      <c r="F265" s="111">
        <f>INDEX(Inputs!I$4:I$183,MATCH($B265&amp;$C$256,Inputs!$E$4:$E$183,0))</f>
        <v>0</v>
      </c>
      <c r="G265" s="111">
        <f>INDEX(Inputs!J$4:J$183,MATCH($B265&amp;$C$256,Inputs!$E$4:$E$183,0))</f>
        <v>0</v>
      </c>
      <c r="H265" s="111">
        <f>INDEX(Inputs!K$4:K$183,MATCH($B265&amp;$C$256,Inputs!$E$4:$E$183,0))</f>
        <v>0</v>
      </c>
      <c r="I265" s="111" t="str">
        <f>INDEX(Inputs!L$4:L$183,MATCH($B265&amp;$C$256,Inputs!$E$4:$E$183,0))</f>
        <v/>
      </c>
      <c r="J265" s="111" t="str">
        <f>INDEX(Inputs!M$4:M$183,MATCH($B265&amp;$C$256,Inputs!$E$4:$E$183,0))</f>
        <v/>
      </c>
      <c r="K265" s="150"/>
      <c r="L265" s="34"/>
      <c r="M265" s="34"/>
      <c r="N265" s="34"/>
      <c r="O265" s="34"/>
      <c r="P265" s="34"/>
      <c r="Q265" s="113">
        <f t="shared" ref="Q265:U265" si="128">Q267</f>
        <v>1958.2190413948579</v>
      </c>
      <c r="R265" s="113">
        <f t="shared" si="128"/>
        <v>1965.1046406515761</v>
      </c>
      <c r="S265" s="113">
        <f t="shared" si="128"/>
        <v>1971.2471119695797</v>
      </c>
      <c r="T265" s="113">
        <f t="shared" si="128"/>
        <v>1977.4825904615143</v>
      </c>
      <c r="U265" s="113">
        <f t="shared" si="128"/>
        <v>1983.7940631334668</v>
      </c>
      <c r="V265" s="106">
        <f t="shared" si="122"/>
        <v>1958.2190413948579</v>
      </c>
      <c r="W265" s="106">
        <f t="shared" si="123"/>
        <v>1965.1046406515761</v>
      </c>
      <c r="X265" s="106">
        <f t="shared" si="124"/>
        <v>1971.2471119695797</v>
      </c>
      <c r="Y265" s="106">
        <f t="shared" si="125"/>
        <v>1977.4825904615143</v>
      </c>
      <c r="Z265" s="106">
        <f t="shared" si="126"/>
        <v>1983.7940631334668</v>
      </c>
      <c r="AA265" s="67"/>
      <c r="AB265" s="64" t="s">
        <v>39</v>
      </c>
      <c r="AD265" s="171"/>
      <c r="AE265" s="172"/>
      <c r="AF265" s="172"/>
      <c r="AG265" s="172"/>
      <c r="AH265" s="172"/>
      <c r="AI265" s="172"/>
      <c r="AJ265" s="172"/>
      <c r="AK265" s="172"/>
      <c r="AL265" s="172"/>
      <c r="AM265" s="172"/>
      <c r="AN265" s="173"/>
    </row>
    <row r="266" spans="1:40" s="83" customFormat="1" ht="14.25" customHeight="1">
      <c r="A266" s="3"/>
      <c r="B266" s="20" t="s">
        <v>63</v>
      </c>
      <c r="C266" s="111">
        <f>INDEX(Inputs!F$4:F$183,MATCH($B266&amp;$C$256,Inputs!$E$4:$E$183,0))</f>
        <v>1761.2198199310226</v>
      </c>
      <c r="D266" s="111">
        <f>INDEX(Inputs!G$4:G$183,MATCH($B266&amp;$C$256,Inputs!$E$4:$E$183,0))</f>
        <v>1780.3292777375325</v>
      </c>
      <c r="E266" s="111">
        <f>INDEX(Inputs!H$4:H$183,MATCH($B266&amp;$C$256,Inputs!$E$4:$E$183,0))</f>
        <v>1792.9732325508269</v>
      </c>
      <c r="F266" s="111">
        <f>INDEX(Inputs!I$4:I$183,MATCH($B266&amp;$C$256,Inputs!$E$4:$E$183,0))</f>
        <v>1810.3391673220137</v>
      </c>
      <c r="G266" s="111">
        <f>INDEX(Inputs!J$4:J$183,MATCH($B266&amp;$C$256,Inputs!$E$4:$E$183,0))</f>
        <v>1834.197565504779</v>
      </c>
      <c r="H266" s="111">
        <f>INDEX(Inputs!K$4:K$183,MATCH($B266&amp;$C$256,Inputs!$E$4:$E$183,0))</f>
        <v>1863.0340847428185</v>
      </c>
      <c r="I266" s="111">
        <f>INDEX(Inputs!L$4:L$183,MATCH($B266&amp;$C$256,Inputs!$E$4:$E$183,0))</f>
        <v>1880.5088160339244</v>
      </c>
      <c r="J266" s="111">
        <f>INDEX(Inputs!M$4:M$183,MATCH($B266&amp;$C$256,Inputs!$E$4:$E$183,0))</f>
        <v>1888.0210155692034</v>
      </c>
      <c r="K266" s="150"/>
      <c r="L266" s="34"/>
      <c r="M266" s="34"/>
      <c r="N266" s="34"/>
      <c r="O266" s="34"/>
      <c r="P266" s="34"/>
      <c r="Q266" s="109">
        <f>INDEX([10]Interface!$I$5:$I$144, MATCH($B266&amp;RIGHT(Q$258,2), [10]Interface!$B$5:$B$144, 0))</f>
        <v>1907.6162510622862</v>
      </c>
      <c r="R266" s="109">
        <f>INDEX([10]Interface!$I$5:$I$144, MATCH($B266&amp;RIGHT(R$258,2), [10]Interface!$B$5:$B$144, 0))</f>
        <v>1914.4212463996084</v>
      </c>
      <c r="S266" s="109">
        <f>INDEX([10]Interface!$I$5:$I$144, MATCH($B266&amp;RIGHT(S$258,2), [10]Interface!$B$5:$B$144, 0))</f>
        <v>1920.4945571343944</v>
      </c>
      <c r="T266" s="109">
        <f>INDEX([10]Interface!$I$5:$I$144, MATCH($B266&amp;RIGHT(T$258,2), [10]Interface!$B$5:$B$144, 0))</f>
        <v>1926.6526438880223</v>
      </c>
      <c r="U266" s="109">
        <f>INDEX([10]Interface!$I$5:$I$144, MATCH($B266&amp;RIGHT(U$258,2), [10]Interface!$B$5:$B$144, 0))</f>
        <v>1932.8845184593167</v>
      </c>
      <c r="V266" s="106">
        <f t="shared" si="122"/>
        <v>1907.6162510622862</v>
      </c>
      <c r="W266" s="106">
        <f t="shared" si="123"/>
        <v>1914.4212463996084</v>
      </c>
      <c r="X266" s="106">
        <f t="shared" si="124"/>
        <v>1920.4945571343944</v>
      </c>
      <c r="Y266" s="106">
        <f t="shared" si="125"/>
        <v>1926.6526438880223</v>
      </c>
      <c r="Z266" s="106">
        <f t="shared" si="126"/>
        <v>1932.8845184593167</v>
      </c>
      <c r="AA266" s="67"/>
      <c r="AB266" s="64" t="s">
        <v>39</v>
      </c>
      <c r="AD266" s="171"/>
      <c r="AE266" s="172"/>
      <c r="AF266" s="172"/>
      <c r="AG266" s="172"/>
      <c r="AH266" s="172"/>
      <c r="AI266" s="172"/>
      <c r="AJ266" s="172"/>
      <c r="AK266" s="172"/>
      <c r="AL266" s="172"/>
      <c r="AM266" s="172"/>
      <c r="AN266" s="173"/>
    </row>
    <row r="267" spans="1:40" s="83" customFormat="1" ht="14.25" customHeight="1">
      <c r="A267" s="3"/>
      <c r="B267" s="20" t="s">
        <v>25</v>
      </c>
      <c r="C267" s="111">
        <f>INDEX(Inputs!F$4:F$183,MATCH($B267&amp;$C$256,Inputs!$E$4:$E$183,0))</f>
        <v>1808.9271045820385</v>
      </c>
      <c r="D267" s="111">
        <f>INDEX(Inputs!G$4:G$183,MATCH($B267&amp;$C$256,Inputs!$E$4:$E$183,0))</f>
        <v>1828.4500115042185</v>
      </c>
      <c r="E267" s="111">
        <f>INDEX(Inputs!H$4:H$183,MATCH($B267&amp;$C$256,Inputs!$E$4:$E$183,0))</f>
        <v>1841.3023602289115</v>
      </c>
      <c r="F267" s="111">
        <f>INDEX(Inputs!I$4:I$183,MATCH($B267&amp;$C$256,Inputs!$E$4:$E$183,0))</f>
        <v>1858.9684112940313</v>
      </c>
      <c r="G267" s="111">
        <f>INDEX(Inputs!J$4:J$183,MATCH($B267&amp;$C$256,Inputs!$E$4:$E$183,0))</f>
        <v>1883.183312679482</v>
      </c>
      <c r="H267" s="111">
        <f>INDEX(Inputs!K$4:K$183,MATCH($B267&amp;$C$256,Inputs!$E$4:$E$183,0))</f>
        <v>1912.53315605796</v>
      </c>
      <c r="I267" s="111">
        <f>INDEX(Inputs!L$4:L$183,MATCH($B267&amp;$C$256,Inputs!$E$4:$E$183,0))</f>
        <v>1930.2384785772115</v>
      </c>
      <c r="J267" s="111">
        <f>INDEX(Inputs!M$4:M$183,MATCH($B267&amp;$C$256,Inputs!$E$4:$E$183,0))</f>
        <v>1937.8579131426898</v>
      </c>
      <c r="K267" s="150"/>
      <c r="L267" s="34"/>
      <c r="M267" s="34"/>
      <c r="N267" s="34"/>
      <c r="O267" s="34"/>
      <c r="P267" s="34"/>
      <c r="Q267" s="109">
        <f>INDEX([10]Interface!$I$5:$I$144, MATCH($B267&amp;RIGHT(Q$258,2), [10]Interface!$B$5:$B$144, 0))</f>
        <v>1958.2190413948579</v>
      </c>
      <c r="R267" s="109">
        <f>INDEX([10]Interface!$I$5:$I$144, MATCH($B267&amp;RIGHT(R$258,2), [10]Interface!$B$5:$B$144, 0))</f>
        <v>1965.1046406515761</v>
      </c>
      <c r="S267" s="109">
        <f>INDEX([10]Interface!$I$5:$I$144, MATCH($B267&amp;RIGHT(S$258,2), [10]Interface!$B$5:$B$144, 0))</f>
        <v>1971.2471119695797</v>
      </c>
      <c r="T267" s="109">
        <f>INDEX([10]Interface!$I$5:$I$144, MATCH($B267&amp;RIGHT(T$258,2), [10]Interface!$B$5:$B$144, 0))</f>
        <v>1977.4825904615143</v>
      </c>
      <c r="U267" s="109">
        <f>INDEX([10]Interface!$I$5:$I$144, MATCH($B267&amp;RIGHT(U$258,2), [10]Interface!$B$5:$B$144, 0))</f>
        <v>1983.7940631334668</v>
      </c>
      <c r="V267" s="106">
        <f t="shared" si="122"/>
        <v>1958.2190413948579</v>
      </c>
      <c r="W267" s="106">
        <f t="shared" si="123"/>
        <v>1965.1046406515761</v>
      </c>
      <c r="X267" s="106">
        <f t="shared" si="124"/>
        <v>1971.2471119695797</v>
      </c>
      <c r="Y267" s="106">
        <f t="shared" si="125"/>
        <v>1977.4825904615143</v>
      </c>
      <c r="Z267" s="106">
        <f t="shared" si="126"/>
        <v>1983.7940631334668</v>
      </c>
      <c r="AA267" s="67"/>
      <c r="AB267" s="64" t="s">
        <v>39</v>
      </c>
      <c r="AD267" s="171"/>
      <c r="AE267" s="172"/>
      <c r="AF267" s="172"/>
      <c r="AG267" s="172"/>
      <c r="AH267" s="172"/>
      <c r="AI267" s="172"/>
      <c r="AJ267" s="172"/>
      <c r="AK267" s="172"/>
      <c r="AL267" s="172"/>
      <c r="AM267" s="172"/>
      <c r="AN267" s="173"/>
    </row>
    <row r="268" spans="1:40" s="83" customFormat="1" ht="14.25" customHeight="1">
      <c r="A268" s="3"/>
      <c r="B268" s="20" t="s">
        <v>26</v>
      </c>
      <c r="C268" s="111">
        <f>INDEX(Inputs!F$4:F$183,MATCH($B268&amp;$C$256,Inputs!$E$4:$E$183,0))</f>
        <v>1096.2513032299426</v>
      </c>
      <c r="D268" s="111">
        <f>INDEX(Inputs!G$4:G$183,MATCH($B268&amp;$C$256,Inputs!$E$4:$E$183,0))</f>
        <v>1108.7764993245235</v>
      </c>
      <c r="E268" s="111">
        <f>INDEX(Inputs!H$4:H$183,MATCH($B268&amp;$C$256,Inputs!$E$4:$E$183,0))</f>
        <v>1118.0652392020013</v>
      </c>
      <c r="F268" s="111">
        <f>INDEX(Inputs!I$4:I$183,MATCH($B268&amp;$C$256,Inputs!$E$4:$E$183,0))</f>
        <v>1129.8910180185528</v>
      </c>
      <c r="G268" s="111">
        <f>INDEX(Inputs!J$4:J$183,MATCH($B268&amp;$C$256,Inputs!$E$4:$E$183,0))</f>
        <v>1140.3895714495518</v>
      </c>
      <c r="H268" s="111">
        <f>INDEX(Inputs!K$4:K$183,MATCH($B268&amp;$C$256,Inputs!$E$4:$E$183,0))</f>
        <v>1149.968445547129</v>
      </c>
      <c r="I268" s="111">
        <f>INDEX(Inputs!L$4:L$183,MATCH($B268&amp;$C$256,Inputs!$E$4:$E$183,0))</f>
        <v>1153.5263500035787</v>
      </c>
      <c r="J268" s="111">
        <f>INDEX(Inputs!M$4:M$183,MATCH($B268&amp;$C$256,Inputs!$E$4:$E$183,0))</f>
        <v>1152.0308050358324</v>
      </c>
      <c r="K268" s="150"/>
      <c r="L268" s="34"/>
      <c r="M268" s="34"/>
      <c r="N268" s="34"/>
      <c r="O268" s="34"/>
      <c r="P268" s="34"/>
      <c r="Q268" s="109">
        <f>INDEX([10]Interface!$I$5:$I$144, MATCH($B268&amp;RIGHT(Q$258,2), [10]Interface!$B$5:$B$144, 0))</f>
        <v>1152.9790134382649</v>
      </c>
      <c r="R268" s="109">
        <f>INDEX([10]Interface!$I$5:$I$144, MATCH($B268&amp;RIGHT(R$258,2), [10]Interface!$B$5:$B$144, 0))</f>
        <v>1151.5661348047224</v>
      </c>
      <c r="S268" s="109">
        <f>INDEX([10]Interface!$I$5:$I$144, MATCH($B268&amp;RIGHT(S$258,2), [10]Interface!$B$5:$B$144, 0))</f>
        <v>1150.0857529002117</v>
      </c>
      <c r="T268" s="109">
        <f>INDEX([10]Interface!$I$5:$I$144, MATCH($B268&amp;RIGHT(T$258,2), [10]Interface!$B$5:$B$144, 0))</f>
        <v>1149.4012108520978</v>
      </c>
      <c r="U268" s="109">
        <f>INDEX([10]Interface!$I$5:$I$144, MATCH($B268&amp;RIGHT(U$258,2), [10]Interface!$B$5:$B$144, 0))</f>
        <v>1149.4274552193599</v>
      </c>
      <c r="V268" s="106">
        <f t="shared" si="122"/>
        <v>1152.9790134382649</v>
      </c>
      <c r="W268" s="106">
        <f t="shared" si="123"/>
        <v>1151.5661348047224</v>
      </c>
      <c r="X268" s="106">
        <f t="shared" si="124"/>
        <v>1150.0857529002117</v>
      </c>
      <c r="Y268" s="106">
        <f t="shared" si="125"/>
        <v>1149.4012108520978</v>
      </c>
      <c r="Z268" s="106">
        <f t="shared" si="126"/>
        <v>1149.4274552193599</v>
      </c>
      <c r="AA268" s="67"/>
      <c r="AB268" s="64" t="s">
        <v>39</v>
      </c>
      <c r="AD268" s="171"/>
      <c r="AE268" s="172"/>
      <c r="AF268" s="172"/>
      <c r="AG268" s="172"/>
      <c r="AH268" s="172"/>
      <c r="AI268" s="172"/>
      <c r="AJ268" s="172"/>
      <c r="AK268" s="172"/>
      <c r="AL268" s="172"/>
      <c r="AM268" s="172"/>
      <c r="AN268" s="173"/>
    </row>
    <row r="269" spans="1:40" s="83" customFormat="1" ht="14.25" customHeight="1">
      <c r="A269" s="3"/>
      <c r="B269" s="20" t="s">
        <v>27</v>
      </c>
      <c r="C269" s="111">
        <f>INDEX(Inputs!F$4:F$183,MATCH($B269&amp;$C$256,Inputs!$E$4:$E$183,0))</f>
        <v>5709.3657066595297</v>
      </c>
      <c r="D269" s="111">
        <f>INDEX(Inputs!G$4:G$183,MATCH($B269&amp;$C$256,Inputs!$E$4:$E$183,0))</f>
        <v>5799.3784863370383</v>
      </c>
      <c r="E269" s="111">
        <f>INDEX(Inputs!H$4:H$183,MATCH($B269&amp;$C$256,Inputs!$E$4:$E$183,0))</f>
        <v>5896.9716778228394</v>
      </c>
      <c r="F269" s="111">
        <f>INDEX(Inputs!I$4:I$183,MATCH($B269&amp;$C$256,Inputs!$E$4:$E$183,0))</f>
        <v>6011.0214775782206</v>
      </c>
      <c r="G269" s="111">
        <f>INDEX(Inputs!J$4:J$183,MATCH($B269&amp;$C$256,Inputs!$E$4:$E$183,0))</f>
        <v>6137.4600405903111</v>
      </c>
      <c r="H269" s="111">
        <f>INDEX(Inputs!K$4:K$183,MATCH($B269&amp;$C$256,Inputs!$E$4:$E$183,0))</f>
        <v>6224.5062038377055</v>
      </c>
      <c r="I269" s="111">
        <f>INDEX(Inputs!L$4:L$183,MATCH($B269&amp;$C$256,Inputs!$E$4:$E$183,0))</f>
        <v>6280.1359531731523</v>
      </c>
      <c r="J269" s="111">
        <f>INDEX(Inputs!M$4:M$183,MATCH($B269&amp;$C$256,Inputs!$E$4:$E$183,0))</f>
        <v>6381.1151255118994</v>
      </c>
      <c r="K269" s="150"/>
      <c r="L269" s="34"/>
      <c r="M269" s="34"/>
      <c r="N269" s="34"/>
      <c r="O269" s="34"/>
      <c r="P269" s="34"/>
      <c r="Q269" s="109">
        <f>INDEX([10]Interface!$I$5:$I$144, MATCH($B269&amp;RIGHT(Q$258,2), [10]Interface!$B$5:$B$144, 0))</f>
        <v>6527.0495365660427</v>
      </c>
      <c r="R269" s="109">
        <f>INDEX([10]Interface!$I$5:$I$144, MATCH($B269&amp;RIGHT(R$258,2), [10]Interface!$B$5:$B$144, 0))</f>
        <v>6586.2314960849762</v>
      </c>
      <c r="S269" s="109">
        <f>INDEX([10]Interface!$I$5:$I$144, MATCH($B269&amp;RIGHT(S$258,2), [10]Interface!$B$5:$B$144, 0))</f>
        <v>6638.3945552885352</v>
      </c>
      <c r="T269" s="109">
        <f>INDEX([10]Interface!$I$5:$I$144, MATCH($B269&amp;RIGHT(T$258,2), [10]Interface!$B$5:$B$144, 0))</f>
        <v>6683.6166599023809</v>
      </c>
      <c r="U269" s="109">
        <f>INDEX([10]Interface!$I$5:$I$144, MATCH($B269&amp;RIGHT(U$258,2), [10]Interface!$B$5:$B$144, 0))</f>
        <v>6721.7854709876528</v>
      </c>
      <c r="V269" s="106">
        <f t="shared" si="122"/>
        <v>6527.0495365660427</v>
      </c>
      <c r="W269" s="106">
        <f t="shared" si="123"/>
        <v>6586.2314960849762</v>
      </c>
      <c r="X269" s="106">
        <f t="shared" si="124"/>
        <v>6638.3945552885352</v>
      </c>
      <c r="Y269" s="106">
        <f t="shared" si="125"/>
        <v>6683.6166599023809</v>
      </c>
      <c r="Z269" s="106">
        <f t="shared" si="126"/>
        <v>6721.7854709876528</v>
      </c>
      <c r="AA269" s="67"/>
      <c r="AB269" s="64" t="s">
        <v>39</v>
      </c>
      <c r="AD269" s="171"/>
      <c r="AE269" s="172"/>
      <c r="AF269" s="172"/>
      <c r="AG269" s="172"/>
      <c r="AH269" s="172"/>
      <c r="AI269" s="172"/>
      <c r="AJ269" s="172"/>
      <c r="AK269" s="172"/>
      <c r="AL269" s="172"/>
      <c r="AM269" s="172"/>
      <c r="AN269" s="173"/>
    </row>
    <row r="270" spans="1:40" s="83" customFormat="1" ht="14.25" customHeight="1">
      <c r="A270" s="3"/>
      <c r="B270" s="20" t="s">
        <v>28</v>
      </c>
      <c r="C270" s="111">
        <f>INDEX(Inputs!F$4:F$183,MATCH($B270&amp;$C$256,Inputs!$E$4:$E$183,0))</f>
        <v>594.89990237365907</v>
      </c>
      <c r="D270" s="111">
        <f>INDEX(Inputs!G$4:G$183,MATCH($B270&amp;$C$256,Inputs!$E$4:$E$183,0))</f>
        <v>599.5426298875359</v>
      </c>
      <c r="E270" s="111">
        <f>INDEX(Inputs!H$4:H$183,MATCH($B270&amp;$C$256,Inputs!$E$4:$E$183,0))</f>
        <v>604.76915842260632</v>
      </c>
      <c r="F270" s="111">
        <f>INDEX(Inputs!I$4:I$183,MATCH($B270&amp;$C$256,Inputs!$E$4:$E$183,0))</f>
        <v>609.00845919079404</v>
      </c>
      <c r="G270" s="111">
        <f>INDEX(Inputs!J$4:J$183,MATCH($B270&amp;$C$256,Inputs!$E$4:$E$183,0))</f>
        <v>613.66223269384307</v>
      </c>
      <c r="H270" s="111">
        <f>INDEX(Inputs!K$4:K$183,MATCH($B270&amp;$C$256,Inputs!$E$4:$E$183,0))</f>
        <v>620.31290632663263</v>
      </c>
      <c r="I270" s="111">
        <f>INDEX(Inputs!L$4:L$183,MATCH($B270&amp;$C$256,Inputs!$E$4:$E$183,0))</f>
        <v>623.71607983376521</v>
      </c>
      <c r="J270" s="111">
        <f>INDEX(Inputs!M$4:M$183,MATCH($B270&amp;$C$256,Inputs!$E$4:$E$183,0))</f>
        <v>626.58796667592696</v>
      </c>
      <c r="K270" s="150"/>
      <c r="L270" s="34"/>
      <c r="M270" s="34"/>
      <c r="N270" s="34"/>
      <c r="O270" s="34"/>
      <c r="P270" s="34"/>
      <c r="Q270" s="109">
        <f>INDEX([10]Interface!$I$5:$I$144, MATCH($B270&amp;RIGHT(Q$258,2), [10]Interface!$B$5:$B$144, 0))</f>
        <v>637.6100188741658</v>
      </c>
      <c r="R270" s="109">
        <f>INDEX([10]Interface!$I$5:$I$144, MATCH($B270&amp;RIGHT(R$258,2), [10]Interface!$B$5:$B$144, 0))</f>
        <v>643.02285862679992</v>
      </c>
      <c r="S270" s="109">
        <f>INDEX([10]Interface!$I$5:$I$144, MATCH($B270&amp;RIGHT(S$258,2), [10]Interface!$B$5:$B$144, 0))</f>
        <v>648.59920197449935</v>
      </c>
      <c r="T270" s="109">
        <f>INDEX([10]Interface!$I$5:$I$144, MATCH($B270&amp;RIGHT(T$258,2), [10]Interface!$B$5:$B$144, 0))</f>
        <v>654.31683372255065</v>
      </c>
      <c r="U270" s="109">
        <f>INDEX([10]Interface!$I$5:$I$144, MATCH($B270&amp;RIGHT(U$258,2), [10]Interface!$B$5:$B$144, 0))</f>
        <v>660.14242993763298</v>
      </c>
      <c r="V270" s="106">
        <f t="shared" si="122"/>
        <v>637.6100188741658</v>
      </c>
      <c r="W270" s="106">
        <f t="shared" si="123"/>
        <v>643.02285862679992</v>
      </c>
      <c r="X270" s="106">
        <f t="shared" si="124"/>
        <v>648.59920197449935</v>
      </c>
      <c r="Y270" s="106">
        <f t="shared" si="125"/>
        <v>654.31683372255065</v>
      </c>
      <c r="Z270" s="106">
        <f t="shared" si="126"/>
        <v>660.14242993763298</v>
      </c>
      <c r="AA270" s="67"/>
      <c r="AB270" s="64" t="s">
        <v>39</v>
      </c>
      <c r="AD270" s="171"/>
      <c r="AE270" s="172"/>
      <c r="AF270" s="172"/>
      <c r="AG270" s="172"/>
      <c r="AH270" s="172"/>
      <c r="AI270" s="172"/>
      <c r="AJ270" s="172"/>
      <c r="AK270" s="172"/>
      <c r="AL270" s="172"/>
      <c r="AM270" s="172"/>
      <c r="AN270" s="173"/>
    </row>
    <row r="271" spans="1:40" s="83" customFormat="1" ht="14.65" customHeight="1" thickBot="1">
      <c r="A271" s="3"/>
      <c r="B271" s="20" t="s">
        <v>29</v>
      </c>
      <c r="C271" s="111">
        <f>INDEX(Inputs!F$4:F$183,MATCH($B271&amp;$C$256,Inputs!$E$4:$E$183,0))</f>
        <v>254.53857227503843</v>
      </c>
      <c r="D271" s="111">
        <f>INDEX(Inputs!G$4:G$183,MATCH($B271&amp;$C$256,Inputs!$E$4:$E$183,0))</f>
        <v>255.18952584367554</v>
      </c>
      <c r="E271" s="111">
        <f>INDEX(Inputs!H$4:H$183,MATCH($B271&amp;$C$256,Inputs!$E$4:$E$183,0))</f>
        <v>256.24023595843568</v>
      </c>
      <c r="F271" s="111">
        <f>INDEX(Inputs!I$4:I$183,MATCH($B271&amp;$C$256,Inputs!$E$4:$E$183,0))</f>
        <v>257.01599835198613</v>
      </c>
      <c r="G271" s="111">
        <f>INDEX(Inputs!J$4:J$183,MATCH($B271&amp;$C$256,Inputs!$E$4:$E$183,0))</f>
        <v>258.7177683262845</v>
      </c>
      <c r="H271" s="111">
        <f>INDEX(Inputs!K$4:K$183,MATCH($B271&amp;$C$256,Inputs!$E$4:$E$183,0))</f>
        <v>260.59915954788465</v>
      </c>
      <c r="I271" s="111">
        <f>INDEX(Inputs!L$4:L$183,MATCH($B271&amp;$C$256,Inputs!$E$4:$E$183,0))</f>
        <v>262.08934082303182</v>
      </c>
      <c r="J271" s="111">
        <f>INDEX(Inputs!M$4:M$183,MATCH($B271&amp;$C$256,Inputs!$E$4:$E$183,0))</f>
        <v>263.9381756253631</v>
      </c>
      <c r="K271" s="150"/>
      <c r="L271" s="34"/>
      <c r="M271" s="34"/>
      <c r="N271" s="34"/>
      <c r="O271" s="34"/>
      <c r="P271" s="34"/>
      <c r="Q271" s="109">
        <f>INDEX([10]Interface!$I$5:$I$144, MATCH($B271&amp;RIGHT(Q$258,2), [10]Interface!$B$5:$B$144, 0))</f>
        <v>266.79938315515415</v>
      </c>
      <c r="R271" s="109">
        <f>INDEX([10]Interface!$I$5:$I$144, MATCH($B271&amp;RIGHT(R$258,2), [10]Interface!$B$5:$B$144, 0))</f>
        <v>268.16394095893054</v>
      </c>
      <c r="S271" s="109">
        <f>INDEX([10]Interface!$I$5:$I$144, MATCH($B271&amp;RIGHT(S$258,2), [10]Interface!$B$5:$B$144, 0))</f>
        <v>269.48010508579773</v>
      </c>
      <c r="T271" s="109">
        <f>INDEX([10]Interface!$I$5:$I$144, MATCH($B271&amp;RIGHT(T$258,2), [10]Interface!$B$5:$B$144, 0))</f>
        <v>270.78643323428673</v>
      </c>
      <c r="U271" s="109">
        <f>INDEX([10]Interface!$I$5:$I$144, MATCH($B271&amp;RIGHT(U$258,2), [10]Interface!$B$5:$B$144, 0))</f>
        <v>272.09788987210499</v>
      </c>
      <c r="V271" s="106">
        <f t="shared" si="122"/>
        <v>266.79938315515415</v>
      </c>
      <c r="W271" s="106">
        <f t="shared" si="123"/>
        <v>268.16394095893054</v>
      </c>
      <c r="X271" s="106">
        <f t="shared" si="124"/>
        <v>269.48010508579773</v>
      </c>
      <c r="Y271" s="106">
        <f t="shared" si="125"/>
        <v>270.78643323428673</v>
      </c>
      <c r="Z271" s="106">
        <f t="shared" si="126"/>
        <v>272.09788987210499</v>
      </c>
      <c r="AA271" s="67"/>
      <c r="AB271" s="64" t="s">
        <v>39</v>
      </c>
      <c r="AD271" s="174"/>
      <c r="AE271" s="175"/>
      <c r="AF271" s="175"/>
      <c r="AG271" s="175"/>
      <c r="AH271" s="175"/>
      <c r="AI271" s="175"/>
      <c r="AJ271" s="175"/>
      <c r="AK271" s="175"/>
      <c r="AL271" s="175"/>
      <c r="AM271" s="175"/>
      <c r="AN271" s="176"/>
    </row>
    <row r="272" spans="1:40" s="83" customFormat="1" ht="13">
      <c r="A272" s="3"/>
      <c r="B272" s="20" t="s">
        <v>30</v>
      </c>
      <c r="C272" s="111">
        <f>INDEX(Inputs!F$4:F$183,MATCH($B272&amp;$C$256,Inputs!$E$4:$E$183,0))</f>
        <v>1035.0290512867796</v>
      </c>
      <c r="D272" s="111">
        <f>INDEX(Inputs!G$4:G$183,MATCH($B272&amp;$C$256,Inputs!$E$4:$E$183,0))</f>
        <v>1041.4918714464934</v>
      </c>
      <c r="E272" s="111">
        <f>INDEX(Inputs!H$4:H$183,MATCH($B272&amp;$C$256,Inputs!$E$4:$E$183,0))</f>
        <v>1045.6016958445166</v>
      </c>
      <c r="F272" s="111">
        <f>INDEX(Inputs!I$4:I$183,MATCH($B272&amp;$C$256,Inputs!$E$4:$E$183,0))</f>
        <v>1050.2320848671875</v>
      </c>
      <c r="G272" s="111">
        <f>INDEX(Inputs!J$4:J$183,MATCH($B272&amp;$C$256,Inputs!$E$4:$E$183,0))</f>
        <v>1058.5860604408522</v>
      </c>
      <c r="H272" s="111">
        <f>INDEX(Inputs!K$4:K$183,MATCH($B272&amp;$C$256,Inputs!$E$4:$E$183,0))</f>
        <v>1066.5215847367169</v>
      </c>
      <c r="I272" s="111">
        <f>INDEX(Inputs!L$4:L$183,MATCH($B272&amp;$C$256,Inputs!$E$4:$E$183,0))</f>
        <v>1072.0017098195524</v>
      </c>
      <c r="J272" s="111">
        <f>INDEX(Inputs!M$4:M$183,MATCH($B272&amp;$C$256,Inputs!$E$4:$E$183,0))</f>
        <v>1076.931661138949</v>
      </c>
      <c r="K272" s="150"/>
      <c r="L272" s="34"/>
      <c r="M272" s="34"/>
      <c r="N272" s="34"/>
      <c r="O272" s="34"/>
      <c r="P272" s="34"/>
      <c r="Q272" s="109">
        <f>INDEX([10]Interface!$I$5:$I$144, MATCH($B272&amp;RIGHT(Q$258,2), [10]Interface!$B$5:$B$144, 0))</f>
        <v>1086.5315723795957</v>
      </c>
      <c r="R272" s="109">
        <f>INDEX([10]Interface!$I$5:$I$144, MATCH($B272&amp;RIGHT(R$258,2), [10]Interface!$B$5:$B$144, 0))</f>
        <v>1089.6563124846766</v>
      </c>
      <c r="S272" s="109">
        <f>INDEX([10]Interface!$I$5:$I$144, MATCH($B272&amp;RIGHT(S$258,2), [10]Interface!$B$5:$B$144, 0))</f>
        <v>1092.4836767357353</v>
      </c>
      <c r="T272" s="109">
        <f>INDEX([10]Interface!$I$5:$I$144, MATCH($B272&amp;RIGHT(T$258,2), [10]Interface!$B$5:$B$144, 0))</f>
        <v>1095.2759268322025</v>
      </c>
      <c r="U272" s="109">
        <f>INDEX([10]Interface!$I$5:$I$144, MATCH($B272&amp;RIGHT(U$258,2), [10]Interface!$B$5:$B$144, 0))</f>
        <v>1098.1095235625896</v>
      </c>
      <c r="V272" s="106">
        <f t="shared" si="122"/>
        <v>1086.5315723795957</v>
      </c>
      <c r="W272" s="106">
        <f t="shared" si="123"/>
        <v>1089.6563124846766</v>
      </c>
      <c r="X272" s="106">
        <f t="shared" si="124"/>
        <v>1092.4836767357353</v>
      </c>
      <c r="Y272" s="106">
        <f t="shared" si="125"/>
        <v>1095.2759268322025</v>
      </c>
      <c r="Z272" s="106">
        <f t="shared" si="126"/>
        <v>1098.1095235625896</v>
      </c>
      <c r="AA272" s="67"/>
      <c r="AB272" s="64" t="s">
        <v>39</v>
      </c>
    </row>
    <row r="273" spans="1:40" s="83" customFormat="1" ht="13">
      <c r="A273" s="3"/>
      <c r="B273" s="20" t="s">
        <v>31</v>
      </c>
      <c r="C273" s="111">
        <f>INDEX(Inputs!F$4:F$183,MATCH($B273&amp;$C$256,Inputs!$E$4:$E$183,0))</f>
        <v>2502.2348632229505</v>
      </c>
      <c r="D273" s="111">
        <f>INDEX(Inputs!G$4:G$183,MATCH($B273&amp;$C$256,Inputs!$E$4:$E$183,0))</f>
        <v>2528.9185833094998</v>
      </c>
      <c r="E273" s="111">
        <f>INDEX(Inputs!H$4:H$183,MATCH($B273&amp;$C$256,Inputs!$E$4:$E$183,0))</f>
        <v>2552.9533368990719</v>
      </c>
      <c r="F273" s="111">
        <f>INDEX(Inputs!I$4:I$183,MATCH($B273&amp;$C$256,Inputs!$E$4:$E$183,0))</f>
        <v>2580.6961397190544</v>
      </c>
      <c r="G273" s="111">
        <f>INDEX(Inputs!J$4:J$183,MATCH($B273&amp;$C$256,Inputs!$E$4:$E$183,0))</f>
        <v>2608.2568471598943</v>
      </c>
      <c r="H273" s="111">
        <f>INDEX(Inputs!K$4:K$183,MATCH($B273&amp;$C$256,Inputs!$E$4:$E$183,0))</f>
        <v>2630.8301248959515</v>
      </c>
      <c r="I273" s="111">
        <f>INDEX(Inputs!L$4:L$183,MATCH($B273&amp;$C$256,Inputs!$E$4:$E$183,0))</f>
        <v>2633.7756443501285</v>
      </c>
      <c r="J273" s="111">
        <f>INDEX(Inputs!M$4:M$183,MATCH($B273&amp;$C$256,Inputs!$E$4:$E$183,0))</f>
        <v>2642.6317806643415</v>
      </c>
      <c r="K273" s="150"/>
      <c r="L273" s="34"/>
      <c r="M273" s="34"/>
      <c r="N273" s="34"/>
      <c r="O273" s="34"/>
      <c r="P273" s="34"/>
      <c r="Q273" s="109">
        <f>INDEX([10]Interface!$I$5:$I$144, MATCH($B273&amp;RIGHT(Q$258,2), [10]Interface!$B$5:$B$144, 0))</f>
        <v>2662.7855380351716</v>
      </c>
      <c r="R273" s="109">
        <f>INDEX([10]Interface!$I$5:$I$144, MATCH($B273&amp;RIGHT(R$258,2), [10]Interface!$B$5:$B$144, 0))</f>
        <v>2668.3978202927024</v>
      </c>
      <c r="S273" s="109">
        <f>INDEX([10]Interface!$I$5:$I$144, MATCH($B273&amp;RIGHT(S$258,2), [10]Interface!$B$5:$B$144, 0))</f>
        <v>2672.4542775824784</v>
      </c>
      <c r="T273" s="109">
        <f>INDEX([10]Interface!$I$5:$I$144, MATCH($B273&amp;RIGHT(T$258,2), [10]Interface!$B$5:$B$144, 0))</f>
        <v>2675.0230932544391</v>
      </c>
      <c r="U273" s="109">
        <f>INDEX([10]Interface!$I$5:$I$144, MATCH($B273&amp;RIGHT(U$258,2), [10]Interface!$B$5:$B$144, 0))</f>
        <v>2675.8337334101498</v>
      </c>
      <c r="V273" s="106">
        <f t="shared" si="122"/>
        <v>2662.7855380351716</v>
      </c>
      <c r="W273" s="106">
        <f t="shared" si="123"/>
        <v>2668.3978202927024</v>
      </c>
      <c r="X273" s="106">
        <f t="shared" si="124"/>
        <v>2672.4542775824784</v>
      </c>
      <c r="Y273" s="106">
        <f t="shared" si="125"/>
        <v>2675.0230932544391</v>
      </c>
      <c r="Z273" s="106">
        <f t="shared" si="126"/>
        <v>2675.8337334101498</v>
      </c>
      <c r="AA273" s="67"/>
      <c r="AB273" s="64" t="s">
        <v>39</v>
      </c>
    </row>
    <row r="274" spans="1:40" s="83" customFormat="1" ht="13">
      <c r="A274" s="3"/>
      <c r="B274" s="20" t="s">
        <v>32</v>
      </c>
      <c r="C274" s="111">
        <f>INDEX(Inputs!F$4:F$183,MATCH($B274&amp;$C$256,Inputs!$E$4:$E$183,0))</f>
        <v>1727.4284889011947</v>
      </c>
      <c r="D274" s="111">
        <f>INDEX(Inputs!G$4:G$183,MATCH($B274&amp;$C$256,Inputs!$E$4:$E$183,0))</f>
        <v>1749.6142019359734</v>
      </c>
      <c r="E274" s="111">
        <f>INDEX(Inputs!H$4:H$183,MATCH($B274&amp;$C$256,Inputs!$E$4:$E$183,0))</f>
        <v>1773.0105966883211</v>
      </c>
      <c r="F274" s="111">
        <f>INDEX(Inputs!I$4:I$183,MATCH($B274&amp;$C$256,Inputs!$E$4:$E$183,0))</f>
        <v>1797.0360629772708</v>
      </c>
      <c r="G274" s="111">
        <f>INDEX(Inputs!J$4:J$183,MATCH($B274&amp;$C$256,Inputs!$E$4:$E$183,0))</f>
        <v>1827.5180486426877</v>
      </c>
      <c r="H274" s="111">
        <f>INDEX(Inputs!K$4:K$183,MATCH($B274&amp;$C$256,Inputs!$E$4:$E$183,0))</f>
        <v>1850.3038585117542</v>
      </c>
      <c r="I274" s="111">
        <f>INDEX(Inputs!L$4:L$183,MATCH($B274&amp;$C$256,Inputs!$E$4:$E$183,0))</f>
        <v>1863.8162741273215</v>
      </c>
      <c r="J274" s="111">
        <f>INDEX(Inputs!M$4:M$183,MATCH($B274&amp;$C$256,Inputs!$E$4:$E$183,0))</f>
        <v>1879.2698843155792</v>
      </c>
      <c r="K274" s="150"/>
      <c r="L274" s="34"/>
      <c r="M274" s="34"/>
      <c r="N274" s="34"/>
      <c r="O274" s="34"/>
      <c r="P274" s="34"/>
      <c r="Q274" s="109">
        <f>INDEX([10]Interface!$I$5:$I$144, MATCH($B274&amp;RIGHT(Q$258,2), [10]Interface!$B$5:$B$144, 0))</f>
        <v>1906.5306785754274</v>
      </c>
      <c r="R274" s="109">
        <f>INDEX([10]Interface!$I$5:$I$144, MATCH($B274&amp;RIGHT(R$258,2), [10]Interface!$B$5:$B$144, 0))</f>
        <v>1917.226582217449</v>
      </c>
      <c r="S274" s="109">
        <f>INDEX([10]Interface!$I$5:$I$144, MATCH($B274&amp;RIGHT(S$258,2), [10]Interface!$B$5:$B$144, 0))</f>
        <v>1926.5305490126711</v>
      </c>
      <c r="T274" s="109">
        <f>INDEX([10]Interface!$I$5:$I$144, MATCH($B274&amp;RIGHT(T$258,2), [10]Interface!$B$5:$B$144, 0))</f>
        <v>1935.538959279743</v>
      </c>
      <c r="U274" s="109">
        <f>INDEX([10]Interface!$I$5:$I$144, MATCH($B274&amp;RIGHT(U$258,2), [10]Interface!$B$5:$B$144, 0))</f>
        <v>1944.8964604997182</v>
      </c>
      <c r="V274" s="106">
        <f t="shared" si="122"/>
        <v>1906.5306785754274</v>
      </c>
      <c r="W274" s="106">
        <f t="shared" si="123"/>
        <v>1917.226582217449</v>
      </c>
      <c r="X274" s="106">
        <f t="shared" si="124"/>
        <v>1926.5305490126711</v>
      </c>
      <c r="Y274" s="106">
        <f t="shared" si="125"/>
        <v>1935.538959279743</v>
      </c>
      <c r="Z274" s="106">
        <f t="shared" si="126"/>
        <v>1944.8964604997182</v>
      </c>
      <c r="AA274" s="68"/>
      <c r="AB274" s="64" t="s">
        <v>39</v>
      </c>
    </row>
    <row r="275" spans="1:40" s="83" customFormat="1" ht="13">
      <c r="A275" s="3"/>
      <c r="B275" s="20" t="s">
        <v>33</v>
      </c>
      <c r="C275" s="111">
        <f>INDEX(Inputs!F$4:F$183,MATCH($B275&amp;$C$256,Inputs!$E$4:$E$183,0))</f>
        <v>309.51874255475451</v>
      </c>
      <c r="D275" s="111">
        <f>INDEX(Inputs!G$4:G$183,MATCH($B275&amp;$C$256,Inputs!$E$4:$E$183,0))</f>
        <v>310.36933286648269</v>
      </c>
      <c r="E275" s="111">
        <f>INDEX(Inputs!H$4:H$183,MATCH($B275&amp;$C$256,Inputs!$E$4:$E$183,0))</f>
        <v>311.37809600380683</v>
      </c>
      <c r="F275" s="111">
        <f>INDEX(Inputs!I$4:I$183,MATCH($B275&amp;$C$256,Inputs!$E$4:$E$183,0))</f>
        <v>312.0241703162622</v>
      </c>
      <c r="G275" s="111">
        <f>INDEX(Inputs!J$4:J$183,MATCH($B275&amp;$C$256,Inputs!$E$4:$E$183,0))</f>
        <v>312.38357834710854</v>
      </c>
      <c r="H275" s="111">
        <f>INDEX(Inputs!K$4:K$183,MATCH($B275&amp;$C$256,Inputs!$E$4:$E$183,0))</f>
        <v>313.32402080981967</v>
      </c>
      <c r="I275" s="111">
        <f>INDEX(Inputs!L$4:L$183,MATCH($B275&amp;$C$256,Inputs!$E$4:$E$183,0))</f>
        <v>314.73942998598227</v>
      </c>
      <c r="J275" s="111">
        <f>INDEX(Inputs!M$4:M$183,MATCH($B275&amp;$C$256,Inputs!$E$4:$E$183,0))</f>
        <v>316.15202823796602</v>
      </c>
      <c r="K275" s="150"/>
      <c r="L275" s="34"/>
      <c r="M275" s="34"/>
      <c r="N275" s="34"/>
      <c r="O275" s="34"/>
      <c r="P275" s="34"/>
      <c r="Q275" s="109">
        <f>INDEX([10]Interface!$I$5:$I$144, MATCH($B275&amp;RIGHT(Q$258,2), [10]Interface!$B$5:$B$144, 0))</f>
        <v>322.49281448533338</v>
      </c>
      <c r="R275" s="109">
        <f>INDEX([10]Interface!$I$5:$I$144, MATCH($B275&amp;RIGHT(R$258,2), [10]Interface!$B$5:$B$144, 0))</f>
        <v>324.26283955395286</v>
      </c>
      <c r="S275" s="109">
        <f>INDEX([10]Interface!$I$5:$I$144, MATCH($B275&amp;RIGHT(S$258,2), [10]Interface!$B$5:$B$144, 0))</f>
        <v>326.01156101318003</v>
      </c>
      <c r="T275" s="109">
        <f>INDEX([10]Interface!$I$5:$I$144, MATCH($B275&amp;RIGHT(T$258,2), [10]Interface!$B$5:$B$144, 0))</f>
        <v>327.72475361493633</v>
      </c>
      <c r="U275" s="109">
        <f>INDEX([10]Interface!$I$5:$I$144, MATCH($B275&amp;RIGHT(U$258,2), [10]Interface!$B$5:$B$144, 0))</f>
        <v>329.36703567041019</v>
      </c>
      <c r="V275" s="106">
        <f t="shared" si="122"/>
        <v>322.49281448533338</v>
      </c>
      <c r="W275" s="106">
        <f t="shared" si="123"/>
        <v>324.26283955395286</v>
      </c>
      <c r="X275" s="106">
        <f t="shared" si="124"/>
        <v>326.01156101318003</v>
      </c>
      <c r="Y275" s="106">
        <f t="shared" si="125"/>
        <v>327.72475361493633</v>
      </c>
      <c r="Z275" s="106">
        <f t="shared" si="126"/>
        <v>329.36703567041019</v>
      </c>
      <c r="AA275" s="69"/>
      <c r="AB275" s="64" t="s">
        <v>39</v>
      </c>
    </row>
    <row r="276" spans="1:40" s="83" customFormat="1" ht="13">
      <c r="A276" s="3"/>
      <c r="B276" s="20" t="s">
        <v>34</v>
      </c>
      <c r="C276" s="111">
        <f>INDEX(Inputs!F$4:F$183,MATCH($B276&amp;$C$256,Inputs!$E$4:$E$183,0))</f>
        <v>2726.1110045561049</v>
      </c>
      <c r="D276" s="111">
        <f>INDEX(Inputs!G$4:G$183,MATCH($B276&amp;$C$256,Inputs!$E$4:$E$183,0))</f>
        <v>2739.0909074246065</v>
      </c>
      <c r="E276" s="111">
        <f>INDEX(Inputs!H$4:H$183,MATCH($B276&amp;$C$256,Inputs!$E$4:$E$183,0))</f>
        <v>2739.9296415126764</v>
      </c>
      <c r="F276" s="111">
        <f>INDEX(Inputs!I$4:I$183,MATCH($B276&amp;$C$256,Inputs!$E$4:$E$183,0))</f>
        <v>2757.7331277966341</v>
      </c>
      <c r="G276" s="111">
        <f>INDEX(Inputs!J$4:J$183,MATCH($B276&amp;$C$256,Inputs!$E$4:$E$183,0))</f>
        <v>2785.2462829052388</v>
      </c>
      <c r="H276" s="111">
        <f>INDEX(Inputs!K$4:K$183,MATCH($B276&amp;$C$256,Inputs!$E$4:$E$183,0))</f>
        <v>2818.8749988671848</v>
      </c>
      <c r="I276" s="111">
        <f>INDEX(Inputs!L$4:L$183,MATCH($B276&amp;$C$256,Inputs!$E$4:$E$183,0))</f>
        <v>2834.8995876582203</v>
      </c>
      <c r="J276" s="111">
        <f>INDEX(Inputs!M$4:M$183,MATCH($B276&amp;$C$256,Inputs!$E$4:$E$183,0))</f>
        <v>2838.6057246430478</v>
      </c>
      <c r="K276" s="150"/>
      <c r="L276" s="34"/>
      <c r="M276" s="34"/>
      <c r="N276" s="34"/>
      <c r="O276" s="34"/>
      <c r="P276" s="34"/>
      <c r="Q276" s="109">
        <f>INDEX([10]Interface!$I$5:$I$144, MATCH($B276&amp;RIGHT(Q$258,2), [10]Interface!$B$5:$B$144, 0))</f>
        <v>2883.8033333643361</v>
      </c>
      <c r="R276" s="109">
        <f>INDEX([10]Interface!$I$5:$I$144, MATCH($B276&amp;RIGHT(R$258,2), [10]Interface!$B$5:$B$144, 0))</f>
        <v>2888.2800710039978</v>
      </c>
      <c r="S276" s="109">
        <f>INDEX([10]Interface!$I$5:$I$144, MATCH($B276&amp;RIGHT(S$258,2), [10]Interface!$B$5:$B$144, 0))</f>
        <v>2891.7653632558849</v>
      </c>
      <c r="T276" s="109">
        <f>INDEX([10]Interface!$I$5:$I$144, MATCH($B276&amp;RIGHT(T$258,2), [10]Interface!$B$5:$B$144, 0))</f>
        <v>2895.892757349598</v>
      </c>
      <c r="U276" s="109">
        <f>INDEX([10]Interface!$I$5:$I$144, MATCH($B276&amp;RIGHT(U$258,2), [10]Interface!$B$5:$B$144, 0))</f>
        <v>2900.7967557722782</v>
      </c>
      <c r="V276" s="106">
        <f t="shared" si="122"/>
        <v>2883.8033333643361</v>
      </c>
      <c r="W276" s="106">
        <f t="shared" si="123"/>
        <v>2888.2800710039978</v>
      </c>
      <c r="X276" s="106">
        <f t="shared" si="124"/>
        <v>2891.7653632558849</v>
      </c>
      <c r="Y276" s="106">
        <f t="shared" si="125"/>
        <v>2895.892757349598</v>
      </c>
      <c r="Z276" s="106">
        <f t="shared" si="126"/>
        <v>2900.7967557722782</v>
      </c>
      <c r="AA276" s="70"/>
      <c r="AB276" s="64" t="s">
        <v>39</v>
      </c>
    </row>
    <row r="277" spans="1:40" s="83" customFormat="1" ht="13">
      <c r="A277" s="3"/>
      <c r="B277" s="20" t="s">
        <v>35</v>
      </c>
      <c r="C277" s="111">
        <f>INDEX(Inputs!F$4:F$183,MATCH($B277&amp;$C$256,Inputs!$E$4:$E$183,0))</f>
        <v>2488.9197852031384</v>
      </c>
      <c r="D277" s="111">
        <f>INDEX(Inputs!G$4:G$183,MATCH($B277&amp;$C$256,Inputs!$E$4:$E$183,0))</f>
        <v>2520.6945048372463</v>
      </c>
      <c r="E277" s="111">
        <f>INDEX(Inputs!H$4:H$183,MATCH($B277&amp;$C$256,Inputs!$E$4:$E$183,0))</f>
        <v>2550.990193340393</v>
      </c>
      <c r="F277" s="111">
        <f>INDEX(Inputs!I$4:I$183,MATCH($B277&amp;$C$256,Inputs!$E$4:$E$183,0))</f>
        <v>2578.8955656073549</v>
      </c>
      <c r="G277" s="111">
        <f>INDEX(Inputs!J$4:J$183,MATCH($B277&amp;$C$256,Inputs!$E$4:$E$183,0))</f>
        <v>2603.9071325464242</v>
      </c>
      <c r="H277" s="111">
        <f>INDEX(Inputs!K$4:K$183,MATCH($B277&amp;$C$256,Inputs!$E$4:$E$183,0))</f>
        <v>2629.7982262645583</v>
      </c>
      <c r="I277" s="111">
        <f>INDEX(Inputs!L$4:L$183,MATCH($B277&amp;$C$256,Inputs!$E$4:$E$183,0))</f>
        <v>2642.1483306272007</v>
      </c>
      <c r="J277" s="111">
        <f>INDEX(Inputs!M$4:M$183,MATCH($B277&amp;$C$256,Inputs!$E$4:$E$183,0))</f>
        <v>2655.4619959383895</v>
      </c>
      <c r="K277" s="150"/>
      <c r="L277" s="34"/>
      <c r="M277" s="34"/>
      <c r="N277" s="34"/>
      <c r="O277" s="34"/>
      <c r="P277" s="34"/>
      <c r="Q277" s="109">
        <f>INDEX([10]Interface!$I$5:$I$144, MATCH($B277&amp;RIGHT(Q$258,2), [10]Interface!$B$5:$B$144, 0))</f>
        <v>2677.8433281641901</v>
      </c>
      <c r="R277" s="109">
        <f>INDEX([10]Interface!$I$5:$I$144, MATCH($B277&amp;RIGHT(R$258,2), [10]Interface!$B$5:$B$144, 0))</f>
        <v>2690.7037469258735</v>
      </c>
      <c r="S277" s="109">
        <f>INDEX([10]Interface!$I$5:$I$144, MATCH($B277&amp;RIGHT(S$258,2), [10]Interface!$B$5:$B$144, 0))</f>
        <v>2702.3135088326849</v>
      </c>
      <c r="T277" s="109">
        <f>INDEX([10]Interface!$I$5:$I$144, MATCH($B277&amp;RIGHT(T$258,2), [10]Interface!$B$5:$B$144, 0))</f>
        <v>2712.2518864033359</v>
      </c>
      <c r="U277" s="109">
        <f>INDEX([10]Interface!$I$5:$I$144, MATCH($B277&amp;RIGHT(U$258,2), [10]Interface!$B$5:$B$144, 0))</f>
        <v>2720.8380557485925</v>
      </c>
      <c r="V277" s="106">
        <f t="shared" si="122"/>
        <v>2677.8433281641901</v>
      </c>
      <c r="W277" s="106">
        <f t="shared" si="123"/>
        <v>2690.7037469258735</v>
      </c>
      <c r="X277" s="106">
        <f t="shared" si="124"/>
        <v>2702.3135088326849</v>
      </c>
      <c r="Y277" s="106">
        <f t="shared" si="125"/>
        <v>2712.2518864033359</v>
      </c>
      <c r="Z277" s="106">
        <f t="shared" si="126"/>
        <v>2720.8380557485925</v>
      </c>
      <c r="AA277" s="70"/>
      <c r="AB277" s="64" t="s">
        <v>39</v>
      </c>
    </row>
    <row r="278" spans="1:40" s="83" customFormat="1" ht="13">
      <c r="A278" s="3"/>
      <c r="B278" s="20" t="s">
        <v>36</v>
      </c>
      <c r="C278" s="111">
        <f>INDEX(Inputs!F$4:F$183,MATCH($B278&amp;$C$256,Inputs!$E$4:$E$183,0))</f>
        <v>671.48164798443008</v>
      </c>
      <c r="D278" s="111">
        <f>INDEX(Inputs!G$4:G$183,MATCH($B278&amp;$C$256,Inputs!$E$4:$E$183,0))</f>
        <v>676.74040399352293</v>
      </c>
      <c r="E278" s="111">
        <f>INDEX(Inputs!H$4:H$183,MATCH($B278&amp;$C$256,Inputs!$E$4:$E$183,0))</f>
        <v>680.43757336501619</v>
      </c>
      <c r="F278" s="111">
        <f>INDEX(Inputs!I$4:I$183,MATCH($B278&amp;$C$256,Inputs!$E$4:$E$183,0))</f>
        <v>686.03107283114196</v>
      </c>
      <c r="G278" s="111">
        <f>INDEX(Inputs!J$4:J$183,MATCH($B278&amp;$C$256,Inputs!$E$4:$E$183,0))</f>
        <v>690.79384107008798</v>
      </c>
      <c r="H278" s="111">
        <f>INDEX(Inputs!K$4:K$183,MATCH($B278&amp;$C$256,Inputs!$E$4:$E$183,0))</f>
        <v>696.30757343785172</v>
      </c>
      <c r="I278" s="111">
        <f>INDEX(Inputs!L$4:L$183,MATCH($B278&amp;$C$256,Inputs!$E$4:$E$183,0))</f>
        <v>697.44820235858867</v>
      </c>
      <c r="J278" s="111">
        <f>INDEX(Inputs!M$4:M$183,MATCH($B278&amp;$C$256,Inputs!$E$4:$E$183,0))</f>
        <v>699.21111919604505</v>
      </c>
      <c r="K278" s="150"/>
      <c r="L278" s="34"/>
      <c r="M278" s="34"/>
      <c r="N278" s="34"/>
      <c r="O278" s="34"/>
      <c r="P278" s="34"/>
      <c r="Q278" s="109">
        <f>INDEX([10]Interface!$I$5:$I$144, MATCH($B278&amp;RIGHT(Q$258,2), [10]Interface!$B$5:$B$144, 0))</f>
        <v>704.21701998911237</v>
      </c>
      <c r="R278" s="109">
        <f>INDEX([10]Interface!$I$5:$I$144, MATCH($B278&amp;RIGHT(R$258,2), [10]Interface!$B$5:$B$144, 0))</f>
        <v>706.2005027129095</v>
      </c>
      <c r="S278" s="109">
        <f>INDEX([10]Interface!$I$5:$I$144, MATCH($B278&amp;RIGHT(S$258,2), [10]Interface!$B$5:$B$144, 0))</f>
        <v>708.0922834445081</v>
      </c>
      <c r="T278" s="109">
        <f>INDEX([10]Interface!$I$5:$I$144, MATCH($B278&amp;RIGHT(T$258,2), [10]Interface!$B$5:$B$144, 0))</f>
        <v>709.80264097462759</v>
      </c>
      <c r="U278" s="109">
        <f>INDEX([10]Interface!$I$5:$I$144, MATCH($B278&amp;RIGHT(U$258,2), [10]Interface!$B$5:$B$144, 0))</f>
        <v>711.36979589604152</v>
      </c>
      <c r="V278" s="106">
        <f t="shared" si="122"/>
        <v>704.21701998911237</v>
      </c>
      <c r="W278" s="106">
        <f t="shared" si="123"/>
        <v>706.2005027129095</v>
      </c>
      <c r="X278" s="106">
        <f t="shared" si="124"/>
        <v>708.0922834445081</v>
      </c>
      <c r="Y278" s="106">
        <f t="shared" si="125"/>
        <v>709.80264097462759</v>
      </c>
      <c r="Z278" s="106">
        <f t="shared" si="126"/>
        <v>711.36979589604152</v>
      </c>
      <c r="AA278" s="70"/>
      <c r="AB278" s="64" t="s">
        <v>39</v>
      </c>
    </row>
    <row r="279" spans="1:40" s="83" customFormat="1" ht="13">
      <c r="A279" s="3"/>
      <c r="B279" s="20" t="s">
        <v>37</v>
      </c>
      <c r="C279" s="111">
        <f>INDEX(Inputs!F$4:F$183,MATCH($B279&amp;$C$256,Inputs!$E$4:$E$183,0))</f>
        <v>2174.2459213476677</v>
      </c>
      <c r="D279" s="111">
        <f>INDEX(Inputs!G$4:G$183,MATCH($B279&amp;$C$256,Inputs!$E$4:$E$183,0))</f>
        <v>2183.9310404699754</v>
      </c>
      <c r="E279" s="111">
        <f>INDEX(Inputs!H$4:H$183,MATCH($B279&amp;$C$256,Inputs!$E$4:$E$183,0))</f>
        <v>2195.9788746464956</v>
      </c>
      <c r="F279" s="111">
        <f>INDEX(Inputs!I$4:I$183,MATCH($B279&amp;$C$256,Inputs!$E$4:$E$183,0))</f>
        <v>2208.4786934385033</v>
      </c>
      <c r="G279" s="111">
        <f>INDEX(Inputs!J$4:J$183,MATCH($B279&amp;$C$256,Inputs!$E$4:$E$183,0))</f>
        <v>2224.4003507153352</v>
      </c>
      <c r="H279" s="111">
        <f>INDEX(Inputs!K$4:K$183,MATCH($B279&amp;$C$256,Inputs!$E$4:$E$183,0))</f>
        <v>2241.8403460017589</v>
      </c>
      <c r="I279" s="111">
        <f>INDEX(Inputs!L$4:L$183,MATCH($B279&amp;$C$256,Inputs!$E$4:$E$183,0))</f>
        <v>2257.0216006051942</v>
      </c>
      <c r="J279" s="111">
        <f>INDEX(Inputs!M$4:M$183,MATCH($B279&amp;$C$256,Inputs!$E$4:$E$183,0))</f>
        <v>2268.3950619459029</v>
      </c>
      <c r="K279" s="150"/>
      <c r="L279" s="34"/>
      <c r="M279" s="34"/>
      <c r="N279" s="34"/>
      <c r="O279" s="34"/>
      <c r="P279" s="34"/>
      <c r="Q279" s="109">
        <f>INDEX([10]Interface!$I$5:$I$144, MATCH($B279&amp;RIGHT(Q$258,2), [10]Interface!$B$5:$B$144, 0))</f>
        <v>2283.5812552944253</v>
      </c>
      <c r="R279" s="109">
        <f>INDEX([10]Interface!$I$5:$I$144, MATCH($B279&amp;RIGHT(R$258,2), [10]Interface!$B$5:$B$144, 0))</f>
        <v>2293.3979763204966</v>
      </c>
      <c r="S279" s="109">
        <f>INDEX([10]Interface!$I$5:$I$144, MATCH($B279&amp;RIGHT(S$258,2), [10]Interface!$B$5:$B$144, 0))</f>
        <v>2302.8272184549705</v>
      </c>
      <c r="T279" s="109">
        <f>INDEX([10]Interface!$I$5:$I$144, MATCH($B279&amp;RIGHT(T$258,2), [10]Interface!$B$5:$B$144, 0))</f>
        <v>2311.9999745027385</v>
      </c>
      <c r="U279" s="109">
        <f>INDEX([10]Interface!$I$5:$I$144, MATCH($B279&amp;RIGHT(U$258,2), [10]Interface!$B$5:$B$144, 0))</f>
        <v>2320.9298382861962</v>
      </c>
      <c r="V279" s="106">
        <f t="shared" si="122"/>
        <v>2283.5812552944253</v>
      </c>
      <c r="W279" s="106">
        <f t="shared" si="123"/>
        <v>2293.3979763204966</v>
      </c>
      <c r="X279" s="106">
        <f t="shared" si="124"/>
        <v>2302.8272184549705</v>
      </c>
      <c r="Y279" s="106">
        <f t="shared" si="125"/>
        <v>2311.9999745027385</v>
      </c>
      <c r="Z279" s="106">
        <f t="shared" si="126"/>
        <v>2320.9298382861962</v>
      </c>
      <c r="AA279" s="70"/>
      <c r="AB279" s="64" t="s">
        <v>39</v>
      </c>
    </row>
    <row r="280" spans="1:40" s="83" customFormat="1" ht="13">
      <c r="A280" s="3"/>
      <c r="B280" s="21" t="s">
        <v>40</v>
      </c>
      <c r="C280" s="29">
        <f>AVERAGE(C260:C279)</f>
        <v>1527.6682822946971</v>
      </c>
      <c r="D280" s="133">
        <f t="shared" ref="D280:Z280" si="129">AVERAGE(D260:D279)</f>
        <v>1543.5356782295441</v>
      </c>
      <c r="E280" s="133">
        <f t="shared" si="129"/>
        <v>1557.5897612092533</v>
      </c>
      <c r="F280" s="133">
        <f t="shared" si="129"/>
        <v>1574.6492483101179</v>
      </c>
      <c r="G280" s="133">
        <f t="shared" si="129"/>
        <v>1594.6514077473273</v>
      </c>
      <c r="H280" s="133">
        <f t="shared" si="129"/>
        <v>1613.4325875672916</v>
      </c>
      <c r="I280" s="133">
        <f t="shared" si="129"/>
        <v>1803.7660203623325</v>
      </c>
      <c r="J280" s="133">
        <f t="shared" si="129"/>
        <v>1815.0521613188073</v>
      </c>
      <c r="K280" s="146"/>
      <c r="L280" s="29"/>
      <c r="M280" s="29"/>
      <c r="N280" s="29"/>
      <c r="O280" s="29"/>
      <c r="P280" s="29"/>
      <c r="Q280" s="133">
        <f t="shared" si="129"/>
        <v>1767.631632320657</v>
      </c>
      <c r="R280" s="133">
        <f t="shared" si="129"/>
        <v>1775.4785483799485</v>
      </c>
      <c r="S280" s="133">
        <f t="shared" si="129"/>
        <v>1782.4659561511894</v>
      </c>
      <c r="T280" s="133">
        <f t="shared" si="129"/>
        <v>1788.9870618197153</v>
      </c>
      <c r="U280" s="133">
        <f t="shared" si="129"/>
        <v>1795.0681898452663</v>
      </c>
      <c r="V280" s="134">
        <f t="shared" si="129"/>
        <v>1767.631632320657</v>
      </c>
      <c r="W280" s="134">
        <f t="shared" si="129"/>
        <v>1775.4785483799485</v>
      </c>
      <c r="X280" s="134">
        <f t="shared" si="129"/>
        <v>1782.4659561511894</v>
      </c>
      <c r="Y280" s="134">
        <f t="shared" si="129"/>
        <v>1788.9870618197153</v>
      </c>
      <c r="Z280" s="134">
        <f t="shared" si="129"/>
        <v>1795.0681898452663</v>
      </c>
      <c r="AA280" s="80"/>
      <c r="AB280" s="64" t="s">
        <v>39</v>
      </c>
    </row>
    <row r="281" spans="1:40">
      <c r="C281" s="6"/>
    </row>
    <row r="282" spans="1:40" s="103" customFormat="1" ht="18">
      <c r="A282" s="102" t="s">
        <v>69</v>
      </c>
      <c r="C282" s="104"/>
      <c r="D282" s="104"/>
      <c r="E282" s="104"/>
      <c r="F282" s="104"/>
      <c r="G282" s="104"/>
      <c r="H282" s="102" t="s">
        <v>69</v>
      </c>
      <c r="I282" s="104"/>
      <c r="J282" s="104"/>
      <c r="K282" s="104"/>
      <c r="L282" s="104"/>
      <c r="M282" s="104"/>
      <c r="N282" s="104"/>
      <c r="O282" s="102" t="s">
        <v>69</v>
      </c>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5"/>
    </row>
  </sheetData>
  <mergeCells count="40">
    <mergeCell ref="L7:P7"/>
    <mergeCell ref="AB257:AB258"/>
    <mergeCell ref="AA117:AA118"/>
    <mergeCell ref="AB117:AB118"/>
    <mergeCell ref="AA173:AA174"/>
    <mergeCell ref="AB173:AB174"/>
    <mergeCell ref="AA201:AA202"/>
    <mergeCell ref="AB201:AB202"/>
    <mergeCell ref="AA229:AA230"/>
    <mergeCell ref="AB229:AB230"/>
    <mergeCell ref="AA61:AA62"/>
    <mergeCell ref="AB61:AB62"/>
    <mergeCell ref="AA145:AA146"/>
    <mergeCell ref="AB145:AB146"/>
    <mergeCell ref="AA89:AA90"/>
    <mergeCell ref="AB89:AB90"/>
    <mergeCell ref="AA257:AA258"/>
    <mergeCell ref="AD259:AN271"/>
    <mergeCell ref="AD147:AN158"/>
    <mergeCell ref="AD175:AN187"/>
    <mergeCell ref="AD203:AN215"/>
    <mergeCell ref="AD231:AN243"/>
    <mergeCell ref="AA33:AA34"/>
    <mergeCell ref="AB33:AB34"/>
    <mergeCell ref="AA7:AA8"/>
    <mergeCell ref="AB7:AB8"/>
    <mergeCell ref="AD8:AN18"/>
    <mergeCell ref="AD34:AN46"/>
    <mergeCell ref="AD63:AN75"/>
    <mergeCell ref="AD92:AN104"/>
    <mergeCell ref="AD120:AN132"/>
    <mergeCell ref="L173:P173"/>
    <mergeCell ref="L201:P201"/>
    <mergeCell ref="L229:P229"/>
    <mergeCell ref="L257:P257"/>
    <mergeCell ref="L33:P33"/>
    <mergeCell ref="L61:P61"/>
    <mergeCell ref="L89:P89"/>
    <mergeCell ref="L117:P117"/>
    <mergeCell ref="L145:P145"/>
  </mergeCells>
  <conditionalFormatting sqref="B260:J279 B38:D56 AB59:AB60 AB87:AB88 AB171:AB172 AB3 B36:B37 D36:J37 B64:B65 D64:J65 B92:B93 D92:J93 B120:B121 D120:J121 B148:B149 D148:J149 B196:J196 K34:P55 K63:P83 K91:P111 K119:P139 K147:P167 K175:P175 K203:P224 K231:P251 K259:P279 K8:P27 B252:P253 B84:P84 B112:P112 B140:P141 B168:P168 B280:P280 C28:P28 E38:J55 B66:J83 B94:J111 B122:J139 B150:J167 B176:N195 B204:J224 B232:J251 B59:U59 B199:U199 B3:U3 B255:U255 B143:U143 B115:U115 B87:U87 B171:U171 E56:P56 Q209:U209 Q224:U225 Q232:U253 Q10:U28 Q64:U85 Q92:U112 Q120:U141 Q148:U168 Q176:U196 Q204:U205 Q260:U280 Q36:U56">
    <cfRule type="cellIs" dxfId="90" priority="212" operator="equal">
      <formula>0</formula>
    </cfRule>
  </conditionalFormatting>
  <conditionalFormatting sqref="D232:J233">
    <cfRule type="cellIs" dxfId="89" priority="211" operator="equal">
      <formula>0</formula>
    </cfRule>
  </conditionalFormatting>
  <conditionalFormatting sqref="D120:J139 C122:C139">
    <cfRule type="cellIs" dxfId="88" priority="210" operator="equal">
      <formula>0</formula>
    </cfRule>
  </conditionalFormatting>
  <conditionalFormatting sqref="D92:J111 C94:C111">
    <cfRule type="cellIs" dxfId="87" priority="209" operator="equal">
      <formula>0</formula>
    </cfRule>
  </conditionalFormatting>
  <conditionalFormatting sqref="AA64:AA77">
    <cfRule type="cellIs" dxfId="86" priority="165" operator="equal">
      <formula>0</formula>
    </cfRule>
  </conditionalFormatting>
  <conditionalFormatting sqref="D176:J195 C178:C195">
    <cfRule type="cellIs" dxfId="85" priority="208" operator="equal">
      <formula>0</formula>
    </cfRule>
  </conditionalFormatting>
  <conditionalFormatting sqref="K64:P83">
    <cfRule type="cellIs" dxfId="84" priority="207" operator="equal">
      <formula>0</formula>
    </cfRule>
  </conditionalFormatting>
  <conditionalFormatting sqref="K92:P111">
    <cfRule type="cellIs" dxfId="83" priority="206" operator="equal">
      <formula>0</formula>
    </cfRule>
  </conditionalFormatting>
  <conditionalFormatting sqref="K120:P139">
    <cfRule type="cellIs" dxfId="82" priority="205" operator="equal">
      <formula>0</formula>
    </cfRule>
  </conditionalFormatting>
  <conditionalFormatting sqref="K148:P167">
    <cfRule type="cellIs" dxfId="81" priority="204" operator="equal">
      <formula>0</formula>
    </cfRule>
  </conditionalFormatting>
  <conditionalFormatting sqref="K176:N195">
    <cfRule type="cellIs" dxfId="80" priority="203" operator="equal">
      <formula>0</formula>
    </cfRule>
  </conditionalFormatting>
  <conditionalFormatting sqref="K204:P223">
    <cfRule type="cellIs" dxfId="79" priority="202" operator="equal">
      <formula>0</formula>
    </cfRule>
  </conditionalFormatting>
  <conditionalFormatting sqref="K232:P251">
    <cfRule type="cellIs" dxfId="78" priority="201" operator="equal">
      <formula>0</formula>
    </cfRule>
  </conditionalFormatting>
  <conditionalFormatting sqref="K260:P279">
    <cfRule type="cellIs" dxfId="77" priority="200" operator="equal">
      <formula>0</formula>
    </cfRule>
  </conditionalFormatting>
  <conditionalFormatting sqref="Q260:U279">
    <cfRule type="cellIs" dxfId="76" priority="197" operator="equal">
      <formula>0</formula>
    </cfRule>
  </conditionalFormatting>
  <conditionalFormatting sqref="Q273:U279">
    <cfRule type="cellIs" dxfId="75" priority="196" operator="equal">
      <formula>0</formula>
    </cfRule>
  </conditionalFormatting>
  <conditionalFormatting sqref="AB199">
    <cfRule type="cellIs" dxfId="74" priority="192" operator="equal">
      <formula>0</formula>
    </cfRule>
  </conditionalFormatting>
  <conditionalFormatting sqref="AB169">
    <cfRule type="cellIs" dxfId="73" priority="188" operator="equal">
      <formula>0</formula>
    </cfRule>
  </conditionalFormatting>
  <conditionalFormatting sqref="AB115">
    <cfRule type="cellIs" dxfId="72" priority="182" operator="equal">
      <formula>0</formula>
    </cfRule>
  </conditionalFormatting>
  <conditionalFormatting sqref="AB85">
    <cfRule type="cellIs" dxfId="71" priority="181" operator="equal">
      <formula>0</formula>
    </cfRule>
  </conditionalFormatting>
  <conditionalFormatting sqref="AB57">
    <cfRule type="cellIs" dxfId="70" priority="180" operator="equal">
      <formula>0</formula>
    </cfRule>
  </conditionalFormatting>
  <conditionalFormatting sqref="AB38:AB41 AB43:AB56">
    <cfRule type="cellIs" dxfId="69" priority="179" operator="equal">
      <formula>0</formula>
    </cfRule>
  </conditionalFormatting>
  <conditionalFormatting sqref="AB36:AB56">
    <cfRule type="cellIs" dxfId="68" priority="176" operator="equal">
      <formula>0</formula>
    </cfRule>
  </conditionalFormatting>
  <conditionalFormatting sqref="AB42">
    <cfRule type="cellIs" dxfId="67" priority="175" operator="equal">
      <formula>0</formula>
    </cfRule>
  </conditionalFormatting>
  <conditionalFormatting sqref="AA36:AA49">
    <cfRule type="cellIs" dxfId="66" priority="174" operator="equal">
      <formula>0</formula>
    </cfRule>
  </conditionalFormatting>
  <conditionalFormatting sqref="AB36:AB56">
    <cfRule type="cellIs" dxfId="65" priority="169" operator="equal">
      <formula>0</formula>
    </cfRule>
  </conditionalFormatting>
  <conditionalFormatting sqref="AA148:AA161">
    <cfRule type="cellIs" dxfId="64" priority="141" operator="equal">
      <formula>0</formula>
    </cfRule>
  </conditionalFormatting>
  <conditionalFormatting sqref="AA92:AA105">
    <cfRule type="cellIs" dxfId="63" priority="157" operator="equal">
      <formula>0</formula>
    </cfRule>
  </conditionalFormatting>
  <conditionalFormatting sqref="AA120:AA133">
    <cfRule type="cellIs" dxfId="62" priority="149" operator="equal">
      <formula>0</formula>
    </cfRule>
  </conditionalFormatting>
  <conditionalFormatting sqref="AA176:AA189">
    <cfRule type="cellIs" dxfId="61" priority="133" operator="equal">
      <formula>0</formula>
    </cfRule>
  </conditionalFormatting>
  <conditionalFormatting sqref="AA204:AA217">
    <cfRule type="cellIs" dxfId="60" priority="125" operator="equal">
      <formula>0</formula>
    </cfRule>
  </conditionalFormatting>
  <conditionalFormatting sqref="AB266">
    <cfRule type="cellIs" dxfId="59" priority="108" operator="equal">
      <formula>0</formula>
    </cfRule>
  </conditionalFormatting>
  <conditionalFormatting sqref="AA232:AA245">
    <cfRule type="cellIs" dxfId="58" priority="117" operator="equal">
      <formula>0</formula>
    </cfRule>
  </conditionalFormatting>
  <conditionalFormatting sqref="AB262:AB265 AB267:AB280">
    <cfRule type="cellIs" dxfId="57" priority="112" operator="equal">
      <formula>0</formula>
    </cfRule>
  </conditionalFormatting>
  <conditionalFormatting sqref="AB260:AB270">
    <cfRule type="cellIs" dxfId="56" priority="109" operator="equal">
      <formula>0</formula>
    </cfRule>
  </conditionalFormatting>
  <conditionalFormatting sqref="AA260:AA273">
    <cfRule type="cellIs" dxfId="55" priority="107" operator="equal">
      <formula>0</formula>
    </cfRule>
  </conditionalFormatting>
  <conditionalFormatting sqref="AB260:AB280">
    <cfRule type="cellIs" dxfId="54" priority="102" operator="equal">
      <formula>0</formula>
    </cfRule>
  </conditionalFormatting>
  <conditionalFormatting sqref="AB64:AB84">
    <cfRule type="cellIs" dxfId="53" priority="101" operator="equal">
      <formula>0</formula>
    </cfRule>
  </conditionalFormatting>
  <conditionalFormatting sqref="AB64:AB84">
    <cfRule type="cellIs" dxfId="52" priority="100" operator="equal">
      <formula>0</formula>
    </cfRule>
  </conditionalFormatting>
  <conditionalFormatting sqref="AB92:AB112">
    <cfRule type="cellIs" dxfId="51" priority="99" operator="equal">
      <formula>0</formula>
    </cfRule>
  </conditionalFormatting>
  <conditionalFormatting sqref="AB92:AB112">
    <cfRule type="cellIs" dxfId="50" priority="98" operator="equal">
      <formula>0</formula>
    </cfRule>
  </conditionalFormatting>
  <conditionalFormatting sqref="AB204:AB224">
    <cfRule type="cellIs" dxfId="49" priority="97" operator="equal">
      <formula>0</formula>
    </cfRule>
  </conditionalFormatting>
  <conditionalFormatting sqref="AB204:AB224">
    <cfRule type="cellIs" dxfId="48" priority="96" operator="equal">
      <formula>0</formula>
    </cfRule>
  </conditionalFormatting>
  <conditionalFormatting sqref="AB232:AB252">
    <cfRule type="cellIs" dxfId="47" priority="95" operator="equal">
      <formula>0</formula>
    </cfRule>
  </conditionalFormatting>
  <conditionalFormatting sqref="AB232:AB252">
    <cfRule type="cellIs" dxfId="46" priority="94" operator="equal">
      <formula>0</formula>
    </cfRule>
  </conditionalFormatting>
  <conditionalFormatting sqref="O176:P195">
    <cfRule type="cellIs" dxfId="45" priority="92" operator="equal">
      <formula>0</formula>
    </cfRule>
  </conditionalFormatting>
  <conditionalFormatting sqref="O176:P195">
    <cfRule type="cellIs" dxfId="44" priority="91" operator="equal">
      <formula>0</formula>
    </cfRule>
  </conditionalFormatting>
  <conditionalFormatting sqref="K196:P196">
    <cfRule type="cellIs" dxfId="43" priority="90" operator="equal">
      <formula>0</formula>
    </cfRule>
  </conditionalFormatting>
  <conditionalFormatting sqref="C36:J55">
    <cfRule type="cellIs" dxfId="42" priority="89" operator="equal">
      <formula>0</formula>
    </cfRule>
  </conditionalFormatting>
  <conditionalFormatting sqref="C11:J27 B10:B28 D10:J10">
    <cfRule type="cellIs" dxfId="41" priority="88" operator="equal">
      <formula>0</formula>
    </cfRule>
  </conditionalFormatting>
  <conditionalFormatting sqref="AB29">
    <cfRule type="cellIs" dxfId="40" priority="84" operator="equal">
      <formula>0</formula>
    </cfRule>
  </conditionalFormatting>
  <conditionalFormatting sqref="AB11:AB13 AB15:AB28">
    <cfRule type="cellIs" dxfId="39" priority="83" operator="equal">
      <formula>0</formula>
    </cfRule>
  </conditionalFormatting>
  <conditionalFormatting sqref="AB10:AB28">
    <cfRule type="cellIs" dxfId="38" priority="80" operator="equal">
      <formula>0</formula>
    </cfRule>
  </conditionalFormatting>
  <conditionalFormatting sqref="AB14">
    <cfRule type="cellIs" dxfId="37" priority="79" operator="equal">
      <formula>0</formula>
    </cfRule>
  </conditionalFormatting>
  <conditionalFormatting sqref="AA10:AA21">
    <cfRule type="cellIs" dxfId="36" priority="78" operator="equal">
      <formula>0</formula>
    </cfRule>
  </conditionalFormatting>
  <conditionalFormatting sqref="AB10:AB28">
    <cfRule type="cellIs" dxfId="35" priority="73" operator="equal">
      <formula>0</formula>
    </cfRule>
  </conditionalFormatting>
  <conditionalFormatting sqref="C10">
    <cfRule type="cellIs" dxfId="34" priority="72" operator="equal">
      <formula>0</formula>
    </cfRule>
  </conditionalFormatting>
  <conditionalFormatting sqref="Q204:U204">
    <cfRule type="cellIs" dxfId="33" priority="71" operator="equal">
      <formula>0</formula>
    </cfRule>
  </conditionalFormatting>
  <conditionalFormatting sqref="C64:J83">
    <cfRule type="cellIs" dxfId="32" priority="70" operator="equal">
      <formula>0</formula>
    </cfRule>
  </conditionalFormatting>
  <conditionalFormatting sqref="C92:J111">
    <cfRule type="cellIs" dxfId="31" priority="69" operator="equal">
      <formula>0</formula>
    </cfRule>
  </conditionalFormatting>
  <conditionalFormatting sqref="C120:J139">
    <cfRule type="cellIs" dxfId="30" priority="68" operator="equal">
      <formula>0</formula>
    </cfRule>
  </conditionalFormatting>
  <conditionalFormatting sqref="C148:J167">
    <cfRule type="cellIs" dxfId="29" priority="67" operator="equal">
      <formula>0</formula>
    </cfRule>
  </conditionalFormatting>
  <conditionalFormatting sqref="J71">
    <cfRule type="cellIs" dxfId="28" priority="55" operator="equal">
      <formula>0</formula>
    </cfRule>
  </conditionalFormatting>
  <conditionalFormatting sqref="J79">
    <cfRule type="cellIs" dxfId="27" priority="54" operator="equal">
      <formula>0</formula>
    </cfRule>
  </conditionalFormatting>
  <conditionalFormatting sqref="J99">
    <cfRule type="cellIs" dxfId="26" priority="53" operator="equal">
      <formula>0</formula>
    </cfRule>
  </conditionalFormatting>
  <conditionalFormatting sqref="J107">
    <cfRule type="cellIs" dxfId="25" priority="52" operator="equal">
      <formula>0</formula>
    </cfRule>
  </conditionalFormatting>
  <conditionalFormatting sqref="J127">
    <cfRule type="cellIs" dxfId="24" priority="51" operator="equal">
      <formula>0</formula>
    </cfRule>
  </conditionalFormatting>
  <conditionalFormatting sqref="J135">
    <cfRule type="cellIs" dxfId="23" priority="50" operator="equal">
      <formula>0</formula>
    </cfRule>
  </conditionalFormatting>
  <conditionalFormatting sqref="J155">
    <cfRule type="cellIs" dxfId="22" priority="49" operator="equal">
      <formula>0</formula>
    </cfRule>
  </conditionalFormatting>
  <conditionalFormatting sqref="J163">
    <cfRule type="cellIs" dxfId="21" priority="48" operator="equal">
      <formula>0</formula>
    </cfRule>
  </conditionalFormatting>
  <conditionalFormatting sqref="J183">
    <cfRule type="cellIs" dxfId="20" priority="47" operator="equal">
      <formula>0</formula>
    </cfRule>
  </conditionalFormatting>
  <conditionalFormatting sqref="J191">
    <cfRule type="cellIs" dxfId="19" priority="46" operator="equal">
      <formula>0</formula>
    </cfRule>
  </conditionalFormatting>
  <conditionalFormatting sqref="J211">
    <cfRule type="cellIs" dxfId="18" priority="45" operator="equal">
      <formula>0</formula>
    </cfRule>
  </conditionalFormatting>
  <conditionalFormatting sqref="J211">
    <cfRule type="cellIs" dxfId="17" priority="44" operator="equal">
      <formula>0</formula>
    </cfRule>
  </conditionalFormatting>
  <conditionalFormatting sqref="J219">
    <cfRule type="cellIs" dxfId="16" priority="43" operator="equal">
      <formula>0</formula>
    </cfRule>
  </conditionalFormatting>
  <conditionalFormatting sqref="J219">
    <cfRule type="cellIs" dxfId="15" priority="42" operator="equal">
      <formula>0</formula>
    </cfRule>
  </conditionalFormatting>
  <conditionalFormatting sqref="J239">
    <cfRule type="cellIs" dxfId="14" priority="41" operator="equal">
      <formula>0</formula>
    </cfRule>
  </conditionalFormatting>
  <conditionalFormatting sqref="J239">
    <cfRule type="cellIs" dxfId="13" priority="40" operator="equal">
      <formula>0</formula>
    </cfRule>
  </conditionalFormatting>
  <conditionalFormatting sqref="J247">
    <cfRule type="cellIs" dxfId="12" priority="39" operator="equal">
      <formula>0</formula>
    </cfRule>
  </conditionalFormatting>
  <conditionalFormatting sqref="J247">
    <cfRule type="cellIs" dxfId="11" priority="38" operator="equal">
      <formula>0</formula>
    </cfRule>
  </conditionalFormatting>
  <conditionalFormatting sqref="AB120:AB140">
    <cfRule type="cellIs" dxfId="10" priority="37" operator="equal">
      <formula>0</formula>
    </cfRule>
  </conditionalFormatting>
  <conditionalFormatting sqref="AB120:AB140">
    <cfRule type="cellIs" dxfId="9" priority="36" operator="equal">
      <formula>0</formula>
    </cfRule>
  </conditionalFormatting>
  <conditionalFormatting sqref="AB148:AB168">
    <cfRule type="cellIs" dxfId="8" priority="35" operator="equal">
      <formula>0</formula>
    </cfRule>
  </conditionalFormatting>
  <conditionalFormatting sqref="AB148:AB168">
    <cfRule type="cellIs" dxfId="7" priority="34" operator="equal">
      <formula>0</formula>
    </cfRule>
  </conditionalFormatting>
  <conditionalFormatting sqref="AB176:AB196">
    <cfRule type="cellIs" dxfId="6" priority="33" operator="equal">
      <formula>0</formula>
    </cfRule>
  </conditionalFormatting>
  <conditionalFormatting sqref="AB176:AB196">
    <cfRule type="cellIs" dxfId="5" priority="32" operator="equal">
      <formula>0</formula>
    </cfRule>
  </conditionalFormatting>
  <conditionalFormatting sqref="L7">
    <cfRule type="cellIs" dxfId="4" priority="17" operator="equal">
      <formula>0</formula>
    </cfRule>
  </conditionalFormatting>
  <conditionalFormatting sqref="Q206:U208">
    <cfRule type="cellIs" dxfId="3" priority="4" operator="equal">
      <formula>0</formula>
    </cfRule>
  </conditionalFormatting>
  <conditionalFormatting sqref="Q206:U208">
    <cfRule type="cellIs" dxfId="2" priority="3" operator="equal">
      <formula>0</formula>
    </cfRule>
  </conditionalFormatting>
  <conditionalFormatting sqref="Q210:U223">
    <cfRule type="cellIs" dxfId="1" priority="2" operator="equal">
      <formula>0</formula>
    </cfRule>
  </conditionalFormatting>
  <conditionalFormatting sqref="Q210:U223">
    <cfRule type="cellIs" dxfId="0" priority="1" operator="equal">
      <formula>0</formula>
    </cfRule>
  </conditionalFormatting>
  <dataValidations disablePrompts="1" count="1">
    <dataValidation type="list" allowBlank="1" showInputMessage="1" showErrorMessage="1" promptTitle="Ofwat forecast" prompt="Please choose a forecasting approach. The decision will be used to populate the block &quot;Final decision&quot;." sqref="AA176:AA189 AB199 AA120:AA133 AA260:AB273 AB115 AA64:AA77 AA36:AA49 AB36:AB57 AB92:AB112 AB64:AB85 AB120:AB140 AA148:AA161 AB148:AB169 AA204:AA217 AB204:AB224 AB10:AB29 AB274:AB280 AA92:AA105 AA232:AA245 AB232:AB252 AB59:AB60 AB87:AB88 AB171:AB172 AB3 AA10:AA21 AB176:AB196">
      <formula1>"Company forecast, Ofwat forecast"</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03"/>
  <sheetViews>
    <sheetView showGridLines="0" zoomScale="80" zoomScaleNormal="80" workbookViewId="0">
      <pane xSplit="3" ySplit="2" topLeftCell="D3" activePane="bottomRight" state="frozen"/>
      <selection activeCell="R44" sqref="R44"/>
      <selection pane="topRight" activeCell="R44" sqref="R44"/>
      <selection pane="bottomLeft" activeCell="R44" sqref="R44"/>
      <selection pane="bottomRight"/>
    </sheetView>
  </sheetViews>
  <sheetFormatPr defaultColWidth="8.58203125" defaultRowHeight="14.5"/>
  <cols>
    <col min="1" max="1" width="11.83203125" style="19" customWidth="1"/>
    <col min="2" max="2" width="12.33203125" style="19" customWidth="1"/>
    <col min="3" max="3" width="10.58203125" style="19" customWidth="1"/>
    <col min="4" max="4" width="23.58203125" style="19" bestFit="1" customWidth="1"/>
    <col min="5" max="5" width="12.58203125" style="19" customWidth="1"/>
    <col min="6" max="6" width="17.58203125" style="19" customWidth="1"/>
    <col min="7" max="7" width="14.08203125" style="19" customWidth="1"/>
    <col min="8" max="8" width="17.08203125" style="19" customWidth="1"/>
    <col min="9" max="9" width="13.58203125" style="19" customWidth="1"/>
    <col min="10" max="10" width="23.58203125" style="19" bestFit="1" customWidth="1"/>
    <col min="11" max="11" width="9.75" style="19" bestFit="1" customWidth="1"/>
    <col min="12" max="16384" width="8.58203125" style="19"/>
  </cols>
  <sheetData>
    <row r="1" spans="1:10" s="44" customFormat="1" ht="32.25" customHeight="1">
      <c r="A1" s="42" t="s">
        <v>1</v>
      </c>
      <c r="B1" s="42" t="s">
        <v>2</v>
      </c>
      <c r="C1" s="42" t="s">
        <v>3</v>
      </c>
      <c r="D1" s="38" t="s">
        <v>43</v>
      </c>
      <c r="E1" s="38" t="s">
        <v>44</v>
      </c>
      <c r="F1" s="38" t="s">
        <v>45</v>
      </c>
      <c r="G1" s="38" t="s">
        <v>62</v>
      </c>
      <c r="H1" s="38" t="s">
        <v>55</v>
      </c>
      <c r="I1" s="38" t="s">
        <v>46</v>
      </c>
      <c r="J1" s="38" t="s">
        <v>107</v>
      </c>
    </row>
    <row r="2" spans="1:10" s="44" customFormat="1" ht="65">
      <c r="A2" s="42" t="s">
        <v>56</v>
      </c>
      <c r="B2" s="42" t="s">
        <v>57</v>
      </c>
      <c r="C2" s="42" t="s">
        <v>58</v>
      </c>
      <c r="D2" s="43" t="s">
        <v>109</v>
      </c>
      <c r="E2" s="43" t="s">
        <v>110</v>
      </c>
      <c r="F2" s="43" t="s">
        <v>111</v>
      </c>
      <c r="G2" s="43" t="s">
        <v>112</v>
      </c>
      <c r="H2" s="43" t="s">
        <v>113</v>
      </c>
      <c r="I2" s="43" t="s">
        <v>114</v>
      </c>
      <c r="J2" s="43" t="s">
        <v>108</v>
      </c>
    </row>
    <row r="3" spans="1:10">
      <c r="A3" s="40"/>
      <c r="B3" s="40"/>
      <c r="C3" s="40"/>
      <c r="D3" s="41" t="s">
        <v>5</v>
      </c>
      <c r="E3" s="41" t="s">
        <v>47</v>
      </c>
      <c r="F3" s="41" t="s">
        <v>6</v>
      </c>
      <c r="G3" s="41" t="s">
        <v>60</v>
      </c>
      <c r="H3" s="41" t="s">
        <v>59</v>
      </c>
      <c r="I3" s="41" t="s">
        <v>41</v>
      </c>
      <c r="J3" s="41" t="s">
        <v>5</v>
      </c>
    </row>
    <row r="4" spans="1:10">
      <c r="A4" s="37" t="str">
        <f t="shared" ref="A4:A53" si="0">B4&amp;RIGHT(C4,2)</f>
        <v>ANH21</v>
      </c>
      <c r="B4" s="37" t="s">
        <v>7</v>
      </c>
      <c r="C4" s="37" t="s">
        <v>17</v>
      </c>
      <c r="D4" s="101">
        <f>INDEX(Forecasts!$V$36:$Z$55,MATCH(Interface!$B4,Forecasts!$B$36:$B$55,0),MATCH(Interface!$C4,Forecasts!$V$34:$Z$34,0))</f>
        <v>2263093.7236273582</v>
      </c>
      <c r="E4" s="101">
        <f>INDEX(Forecasts!$V$64:$Z$83,MATCH(Interface!$B4,Forecasts!$B$64:$B$83,0),MATCH(Interface!$C4,Forecasts!$V$62:$Z$62,0))</f>
        <v>39582.05145879167</v>
      </c>
      <c r="F4" s="81">
        <f>INDEX(Forecasts!$V$148:$Z$167,MATCH(Interface!$B4,Forecasts!$B$148:$B$167,0),MATCH(Interface!$C4,Forecasts!$V$146:$Z$146,0))</f>
        <v>79.832669250716037</v>
      </c>
      <c r="G4" s="81">
        <f>INDEX(Forecasts!$V$176:$Z$195,MATCH(Interface!$B4,Forecasts!$B$176:$B$195,0),MATCH(Interface!$C4,Forecasts!$V$174:$Z$174,0))</f>
        <v>5.0218469628384792</v>
      </c>
      <c r="H4" s="82">
        <f>INDEX(Forecasts!$V$232:$Z$251,MATCH(Interface!$B4,Forecasts!$B$232:$B$251,0),MATCH(Interface!$C4,Forecasts!$V$230:$Z$230,0))</f>
        <v>1.1482202685920014E-2</v>
      </c>
      <c r="I4" s="101">
        <f>INDEX(Forecasts!$V$260:$Z$279,MATCH(Interface!$B4,Forecasts!$B$260:$B$279,0),MATCH(Interface!$C4,Forecasts!$V$258:$Z$258,0))</f>
        <v>690.63700168452237</v>
      </c>
      <c r="J4" s="101"/>
    </row>
    <row r="5" spans="1:10">
      <c r="A5" s="37" t="str">
        <f t="shared" si="0"/>
        <v>ANH22</v>
      </c>
      <c r="B5" s="37" t="s">
        <v>7</v>
      </c>
      <c r="C5" s="37" t="s">
        <v>18</v>
      </c>
      <c r="D5" s="101">
        <f>INDEX(Forecasts!$V$36:$Z$55,MATCH(Interface!$B5,Forecasts!$B$36:$B$55,0),MATCH(Interface!$C5,Forecasts!$V$34:$Z$34,0))</f>
        <v>2280746.276516425</v>
      </c>
      <c r="E5" s="101">
        <f>INDEX(Forecasts!$V$64:$Z$83,MATCH(Interface!$B5,Forecasts!$B$64:$B$83,0),MATCH(Interface!$C5,Forecasts!$V$62:$Z$62,0))</f>
        <v>39773.798763949999</v>
      </c>
      <c r="F5" s="81">
        <f>INDEX(Forecasts!$V$148:$Z$167,MATCH(Interface!$B5,Forecasts!$B$148:$B$167,0),MATCH(Interface!$C5,Forecasts!$V$146:$Z$146,0))</f>
        <v>79.833227589957389</v>
      </c>
      <c r="G5" s="81">
        <f>INDEX(Forecasts!$V$176:$Z$195,MATCH(Interface!$B5,Forecasts!$B$176:$B$195,0),MATCH(Interface!$C5,Forecasts!$V$174:$Z$174,0))</f>
        <v>5.0218798151001529</v>
      </c>
      <c r="H5" s="82">
        <f>INDEX(Forecasts!$V$232:$Z$251,MATCH(Interface!$B5,Forecasts!$B$232:$B$251,0),MATCH(Interface!$C5,Forecasts!$V$230:$Z$230,0))</f>
        <v>1.1506000593274826E-2</v>
      </c>
      <c r="I5" s="101">
        <f>INDEX(Forecasts!$V$260:$Z$279,MATCH(Interface!$B5,Forecasts!$B$260:$B$279,0),MATCH(Interface!$C5,Forecasts!$V$258:$Z$258,0))</f>
        <v>691.06835127656575</v>
      </c>
      <c r="J5" s="101">
        <f t="shared" ref="J5:J57" si="1">IF(C5="2019-20","",D5-D4)</f>
        <v>17652.552889066748</v>
      </c>
    </row>
    <row r="6" spans="1:10">
      <c r="A6" s="37" t="str">
        <f t="shared" si="0"/>
        <v>ANH23</v>
      </c>
      <c r="B6" s="37" t="s">
        <v>7</v>
      </c>
      <c r="C6" s="37" t="s">
        <v>19</v>
      </c>
      <c r="D6" s="101">
        <f>INDEX(Forecasts!$V$36:$Z$55,MATCH(Interface!$B6,Forecasts!$B$36:$B$55,0),MATCH(Interface!$C6,Forecasts!$V$34:$Z$34,0))</f>
        <v>2300807.720662788</v>
      </c>
      <c r="E6" s="101">
        <f>INDEX(Forecasts!$V$64:$Z$83,MATCH(Interface!$B6,Forecasts!$B$64:$B$83,0),MATCH(Interface!$C6,Forecasts!$V$62:$Z$62,0))</f>
        <v>39954.046069108335</v>
      </c>
      <c r="F6" s="81">
        <f>INDEX(Forecasts!$V$148:$Z$167,MATCH(Interface!$B6,Forecasts!$B$148:$B$167,0),MATCH(Interface!$C6,Forecasts!$V$146:$Z$146,0))</f>
        <v>80.235888948502719</v>
      </c>
      <c r="G6" s="81">
        <f>INDEX(Forecasts!$V$176:$Z$195,MATCH(Interface!$B6,Forecasts!$B$176:$B$195,0),MATCH(Interface!$C6,Forecasts!$V$174:$Z$174,0))</f>
        <v>5.0448770994934842</v>
      </c>
      <c r="H6" s="82">
        <f>INDEX(Forecasts!$V$232:$Z$251,MATCH(Interface!$B6,Forecasts!$B$232:$B$251,0),MATCH(Interface!$C6,Forecasts!$V$230:$Z$230,0))</f>
        <v>1.1529579130709499E-2</v>
      </c>
      <c r="I6" s="101">
        <f>INDEX(Forecasts!$V$260:$Z$279,MATCH(Interface!$B6,Forecasts!$B$260:$B$279,0),MATCH(Interface!$C6,Forecasts!$V$258:$Z$258,0))</f>
        <v>691.33933547331037</v>
      </c>
      <c r="J6" s="101">
        <f t="shared" si="1"/>
        <v>20061.444146363065</v>
      </c>
    </row>
    <row r="7" spans="1:10">
      <c r="A7" s="37" t="str">
        <f t="shared" si="0"/>
        <v>ANH24</v>
      </c>
      <c r="B7" s="37" t="s">
        <v>7</v>
      </c>
      <c r="C7" s="37" t="s">
        <v>20</v>
      </c>
      <c r="D7" s="101">
        <f>INDEX(Forecasts!$V$36:$Z$55,MATCH(Interface!$B7,Forecasts!$B$36:$B$55,0),MATCH(Interface!$C7,Forecasts!$V$34:$Z$34,0))</f>
        <v>2320153.813575279</v>
      </c>
      <c r="E7" s="101">
        <f>INDEX(Forecasts!$V$64:$Z$83,MATCH(Interface!$B7,Forecasts!$B$64:$B$83,0),MATCH(Interface!$C7,Forecasts!$V$62:$Z$62,0))</f>
        <v>40140.293374266665</v>
      </c>
      <c r="F7" s="81">
        <f>INDEX(Forecasts!$V$148:$Z$167,MATCH(Interface!$B7,Forecasts!$B$148:$B$167,0),MATCH(Interface!$C7,Forecasts!$V$146:$Z$146,0))</f>
        <v>80.235412199461649</v>
      </c>
      <c r="G7" s="81">
        <f>INDEX(Forecasts!$V$176:$Z$195,MATCH(Interface!$B7,Forecasts!$B$176:$B$195,0),MATCH(Interface!$C7,Forecasts!$V$174:$Z$174,0))</f>
        <v>5.0448651854555404</v>
      </c>
      <c r="H7" s="82">
        <f>INDEX(Forecasts!$V$232:$Z$251,MATCH(Interface!$B7,Forecasts!$B$232:$B$251,0),MATCH(Interface!$C7,Forecasts!$V$230:$Z$230,0))</f>
        <v>1.1552941317547015E-2</v>
      </c>
      <c r="I7" s="101">
        <f>INDEX(Forecasts!$V$260:$Z$279,MATCH(Interface!$B7,Forecasts!$B$260:$B$279,0),MATCH(Interface!$C7,Forecasts!$V$258:$Z$258,0))</f>
        <v>691.77265945508464</v>
      </c>
      <c r="J7" s="101">
        <f t="shared" si="1"/>
        <v>19346.092912490945</v>
      </c>
    </row>
    <row r="8" spans="1:10">
      <c r="A8" s="37" t="str">
        <f t="shared" si="0"/>
        <v>ANH25</v>
      </c>
      <c r="B8" s="37" t="s">
        <v>7</v>
      </c>
      <c r="C8" s="37" t="s">
        <v>21</v>
      </c>
      <c r="D8" s="101">
        <f>INDEX(Forecasts!$V$36:$Z$55,MATCH(Interface!$B8,Forecasts!$B$36:$B$55,0),MATCH(Interface!$C8,Forecasts!$V$34:$Z$34,0))</f>
        <v>2339046.8597090091</v>
      </c>
      <c r="E8" s="101">
        <f>INDEX(Forecasts!$V$64:$Z$83,MATCH(Interface!$B8,Forecasts!$B$64:$B$83,0),MATCH(Interface!$C8,Forecasts!$V$62:$Z$62,0))</f>
        <v>40503.040679425001</v>
      </c>
      <c r="F8" s="81">
        <f>INDEX(Forecasts!$V$148:$Z$167,MATCH(Interface!$B8,Forecasts!$B$148:$B$167,0),MATCH(Interface!$C8,Forecasts!$V$146:$Z$146,0))</f>
        <v>80.235931508479084</v>
      </c>
      <c r="G8" s="81">
        <f>INDEX(Forecasts!$V$176:$Z$195,MATCH(Interface!$B8,Forecasts!$B$176:$B$195,0),MATCH(Interface!$C8,Forecasts!$V$174:$Z$174,0))</f>
        <v>5.0528420686562514</v>
      </c>
      <c r="H8" s="82">
        <f>INDEX(Forecasts!$V$232:$Z$251,MATCH(Interface!$B8,Forecasts!$B$232:$B$251,0),MATCH(Interface!$C8,Forecasts!$V$230:$Z$230,0))</f>
        <v>1.1576090117954333E-2</v>
      </c>
      <c r="I8" s="101">
        <f>INDEX(Forecasts!$V$260:$Z$279,MATCH(Interface!$B8,Forecasts!$B$260:$B$279,0),MATCH(Interface!$C8,Forecasts!$V$258:$Z$258,0))</f>
        <v>692.28079468766737</v>
      </c>
      <c r="J8" s="101">
        <f t="shared" si="1"/>
        <v>18893.046133730095</v>
      </c>
    </row>
    <row r="9" spans="1:10">
      <c r="A9" s="37" t="str">
        <f t="shared" si="0"/>
        <v>NES21</v>
      </c>
      <c r="B9" s="37" t="s">
        <v>22</v>
      </c>
      <c r="C9" s="37" t="s">
        <v>17</v>
      </c>
      <c r="D9" s="101">
        <f>INDEX(Forecasts!$V$36:$Z$55,MATCH(Interface!$B9,Forecasts!$B$36:$B$55,0),MATCH(Interface!$C9,Forecasts!$V$34:$Z$34,0))</f>
        <v>2059158.2022552253</v>
      </c>
      <c r="E9" s="101">
        <f>INDEX(Forecasts!$V$64:$Z$83,MATCH(Interface!$B9,Forecasts!$B$64:$B$83,0),MATCH(Interface!$C9,Forecasts!$V$62:$Z$62,0))</f>
        <v>26481.111111111109</v>
      </c>
      <c r="F9" s="81">
        <f>INDEX(Forecasts!$V$148:$Z$167,MATCH(Interface!$B9,Forecasts!$B$148:$B$167,0),MATCH(Interface!$C9,Forecasts!$V$146:$Z$146,0))</f>
        <v>98.245723728283693</v>
      </c>
      <c r="G9" s="81">
        <f>INDEX(Forecasts!$V$176:$Z$195,MATCH(Interface!$B9,Forecasts!$B$176:$B$195,0),MATCH(Interface!$C9,Forecasts!$V$174:$Z$174,0))</f>
        <v>5.2931088383725609</v>
      </c>
      <c r="H9" s="82">
        <f>INDEX(Forecasts!$V$232:$Z$251,MATCH(Interface!$B9,Forecasts!$B$232:$B$251,0),MATCH(Interface!$C9,Forecasts!$V$230:$Z$230,0))</f>
        <v>1.194679160043504E-2</v>
      </c>
      <c r="I9" s="101">
        <f>INDEX(Forecasts!$V$260:$Z$279,MATCH(Interface!$B9,Forecasts!$B$260:$B$279,0),MATCH(Interface!$C9,Forecasts!$V$258:$Z$258,0))</f>
        <v>1664.7769642297742</v>
      </c>
      <c r="J9" s="101"/>
    </row>
    <row r="10" spans="1:10">
      <c r="A10" s="37" t="str">
        <f t="shared" si="0"/>
        <v>NES22</v>
      </c>
      <c r="B10" s="37" t="s">
        <v>22</v>
      </c>
      <c r="C10" s="37" t="s">
        <v>18</v>
      </c>
      <c r="D10" s="101">
        <f>INDEX(Forecasts!$V$36:$Z$55,MATCH(Interface!$B10,Forecasts!$B$36:$B$55,0),MATCH(Interface!$C10,Forecasts!$V$34:$Z$34,0))</f>
        <v>2069815.6851619803</v>
      </c>
      <c r="E10" s="101">
        <f>INDEX(Forecasts!$V$64:$Z$83,MATCH(Interface!$B10,Forecasts!$B$64:$B$83,0),MATCH(Interface!$C10,Forecasts!$V$62:$Z$62,0))</f>
        <v>26624.731111111112</v>
      </c>
      <c r="F10" s="81">
        <f>INDEX(Forecasts!$V$148:$Z$167,MATCH(Interface!$B10,Forecasts!$B$148:$B$167,0),MATCH(Interface!$C10,Forecasts!$V$146:$Z$146,0))</f>
        <v>98.24545634314272</v>
      </c>
      <c r="G10" s="81">
        <f>INDEX(Forecasts!$V$176:$Z$195,MATCH(Interface!$B10,Forecasts!$B$176:$B$195,0),MATCH(Interface!$C10,Forecasts!$V$174:$Z$174,0))</f>
        <v>5.2936523630611028</v>
      </c>
      <c r="H10" s="82">
        <f>INDEX(Forecasts!$V$232:$Z$251,MATCH(Interface!$B10,Forecasts!$B$232:$B$251,0),MATCH(Interface!$C10,Forecasts!$V$230:$Z$230,0))</f>
        <v>1.1917843039368752E-2</v>
      </c>
      <c r="I10" s="101">
        <f>INDEX(Forecasts!$V$260:$Z$279,MATCH(Interface!$B10,Forecasts!$B$260:$B$279,0),MATCH(Interface!$C10,Forecasts!$V$258:$Z$258,0))</f>
        <v>1671.2624347112292</v>
      </c>
      <c r="J10" s="101">
        <f t="shared" si="1"/>
        <v>10657.48290675506</v>
      </c>
    </row>
    <row r="11" spans="1:10">
      <c r="A11" s="37" t="str">
        <f t="shared" si="0"/>
        <v>NES23</v>
      </c>
      <c r="B11" s="37" t="s">
        <v>22</v>
      </c>
      <c r="C11" s="37" t="s">
        <v>19</v>
      </c>
      <c r="D11" s="101">
        <f>INDEX(Forecasts!$V$36:$Z$55,MATCH(Interface!$B11,Forecasts!$B$36:$B$55,0),MATCH(Interface!$C11,Forecasts!$V$34:$Z$34,0))</f>
        <v>2082515.2650987126</v>
      </c>
      <c r="E11" s="101">
        <f>INDEX(Forecasts!$V$64:$Z$83,MATCH(Interface!$B11,Forecasts!$B$64:$B$83,0),MATCH(Interface!$C11,Forecasts!$V$62:$Z$62,0))</f>
        <v>26764.351111111111</v>
      </c>
      <c r="F11" s="81">
        <f>INDEX(Forecasts!$V$148:$Z$167,MATCH(Interface!$B11,Forecasts!$B$148:$B$167,0),MATCH(Interface!$C11,Forecasts!$V$146:$Z$146,0))</f>
        <v>98.245328413017106</v>
      </c>
      <c r="G11" s="81">
        <f>INDEX(Forecasts!$V$176:$Z$195,MATCH(Interface!$B11,Forecasts!$B$176:$B$195,0),MATCH(Interface!$C11,Forecasts!$V$174:$Z$174,0))</f>
        <v>5.2942240552811981</v>
      </c>
      <c r="H11" s="82">
        <f>INDEX(Forecasts!$V$232:$Z$251,MATCH(Interface!$B11,Forecasts!$B$232:$B$251,0),MATCH(Interface!$C11,Forecasts!$V$230:$Z$230,0))</f>
        <v>1.188919055793906E-2</v>
      </c>
      <c r="I11" s="101">
        <f>INDEX(Forecasts!$V$260:$Z$279,MATCH(Interface!$B11,Forecasts!$B$260:$B$279,0),MATCH(Interface!$C11,Forecasts!$V$258:$Z$258,0))</f>
        <v>1677.1595307971811</v>
      </c>
      <c r="J11" s="101">
        <f t="shared" si="1"/>
        <v>12699.579936732305</v>
      </c>
    </row>
    <row r="12" spans="1:10">
      <c r="A12" s="37" t="str">
        <f t="shared" si="0"/>
        <v>NES24</v>
      </c>
      <c r="B12" s="37" t="s">
        <v>22</v>
      </c>
      <c r="C12" s="37" t="s">
        <v>20</v>
      </c>
      <c r="D12" s="101">
        <f>INDEX(Forecasts!$V$36:$Z$55,MATCH(Interface!$B12,Forecasts!$B$36:$B$55,0),MATCH(Interface!$C12,Forecasts!$V$34:$Z$34,0))</f>
        <v>2094499.5333976366</v>
      </c>
      <c r="E12" s="101">
        <f>INDEX(Forecasts!$V$64:$Z$83,MATCH(Interface!$B12,Forecasts!$B$64:$B$83,0),MATCH(Interface!$C12,Forecasts!$V$62:$Z$62,0))</f>
        <v>26909.47111111111</v>
      </c>
      <c r="F12" s="81">
        <f>INDEX(Forecasts!$V$148:$Z$167,MATCH(Interface!$B12,Forecasts!$B$148:$B$167,0),MATCH(Interface!$C12,Forecasts!$V$146:$Z$146,0))</f>
        <v>98.244751552229573</v>
      </c>
      <c r="G12" s="81">
        <f>INDEX(Forecasts!$V$176:$Z$195,MATCH(Interface!$B12,Forecasts!$B$176:$B$195,0),MATCH(Interface!$C12,Forecasts!$V$174:$Z$174,0))</f>
        <v>5.2946504979880196</v>
      </c>
      <c r="H12" s="82">
        <f>INDEX(Forecasts!$V$232:$Z$251,MATCH(Interface!$B12,Forecasts!$B$232:$B$251,0),MATCH(Interface!$C12,Forecasts!$V$230:$Z$230,0))</f>
        <v>1.1860829636898954E-2</v>
      </c>
      <c r="I12" s="101">
        <f>INDEX(Forecasts!$V$260:$Z$279,MATCH(Interface!$B12,Forecasts!$B$260:$B$279,0),MATCH(Interface!$C12,Forecasts!$V$258:$Z$258,0))</f>
        <v>1682.5610606909984</v>
      </c>
      <c r="J12" s="101">
        <f t="shared" si="1"/>
        <v>11984.268298923969</v>
      </c>
    </row>
    <row r="13" spans="1:10">
      <c r="A13" s="37" t="str">
        <f t="shared" si="0"/>
        <v>NES25</v>
      </c>
      <c r="B13" s="37" t="s">
        <v>22</v>
      </c>
      <c r="C13" s="37" t="s">
        <v>21</v>
      </c>
      <c r="D13" s="101">
        <f>INDEX(Forecasts!$V$36:$Z$55,MATCH(Interface!$B13,Forecasts!$B$36:$B$55,0),MATCH(Interface!$C13,Forecasts!$V$34:$Z$34,0))</f>
        <v>2106369.19216306</v>
      </c>
      <c r="E13" s="101">
        <f>INDEX(Forecasts!$V$64:$Z$83,MATCH(Interface!$B13,Forecasts!$B$64:$B$83,0),MATCH(Interface!$C13,Forecasts!$V$62:$Z$62,0))</f>
        <v>27057.591111111113</v>
      </c>
      <c r="F13" s="81">
        <f>INDEX(Forecasts!$V$148:$Z$167,MATCH(Interface!$B13,Forecasts!$B$148:$B$167,0),MATCH(Interface!$C13,Forecasts!$V$146:$Z$146,0))</f>
        <v>98.244730067700644</v>
      </c>
      <c r="G13" s="81">
        <f>INDEX(Forecasts!$V$176:$Z$195,MATCH(Interface!$B13,Forecasts!$B$176:$B$195,0),MATCH(Interface!$C13,Forecasts!$V$174:$Z$174,0))</f>
        <v>5.2951894976959784</v>
      </c>
      <c r="H13" s="82">
        <f>INDEX(Forecasts!$V$232:$Z$251,MATCH(Interface!$B13,Forecasts!$B$232:$B$251,0),MATCH(Interface!$C13,Forecasts!$V$230:$Z$230,0))</f>
        <v>1.1832755848509251E-2</v>
      </c>
      <c r="I13" s="101">
        <f>INDEX(Forecasts!$V$260:$Z$279,MATCH(Interface!$B13,Forecasts!$B$260:$B$279,0),MATCH(Interface!$C13,Forecasts!$V$258:$Z$258,0))</f>
        <v>1687.3823807709598</v>
      </c>
      <c r="J13" s="101">
        <f t="shared" si="1"/>
        <v>11869.658765423344</v>
      </c>
    </row>
    <row r="14" spans="1:10">
      <c r="A14" s="37" t="str">
        <f t="shared" si="0"/>
        <v>NWT21</v>
      </c>
      <c r="B14" s="37" t="s">
        <v>23</v>
      </c>
      <c r="C14" s="37" t="s">
        <v>17</v>
      </c>
      <c r="D14" s="101">
        <f>INDEX(Forecasts!$V$36:$Z$55,MATCH(Interface!$B14,Forecasts!$B$36:$B$55,0),MATCH(Interface!$C14,Forecasts!$V$34:$Z$34,0))</f>
        <v>3398805.9395353668</v>
      </c>
      <c r="E14" s="101">
        <f>INDEX(Forecasts!$V$64:$Z$83,MATCH(Interface!$B14,Forecasts!$B$64:$B$83,0),MATCH(Interface!$C14,Forecasts!$V$62:$Z$62,0))</f>
        <v>43459.621441332143</v>
      </c>
      <c r="F14" s="81">
        <f>INDEX(Forecasts!$V$148:$Z$167,MATCH(Interface!$B14,Forecasts!$B$148:$B$167,0),MATCH(Interface!$C14,Forecasts!$V$146:$Z$146,0))</f>
        <v>98.669969478535251</v>
      </c>
      <c r="G14" s="81">
        <f>INDEX(Forecasts!$V$176:$Z$195,MATCH(Interface!$B14,Forecasts!$B$176:$B$195,0),MATCH(Interface!$C14,Forecasts!$V$174:$Z$174,0))</f>
        <v>5.0034745958079627</v>
      </c>
      <c r="H14" s="82">
        <f>INDEX(Forecasts!$V$232:$Z$251,MATCH(Interface!$B14,Forecasts!$B$232:$B$251,0),MATCH(Interface!$C14,Forecasts!$V$230:$Z$230,0))</f>
        <v>1.237265554583734E-2</v>
      </c>
      <c r="I14" s="101">
        <f>INDEX(Forecasts!$V$260:$Z$279,MATCH(Interface!$B14,Forecasts!$B$260:$B$279,0),MATCH(Interface!$C14,Forecasts!$V$258:$Z$258,0))</f>
        <v>1841.7153300700127</v>
      </c>
      <c r="J14" s="101"/>
    </row>
    <row r="15" spans="1:10">
      <c r="A15" s="37" t="str">
        <f t="shared" si="0"/>
        <v>NWT22</v>
      </c>
      <c r="B15" s="37" t="s">
        <v>23</v>
      </c>
      <c r="C15" s="37" t="s">
        <v>18</v>
      </c>
      <c r="D15" s="101">
        <f>INDEX(Forecasts!$V$36:$Z$55,MATCH(Interface!$B15,Forecasts!$B$36:$B$55,0),MATCH(Interface!$C15,Forecasts!$V$34:$Z$34,0))</f>
        <v>3417516.7583847446</v>
      </c>
      <c r="E15" s="101">
        <f>INDEX(Forecasts!$V$64:$Z$83,MATCH(Interface!$B15,Forecasts!$B$64:$B$83,0),MATCH(Interface!$C15,Forecasts!$V$62:$Z$62,0))</f>
        <v>43615.057302246991</v>
      </c>
      <c r="F15" s="81">
        <f>INDEX(Forecasts!$V$148:$Z$167,MATCH(Interface!$B15,Forecasts!$B$148:$B$167,0),MATCH(Interface!$C15,Forecasts!$V$146:$Z$146,0))</f>
        <v>98.669969478535251</v>
      </c>
      <c r="G15" s="81">
        <f>INDEX(Forecasts!$V$176:$Z$195,MATCH(Interface!$B15,Forecasts!$B$176:$B$195,0),MATCH(Interface!$C15,Forecasts!$V$174:$Z$174,0))</f>
        <v>4.9757497567064419</v>
      </c>
      <c r="H15" s="82">
        <f>INDEX(Forecasts!$V$232:$Z$251,MATCH(Interface!$B15,Forecasts!$B$232:$B$251,0),MATCH(Interface!$C15,Forecasts!$V$230:$Z$230,0))</f>
        <v>1.2451665843029241E-2</v>
      </c>
      <c r="I15" s="101">
        <f>INDEX(Forecasts!$V$260:$Z$279,MATCH(Interface!$B15,Forecasts!$B$260:$B$279,0),MATCH(Interface!$C15,Forecasts!$V$258:$Z$258,0))</f>
        <v>1849.9130855937904</v>
      </c>
      <c r="J15" s="101">
        <f t="shared" si="1"/>
        <v>18710.8188493778</v>
      </c>
    </row>
    <row r="16" spans="1:10">
      <c r="A16" s="37" t="str">
        <f t="shared" si="0"/>
        <v>NWT23</v>
      </c>
      <c r="B16" s="37" t="s">
        <v>23</v>
      </c>
      <c r="C16" s="37" t="s">
        <v>19</v>
      </c>
      <c r="D16" s="101">
        <f>INDEX(Forecasts!$V$36:$Z$55,MATCH(Interface!$B16,Forecasts!$B$36:$B$55,0),MATCH(Interface!$C16,Forecasts!$V$34:$Z$34,0))</f>
        <v>3437442.706908769</v>
      </c>
      <c r="E16" s="101">
        <f>INDEX(Forecasts!$V$64:$Z$83,MATCH(Interface!$B16,Forecasts!$B$64:$B$83,0),MATCH(Interface!$C16,Forecasts!$V$62:$Z$62,0))</f>
        <v>43782.978914882842</v>
      </c>
      <c r="F16" s="81">
        <f>INDEX(Forecasts!$V$148:$Z$167,MATCH(Interface!$B16,Forecasts!$B$148:$B$167,0),MATCH(Interface!$C16,Forecasts!$V$146:$Z$146,0))</f>
        <v>98.669969478535265</v>
      </c>
      <c r="G16" s="81">
        <f>INDEX(Forecasts!$V$176:$Z$195,MATCH(Interface!$B16,Forecasts!$B$176:$B$195,0),MATCH(Interface!$C16,Forecasts!$V$174:$Z$174,0))</f>
        <v>4.9757497567064419</v>
      </c>
      <c r="H16" s="82">
        <f>INDEX(Forecasts!$V$232:$Z$251,MATCH(Interface!$B16,Forecasts!$B$232:$B$251,0),MATCH(Interface!$C16,Forecasts!$V$230:$Z$230,0))</f>
        <v>1.2529819204927855E-2</v>
      </c>
      <c r="I16" s="101">
        <f>INDEX(Forecasts!$V$260:$Z$279,MATCH(Interface!$B16,Forecasts!$B$260:$B$279,0),MATCH(Interface!$C16,Forecasts!$V$258:$Z$258,0))</f>
        <v>1857.4757208738006</v>
      </c>
      <c r="J16" s="101">
        <f t="shared" si="1"/>
        <v>19925.948524024338</v>
      </c>
    </row>
    <row r="17" spans="1:10">
      <c r="A17" s="37" t="str">
        <f t="shared" si="0"/>
        <v>NWT24</v>
      </c>
      <c r="B17" s="37" t="s">
        <v>23</v>
      </c>
      <c r="C17" s="37" t="s">
        <v>20</v>
      </c>
      <c r="D17" s="101">
        <f>INDEX(Forecasts!$V$36:$Z$55,MATCH(Interface!$B17,Forecasts!$B$36:$B$55,0),MATCH(Interface!$C17,Forecasts!$V$34:$Z$34,0))</f>
        <v>3456182.4126120848</v>
      </c>
      <c r="E17" s="101">
        <f>INDEX(Forecasts!$V$64:$Z$83,MATCH(Interface!$B17,Forecasts!$B$64:$B$83,0),MATCH(Interface!$C17,Forecasts!$V$62:$Z$62,0))</f>
        <v>43950.950527518689</v>
      </c>
      <c r="F17" s="81">
        <f>INDEX(Forecasts!$V$148:$Z$167,MATCH(Interface!$B17,Forecasts!$B$148:$B$167,0),MATCH(Interface!$C17,Forecasts!$V$146:$Z$146,0))</f>
        <v>98.669969478535279</v>
      </c>
      <c r="G17" s="81">
        <f>INDEX(Forecasts!$V$176:$Z$195,MATCH(Interface!$B17,Forecasts!$B$176:$B$195,0),MATCH(Interface!$C17,Forecasts!$V$174:$Z$174,0))</f>
        <v>4.9757497567064437</v>
      </c>
      <c r="H17" s="82">
        <f>INDEX(Forecasts!$V$232:$Z$251,MATCH(Interface!$B17,Forecasts!$B$232:$B$251,0),MATCH(Interface!$C17,Forecasts!$V$230:$Z$230,0))</f>
        <v>1.2607129497649392E-2</v>
      </c>
      <c r="I17" s="101">
        <f>INDEX(Forecasts!$V$260:$Z$279,MATCH(Interface!$B17,Forecasts!$B$260:$B$279,0),MATCH(Interface!$C17,Forecasts!$V$258:$Z$258,0))</f>
        <v>1864.8684555929294</v>
      </c>
      <c r="J17" s="101">
        <f t="shared" si="1"/>
        <v>18739.705703315791</v>
      </c>
    </row>
    <row r="18" spans="1:10">
      <c r="A18" s="37" t="str">
        <f t="shared" si="0"/>
        <v>NWT25</v>
      </c>
      <c r="B18" s="37" t="s">
        <v>23</v>
      </c>
      <c r="C18" s="37" t="s">
        <v>21</v>
      </c>
      <c r="D18" s="101">
        <f>INDEX(Forecasts!$V$36:$Z$55,MATCH(Interface!$B18,Forecasts!$B$36:$B$55,0),MATCH(Interface!$C18,Forecasts!$V$34:$Z$34,0))</f>
        <v>3474473.7394021153</v>
      </c>
      <c r="E18" s="101">
        <f>INDEX(Forecasts!$V$64:$Z$83,MATCH(Interface!$B18,Forecasts!$B$64:$B$83,0),MATCH(Interface!$C18,Forecasts!$V$62:$Z$62,0))</f>
        <v>44118.922140154536</v>
      </c>
      <c r="F18" s="81">
        <f>INDEX(Forecasts!$V$148:$Z$167,MATCH(Interface!$B18,Forecasts!$B$148:$B$167,0),MATCH(Interface!$C18,Forecasts!$V$146:$Z$146,0))</f>
        <v>98.669969478535265</v>
      </c>
      <c r="G18" s="81">
        <f>INDEX(Forecasts!$V$176:$Z$195,MATCH(Interface!$B18,Forecasts!$B$176:$B$195,0),MATCH(Interface!$C18,Forecasts!$V$174:$Z$174,0))</f>
        <v>4.975749756706441</v>
      </c>
      <c r="H18" s="82">
        <f>INDEX(Forecasts!$V$232:$Z$251,MATCH(Interface!$B18,Forecasts!$B$232:$B$251,0),MATCH(Interface!$C18,Forecasts!$V$230:$Z$230,0))</f>
        <v>1.2683610289757149E-2</v>
      </c>
      <c r="I18" s="101">
        <f>INDEX(Forecasts!$V$260:$Z$279,MATCH(Interface!$B18,Forecasts!$B$260:$B$279,0),MATCH(Interface!$C18,Forecasts!$V$258:$Z$258,0))</f>
        <v>1872.1098290280047</v>
      </c>
      <c r="J18" s="101">
        <f t="shared" si="1"/>
        <v>18291.32679003058</v>
      </c>
    </row>
    <row r="19" spans="1:10">
      <c r="A19" s="37" t="str">
        <f t="shared" si="0"/>
        <v>SRN21</v>
      </c>
      <c r="B19" s="37" t="s">
        <v>24</v>
      </c>
      <c r="C19" s="37" t="s">
        <v>17</v>
      </c>
      <c r="D19" s="101">
        <f>INDEX(Forecasts!$V$36:$Z$55,MATCH(Interface!$B19,Forecasts!$B$36:$B$55,0),MATCH(Interface!$C19,Forecasts!$V$34:$Z$34,0))</f>
        <v>1137804.8848762347</v>
      </c>
      <c r="E19" s="101">
        <f>INDEX(Forecasts!$V$64:$Z$83,MATCH(Interface!$B19,Forecasts!$B$64:$B$83,0),MATCH(Interface!$C19,Forecasts!$V$62:$Z$62,0))</f>
        <v>14024.915386111112</v>
      </c>
      <c r="F19" s="81">
        <f>INDEX(Forecasts!$V$148:$Z$167,MATCH(Interface!$B19,Forecasts!$B$148:$B$167,0),MATCH(Interface!$C19,Forecasts!$V$146:$Z$146,0))</f>
        <v>89.178223102712579</v>
      </c>
      <c r="G19" s="81">
        <f>INDEX(Forecasts!$V$176:$Z$195,MATCH(Interface!$B19,Forecasts!$B$176:$B$195,0),MATCH(Interface!$C19,Forecasts!$V$174:$Z$174,0))</f>
        <v>4.8734189271563544</v>
      </c>
      <c r="H19" s="82">
        <f>INDEX(Forecasts!$V$232:$Z$251,MATCH(Interface!$B19,Forecasts!$B$232:$B$251,0),MATCH(Interface!$C19,Forecasts!$V$230:$Z$230,0))</f>
        <v>1.7944573921977323E-2</v>
      </c>
      <c r="I19" s="101">
        <f>INDEX(Forecasts!$V$260:$Z$279,MATCH(Interface!$B19,Forecasts!$B$260:$B$279,0),MATCH(Interface!$C19,Forecasts!$V$258:$Z$258,0))</f>
        <v>1896.7327097702787</v>
      </c>
      <c r="J19" s="101"/>
    </row>
    <row r="20" spans="1:10">
      <c r="A20" s="37" t="str">
        <f t="shared" si="0"/>
        <v>SRN22</v>
      </c>
      <c r="B20" s="37" t="s">
        <v>24</v>
      </c>
      <c r="C20" s="37" t="s">
        <v>18</v>
      </c>
      <c r="D20" s="101">
        <f>INDEX(Forecasts!$V$36:$Z$55,MATCH(Interface!$B20,Forecasts!$B$36:$B$55,0),MATCH(Interface!$C20,Forecasts!$V$34:$Z$34,0))</f>
        <v>1144746.0602722336</v>
      </c>
      <c r="E20" s="101">
        <f>INDEX(Forecasts!$V$64:$Z$83,MATCH(Interface!$B20,Forecasts!$B$64:$B$83,0),MATCH(Interface!$C20,Forecasts!$V$62:$Z$62,0))</f>
        <v>14062.115467777778</v>
      </c>
      <c r="F20" s="81">
        <f>INDEX(Forecasts!$V$148:$Z$167,MATCH(Interface!$B20,Forecasts!$B$148:$B$167,0),MATCH(Interface!$C20,Forecasts!$V$146:$Z$146,0))</f>
        <v>89.179671714742042</v>
      </c>
      <c r="G20" s="81">
        <f>INDEX(Forecasts!$V$176:$Z$195,MATCH(Interface!$B20,Forecasts!$B$176:$B$195,0),MATCH(Interface!$C20,Forecasts!$V$174:$Z$174,0))</f>
        <v>4.8734581561375503</v>
      </c>
      <c r="H20" s="82">
        <f>INDEX(Forecasts!$V$232:$Z$251,MATCH(Interface!$B20,Forecasts!$B$232:$B$251,0),MATCH(Interface!$C20,Forecasts!$V$230:$Z$230,0))</f>
        <v>1.8025396994433993E-2</v>
      </c>
      <c r="I20" s="101">
        <f>INDEX(Forecasts!$V$260:$Z$279,MATCH(Interface!$B20,Forecasts!$B$260:$B$279,0),MATCH(Interface!$C20,Forecasts!$V$258:$Z$258,0))</f>
        <v>1901.3234467731829</v>
      </c>
      <c r="J20" s="101">
        <f t="shared" si="1"/>
        <v>6941.175395998871</v>
      </c>
    </row>
    <row r="21" spans="1:10">
      <c r="A21" s="37" t="str">
        <f t="shared" si="0"/>
        <v>SRN23</v>
      </c>
      <c r="B21" s="37" t="s">
        <v>24</v>
      </c>
      <c r="C21" s="37" t="s">
        <v>19</v>
      </c>
      <c r="D21" s="101">
        <f>INDEX(Forecasts!$V$36:$Z$55,MATCH(Interface!$B21,Forecasts!$B$36:$B$55,0),MATCH(Interface!$C21,Forecasts!$V$34:$Z$34,0))</f>
        <v>1153228.1686939348</v>
      </c>
      <c r="E21" s="101">
        <f>INDEX(Forecasts!$V$64:$Z$83,MATCH(Interface!$B21,Forecasts!$B$64:$B$83,0),MATCH(Interface!$C21,Forecasts!$V$62:$Z$62,0))</f>
        <v>14099.315549444444</v>
      </c>
      <c r="F21" s="81">
        <f>INDEX(Forecasts!$V$148:$Z$167,MATCH(Interface!$B21,Forecasts!$B$148:$B$167,0),MATCH(Interface!$C21,Forecasts!$V$146:$Z$146,0))</f>
        <v>89.545613150854891</v>
      </c>
      <c r="G21" s="81">
        <f>INDEX(Forecasts!$V$176:$Z$195,MATCH(Interface!$B21,Forecasts!$B$176:$B$195,0),MATCH(Interface!$C21,Forecasts!$V$174:$Z$174,0))</f>
        <v>4.8992943821967199</v>
      </c>
      <c r="H21" s="82">
        <f>INDEX(Forecasts!$V$232:$Z$251,MATCH(Interface!$B21,Forecasts!$B$232:$B$251,0),MATCH(Interface!$C21,Forecasts!$V$230:$Z$230,0))</f>
        <v>1.810584805902565E-2</v>
      </c>
      <c r="I21" s="101">
        <f>INDEX(Forecasts!$V$260:$Z$279,MATCH(Interface!$B21,Forecasts!$B$260:$B$279,0),MATCH(Interface!$C21,Forecasts!$V$258:$Z$258,0))</f>
        <v>1905.306140211612</v>
      </c>
      <c r="J21" s="101">
        <f t="shared" si="1"/>
        <v>8482.1084217012394</v>
      </c>
    </row>
    <row r="22" spans="1:10">
      <c r="A22" s="37" t="str">
        <f t="shared" si="0"/>
        <v>SRN24</v>
      </c>
      <c r="B22" s="37" t="s">
        <v>24</v>
      </c>
      <c r="C22" s="37" t="s">
        <v>20</v>
      </c>
      <c r="D22" s="101">
        <f>INDEX(Forecasts!$V$36:$Z$55,MATCH(Interface!$B22,Forecasts!$B$36:$B$55,0),MATCH(Interface!$C22,Forecasts!$V$34:$Z$34,0))</f>
        <v>1161391.9633453661</v>
      </c>
      <c r="E22" s="101">
        <f>INDEX(Forecasts!$V$64:$Z$83,MATCH(Interface!$B22,Forecasts!$B$64:$B$83,0),MATCH(Interface!$C22,Forecasts!$V$62:$Z$62,0))</f>
        <v>14136.51563111111</v>
      </c>
      <c r="F22" s="81">
        <f>INDEX(Forecasts!$V$148:$Z$167,MATCH(Interface!$B22,Forecasts!$B$148:$B$167,0),MATCH(Interface!$C22,Forecasts!$V$146:$Z$146,0))</f>
        <v>89.546300832925041</v>
      </c>
      <c r="G22" s="81">
        <f>INDEX(Forecasts!$V$176:$Z$195,MATCH(Interface!$B22,Forecasts!$B$176:$B$195,0),MATCH(Interface!$C22,Forecasts!$V$174:$Z$174,0))</f>
        <v>4.8993434590886817</v>
      </c>
      <c r="H22" s="82">
        <f>INDEX(Forecasts!$V$232:$Z$251,MATCH(Interface!$B22,Forecasts!$B$232:$B$251,0),MATCH(Interface!$C22,Forecasts!$V$230:$Z$230,0))</f>
        <v>1.818592967824019E-2</v>
      </c>
      <c r="I22" s="101">
        <f>INDEX(Forecasts!$V$260:$Z$279,MATCH(Interface!$B22,Forecasts!$B$260:$B$279,0),MATCH(Interface!$C22,Forecasts!$V$258:$Z$258,0))</f>
        <v>1909.5653523063659</v>
      </c>
      <c r="J22" s="101">
        <f t="shared" si="1"/>
        <v>8163.7946514312644</v>
      </c>
    </row>
    <row r="23" spans="1:10">
      <c r="A23" s="37" t="str">
        <f t="shared" si="0"/>
        <v>SRN25</v>
      </c>
      <c r="B23" s="37" t="s">
        <v>24</v>
      </c>
      <c r="C23" s="37" t="s">
        <v>21</v>
      </c>
      <c r="D23" s="101">
        <f>INDEX(Forecasts!$V$36:$Z$55,MATCH(Interface!$B23,Forecasts!$B$36:$B$55,0),MATCH(Interface!$C23,Forecasts!$V$34:$Z$34,0))</f>
        <v>1169437.6422023601</v>
      </c>
      <c r="E23" s="101">
        <f>INDEX(Forecasts!$V$64:$Z$83,MATCH(Interface!$B23,Forecasts!$B$64:$B$83,0),MATCH(Interface!$C23,Forecasts!$V$62:$Z$62,0))</f>
        <v>14173.715712777777</v>
      </c>
      <c r="F23" s="81">
        <f>INDEX(Forecasts!$V$148:$Z$167,MATCH(Interface!$B23,Forecasts!$B$148:$B$167,0),MATCH(Interface!$C23,Forecasts!$V$146:$Z$146,0))</f>
        <v>92.667496985153136</v>
      </c>
      <c r="G23" s="81">
        <f>INDEX(Forecasts!$V$176:$Z$195,MATCH(Interface!$B23,Forecasts!$B$176:$B$195,0),MATCH(Interface!$C23,Forecasts!$V$174:$Z$174,0))</f>
        <v>4.9729158017515775</v>
      </c>
      <c r="H23" s="82">
        <f>INDEX(Forecasts!$V$232:$Z$251,MATCH(Interface!$B23,Forecasts!$B$232:$B$251,0),MATCH(Interface!$C23,Forecasts!$V$230:$Z$230,0))</f>
        <v>1.8265644391084624E-2</v>
      </c>
      <c r="I23" s="101">
        <f>INDEX(Forecasts!$V$260:$Z$279,MATCH(Interface!$B23,Forecasts!$B$260:$B$279,0),MATCH(Interface!$C23,Forecasts!$V$258:$Z$258,0))</f>
        <v>1914.1566671593073</v>
      </c>
      <c r="J23" s="101">
        <f t="shared" si="1"/>
        <v>8045.6788569940254</v>
      </c>
    </row>
    <row r="24" spans="1:10">
      <c r="A24" s="37" t="str">
        <f t="shared" ref="A24:A28" si="2">B24&amp;RIGHT(C24,2)</f>
        <v>SVH21</v>
      </c>
      <c r="B24" s="37" t="s">
        <v>63</v>
      </c>
      <c r="C24" s="37" t="s">
        <v>17</v>
      </c>
      <c r="D24" s="101">
        <f ca="1">INDEX(Forecasts!$V$36:$Z$55,MATCH(Interface!$B24,Forecasts!$B$36:$B$55,0),MATCH(Interface!$C24,Forecasts!$V$34:$Z$34,0))</f>
        <v>3804113.7994453963</v>
      </c>
      <c r="E24" s="101">
        <f ca="1">INDEX(Forecasts!$V$64:$Z$83,MATCH(Interface!$B24,Forecasts!$B$64:$B$83,0),MATCH(Interface!$C24,Forecasts!$V$62:$Z$62,0))</f>
        <v>49692.484679639667</v>
      </c>
      <c r="F24" s="81">
        <f ca="1">INDEX(Forecasts!$V$148:$Z$167,MATCH(Interface!$B24,Forecasts!$B$148:$B$167,0),MATCH(Interface!$C24,Forecasts!$V$146:$Z$146,0))</f>
        <v>91.602481401915298</v>
      </c>
      <c r="G24" s="81">
        <f ca="1">INDEX(Forecasts!$V$176:$Z$195,MATCH(Interface!$B24,Forecasts!$B$176:$B$195,0),MATCH(Interface!$C24,Forecasts!$V$174:$Z$174,0))</f>
        <v>4.6636867651029892</v>
      </c>
      <c r="H24" s="82">
        <f ca="1">INDEX(Forecasts!$V$232:$Z$251,MATCH(Interface!$B24,Forecasts!$B$232:$B$251,0),MATCH(Interface!$C24,Forecasts!$V$230:$Z$230,0))</f>
        <v>1.5431271802912039E-2</v>
      </c>
      <c r="I24" s="101">
        <f>INDEX(Forecasts!$V$260:$Z$279,MATCH(Interface!$B24,Forecasts!$B$260:$B$279,0),MATCH(Interface!$C24,Forecasts!$V$258:$Z$258,0))</f>
        <v>1907.6162510622862</v>
      </c>
      <c r="J24" s="101"/>
    </row>
    <row r="25" spans="1:10">
      <c r="A25" s="37" t="str">
        <f t="shared" si="2"/>
        <v>SVH22</v>
      </c>
      <c r="B25" s="37" t="s">
        <v>63</v>
      </c>
      <c r="C25" s="37" t="s">
        <v>18</v>
      </c>
      <c r="D25" s="101">
        <f ca="1">INDEX(Forecasts!$V$36:$Z$55,MATCH(Interface!$B25,Forecasts!$B$36:$B$55,0),MATCH(Interface!$C25,Forecasts!$V$34:$Z$34,0))</f>
        <v>3830842.9245958519</v>
      </c>
      <c r="E25" s="101">
        <f ca="1">INDEX(Forecasts!$V$64:$Z$83,MATCH(Interface!$B25,Forecasts!$B$64:$B$83,0),MATCH(Interface!$C25,Forecasts!$V$62:$Z$62,0))</f>
        <v>49816.951246531607</v>
      </c>
      <c r="F25" s="81">
        <f ca="1">INDEX(Forecasts!$V$148:$Z$167,MATCH(Interface!$B25,Forecasts!$B$148:$B$167,0),MATCH(Interface!$C25,Forecasts!$V$146:$Z$146,0))</f>
        <v>92.345118560362096</v>
      </c>
      <c r="G25" s="81">
        <f ca="1">INDEX(Forecasts!$V$176:$Z$195,MATCH(Interface!$B25,Forecasts!$B$176:$B$195,0),MATCH(Interface!$C25,Forecasts!$V$174:$Z$174,0))</f>
        <v>4.7109531441554555</v>
      </c>
      <c r="H25" s="82">
        <f ca="1">INDEX(Forecasts!$V$232:$Z$251,MATCH(Interface!$B25,Forecasts!$B$232:$B$251,0),MATCH(Interface!$C25,Forecasts!$V$230:$Z$230,0))</f>
        <v>1.536229424246296E-2</v>
      </c>
      <c r="I25" s="101">
        <f>INDEX(Forecasts!$V$260:$Z$279,MATCH(Interface!$B25,Forecasts!$B$260:$B$279,0),MATCH(Interface!$C25,Forecasts!$V$258:$Z$258,0))</f>
        <v>1914.4212463996084</v>
      </c>
      <c r="J25" s="101">
        <f t="shared" ca="1" si="1"/>
        <v>26729.125150455628</v>
      </c>
    </row>
    <row r="26" spans="1:10">
      <c r="A26" s="37" t="str">
        <f t="shared" si="2"/>
        <v>SVH23</v>
      </c>
      <c r="B26" s="37" t="s">
        <v>63</v>
      </c>
      <c r="C26" s="37" t="s">
        <v>19</v>
      </c>
      <c r="D26" s="101">
        <f ca="1">INDEX(Forecasts!$V$36:$Z$55,MATCH(Interface!$B26,Forecasts!$B$36:$B$55,0),MATCH(Interface!$C26,Forecasts!$V$34:$Z$34,0))</f>
        <v>3861716.0379127683</v>
      </c>
      <c r="E26" s="101">
        <f ca="1">INDEX(Forecasts!$V$64:$Z$83,MATCH(Interface!$B26,Forecasts!$B$64:$B$83,0),MATCH(Interface!$C26,Forecasts!$V$62:$Z$62,0))</f>
        <v>49941.417813423534</v>
      </c>
      <c r="F26" s="81">
        <f ca="1">INDEX(Forecasts!$V$148:$Z$167,MATCH(Interface!$B26,Forecasts!$B$148:$B$167,0),MATCH(Interface!$C26,Forecasts!$V$146:$Z$146,0))</f>
        <v>92.845421269769261</v>
      </c>
      <c r="G26" s="81">
        <f ca="1">INDEX(Forecasts!$V$176:$Z$195,MATCH(Interface!$B26,Forecasts!$B$176:$B$195,0),MATCH(Interface!$C26,Forecasts!$V$174:$Z$174,0))</f>
        <v>4.7348372552583839</v>
      </c>
      <c r="H26" s="82">
        <f ca="1">INDEX(Forecasts!$V$232:$Z$251,MATCH(Interface!$B26,Forecasts!$B$232:$B$251,0),MATCH(Interface!$C26,Forecasts!$V$230:$Z$230,0))</f>
        <v>1.5293645626058073E-2</v>
      </c>
      <c r="I26" s="101">
        <f>INDEX(Forecasts!$V$260:$Z$279,MATCH(Interface!$B26,Forecasts!$B$260:$B$279,0),MATCH(Interface!$C26,Forecasts!$V$258:$Z$258,0))</f>
        <v>1920.4945571343944</v>
      </c>
      <c r="J26" s="101">
        <f t="shared" ca="1" si="1"/>
        <v>30873.113316916395</v>
      </c>
    </row>
    <row r="27" spans="1:10">
      <c r="A27" s="37" t="str">
        <f t="shared" si="2"/>
        <v>SVH24</v>
      </c>
      <c r="B27" s="37" t="s">
        <v>63</v>
      </c>
      <c r="C27" s="37" t="s">
        <v>20</v>
      </c>
      <c r="D27" s="101">
        <f ca="1">INDEX(Forecasts!$V$36:$Z$55,MATCH(Interface!$B27,Forecasts!$B$36:$B$55,0),MATCH(Interface!$C27,Forecasts!$V$34:$Z$34,0))</f>
        <v>3891945.1355746402</v>
      </c>
      <c r="E27" s="101">
        <f ca="1">INDEX(Forecasts!$V$64:$Z$83,MATCH(Interface!$B27,Forecasts!$B$64:$B$83,0),MATCH(Interface!$C27,Forecasts!$V$62:$Z$62,0))</f>
        <v>50065.88438031546</v>
      </c>
      <c r="F27" s="81">
        <f ca="1">INDEX(Forecasts!$V$148:$Z$167,MATCH(Interface!$B27,Forecasts!$B$148:$B$167,0),MATCH(Interface!$C27,Forecasts!$V$146:$Z$146,0))</f>
        <v>92.814424635709543</v>
      </c>
      <c r="G27" s="81">
        <f ca="1">INDEX(Forecasts!$V$176:$Z$195,MATCH(Interface!$B27,Forecasts!$B$176:$B$195,0),MATCH(Interface!$C27,Forecasts!$V$174:$Z$174,0))</f>
        <v>4.7344991940768493</v>
      </c>
      <c r="H27" s="82">
        <f ca="1">INDEX(Forecasts!$V$232:$Z$251,MATCH(Interface!$B27,Forecasts!$B$232:$B$251,0),MATCH(Interface!$C27,Forecasts!$V$230:$Z$230,0))</f>
        <v>1.5225323606264565E-2</v>
      </c>
      <c r="I27" s="101">
        <f>INDEX(Forecasts!$V$260:$Z$279,MATCH(Interface!$B27,Forecasts!$B$260:$B$279,0),MATCH(Interface!$C27,Forecasts!$V$258:$Z$258,0))</f>
        <v>1926.6526438880223</v>
      </c>
      <c r="J27" s="101">
        <f t="shared" ca="1" si="1"/>
        <v>30229.097661871929</v>
      </c>
    </row>
    <row r="28" spans="1:10">
      <c r="A28" s="37" t="str">
        <f t="shared" si="2"/>
        <v>SVH25</v>
      </c>
      <c r="B28" s="37" t="s">
        <v>63</v>
      </c>
      <c r="C28" s="37" t="s">
        <v>21</v>
      </c>
      <c r="D28" s="101">
        <f ca="1">INDEX(Forecasts!$V$36:$Z$55,MATCH(Interface!$B28,Forecasts!$B$36:$B$55,0),MATCH(Interface!$C28,Forecasts!$V$34:$Z$34,0))</f>
        <v>3922421.0691356235</v>
      </c>
      <c r="E28" s="101">
        <f ca="1">INDEX(Forecasts!$V$64:$Z$83,MATCH(Interface!$B28,Forecasts!$B$64:$B$83,0),MATCH(Interface!$C28,Forecasts!$V$62:$Z$62,0))</f>
        <v>50190.3509472074</v>
      </c>
      <c r="F28" s="81">
        <f ca="1">INDEX(Forecasts!$V$148:$Z$167,MATCH(Interface!$B28,Forecasts!$B$148:$B$167,0),MATCH(Interface!$C28,Forecasts!$V$146:$Z$146,0))</f>
        <v>92.855027159664104</v>
      </c>
      <c r="G28" s="81">
        <f ca="1">INDEX(Forecasts!$V$176:$Z$195,MATCH(Interface!$B28,Forecasts!$B$176:$B$195,0),MATCH(Interface!$C28,Forecasts!$V$174:$Z$174,0))</f>
        <v>4.7357491820961064</v>
      </c>
      <c r="H28" s="82">
        <f ca="1">INDEX(Forecasts!$V$232:$Z$251,MATCH(Interface!$B28,Forecasts!$B$232:$B$251,0),MATCH(Interface!$C28,Forecasts!$V$230:$Z$230,0))</f>
        <v>1.5157325857932483E-2</v>
      </c>
      <c r="I28" s="101">
        <f>INDEX(Forecasts!$V$260:$Z$279,MATCH(Interface!$B28,Forecasts!$B$260:$B$279,0),MATCH(Interface!$C28,Forecasts!$V$258:$Z$258,0))</f>
        <v>1932.8845184593167</v>
      </c>
      <c r="J28" s="101">
        <f t="shared" ca="1" si="1"/>
        <v>30475.933560983278</v>
      </c>
    </row>
    <row r="29" spans="1:10">
      <c r="A29" s="37" t="str">
        <f t="shared" si="0"/>
        <v>SVT21</v>
      </c>
      <c r="B29" s="37" t="s">
        <v>25</v>
      </c>
      <c r="C29" s="37" t="s">
        <v>17</v>
      </c>
      <c r="D29" s="101">
        <f>INDEX(Forecasts!$V$36:$Z$55,MATCH(Interface!$B29,Forecasts!$B$36:$B$55,0),MATCH(Interface!$C29,Forecasts!$V$34:$Z$34,0))</f>
        <v>3643018.1003923542</v>
      </c>
      <c r="E29" s="101">
        <f>INDEX(Forecasts!$V$64:$Z$83,MATCH(Interface!$B29,Forecasts!$B$64:$B$83,0),MATCH(Interface!$C29,Forecasts!$V$62:$Z$62,0))</f>
        <v>47577.036744565718</v>
      </c>
      <c r="F29" s="81">
        <f>INDEX(Forecasts!$V$148:$Z$167,MATCH(Interface!$B29,Forecasts!$B$148:$B$167,0),MATCH(Interface!$C29,Forecasts!$V$146:$Z$146,0))</f>
        <v>93.02666059830193</v>
      </c>
      <c r="G29" s="81">
        <f>INDEX(Forecasts!$V$176:$Z$195,MATCH(Interface!$B29,Forecasts!$B$176:$B$195,0),MATCH(Interface!$C29,Forecasts!$V$174:$Z$174,0))</f>
        <v>4.4729002820112553</v>
      </c>
      <c r="H29" s="82">
        <f>INDEX(Forecasts!$V$232:$Z$251,MATCH(Interface!$B29,Forecasts!$B$232:$B$251,0),MATCH(Interface!$C29,Forecasts!$V$230:$Z$230,0))</f>
        <v>1.5408119785990248E-2</v>
      </c>
      <c r="I29" s="101">
        <f>INDEX(Forecasts!$V$260:$Z$279,MATCH(Interface!$B29,Forecasts!$B$260:$B$279,0),MATCH(Interface!$C29,Forecasts!$V$258:$Z$258,0))</f>
        <v>1958.2190413948579</v>
      </c>
      <c r="J29" s="101"/>
    </row>
    <row r="30" spans="1:10">
      <c r="A30" s="37" t="str">
        <f t="shared" si="0"/>
        <v>SVT22</v>
      </c>
      <c r="B30" s="37" t="s">
        <v>25</v>
      </c>
      <c r="C30" s="37" t="s">
        <v>18</v>
      </c>
      <c r="D30" s="101">
        <f>INDEX(Forecasts!$V$36:$Z$55,MATCH(Interface!$B30,Forecasts!$B$36:$B$55,0),MATCH(Interface!$C30,Forecasts!$V$34:$Z$34,0))</f>
        <v>3669301.7568356479</v>
      </c>
      <c r="E30" s="101">
        <f>INDEX(Forecasts!$V$64:$Z$83,MATCH(Interface!$B30,Forecasts!$B$64:$B$83,0),MATCH(Interface!$C30,Forecasts!$V$62:$Z$62,0))</f>
        <v>47674.193337163822</v>
      </c>
      <c r="F30" s="81">
        <f>INDEX(Forecasts!$V$148:$Z$167,MATCH(Interface!$B30,Forecasts!$B$148:$B$167,0),MATCH(Interface!$C30,Forecasts!$V$146:$Z$146,0))</f>
        <v>94.026612734765465</v>
      </c>
      <c r="G30" s="81">
        <f>INDEX(Forecasts!$V$176:$Z$195,MATCH(Interface!$B30,Forecasts!$B$176:$B$195,0),MATCH(Interface!$C30,Forecasts!$V$174:$Z$174,0))</f>
        <v>4.4729002820112553</v>
      </c>
      <c r="H30" s="82">
        <f>INDEX(Forecasts!$V$232:$Z$251,MATCH(Interface!$B30,Forecasts!$B$232:$B$251,0),MATCH(Interface!$C30,Forecasts!$V$230:$Z$230,0))</f>
        <v>1.5346449079949873E-2</v>
      </c>
      <c r="I30" s="101">
        <f>INDEX(Forecasts!$V$260:$Z$279,MATCH(Interface!$B30,Forecasts!$B$260:$B$279,0),MATCH(Interface!$C30,Forecasts!$V$258:$Z$258,0))</f>
        <v>1965.1046406515761</v>
      </c>
      <c r="J30" s="101">
        <f t="shared" si="1"/>
        <v>26283.656443293672</v>
      </c>
    </row>
    <row r="31" spans="1:10">
      <c r="A31" s="37" t="str">
        <f t="shared" si="0"/>
        <v>SVT23</v>
      </c>
      <c r="B31" s="37" t="s">
        <v>25</v>
      </c>
      <c r="C31" s="37" t="s">
        <v>19</v>
      </c>
      <c r="D31" s="101">
        <f>INDEX(Forecasts!$V$36:$Z$55,MATCH(Interface!$B31,Forecasts!$B$36:$B$55,0),MATCH(Interface!$C31,Forecasts!$V$34:$Z$34,0))</f>
        <v>3699676.0536781866</v>
      </c>
      <c r="E31" s="101">
        <f>INDEX(Forecasts!$V$64:$Z$83,MATCH(Interface!$B31,Forecasts!$B$64:$B$83,0),MATCH(Interface!$C31,Forecasts!$V$62:$Z$62,0))</f>
        <v>47771.349929761935</v>
      </c>
      <c r="F31" s="81">
        <f>INDEX(Forecasts!$V$148:$Z$167,MATCH(Interface!$B31,Forecasts!$B$148:$B$167,0),MATCH(Interface!$C31,Forecasts!$V$146:$Z$146,0))</f>
        <v>95.00723810630825</v>
      </c>
      <c r="G31" s="81">
        <f>INDEX(Forecasts!$V$176:$Z$195,MATCH(Interface!$B31,Forecasts!$B$176:$B$195,0),MATCH(Interface!$C31,Forecasts!$V$174:$Z$174,0))</f>
        <v>4.4729002820112553</v>
      </c>
      <c r="H31" s="82">
        <f>INDEX(Forecasts!$V$232:$Z$251,MATCH(Interface!$B31,Forecasts!$B$232:$B$251,0),MATCH(Interface!$C31,Forecasts!$V$230:$Z$230,0))</f>
        <v>1.5285029223662362E-2</v>
      </c>
      <c r="I31" s="101">
        <f>INDEX(Forecasts!$V$260:$Z$279,MATCH(Interface!$B31,Forecasts!$B$260:$B$279,0),MATCH(Interface!$C31,Forecasts!$V$258:$Z$258,0))</f>
        <v>1971.2471119695797</v>
      </c>
      <c r="J31" s="101">
        <f t="shared" si="1"/>
        <v>30374.296842538752</v>
      </c>
    </row>
    <row r="32" spans="1:10">
      <c r="A32" s="37" t="str">
        <f t="shared" si="0"/>
        <v>SVT24</v>
      </c>
      <c r="B32" s="37" t="s">
        <v>25</v>
      </c>
      <c r="C32" s="37" t="s">
        <v>20</v>
      </c>
      <c r="D32" s="101">
        <f>INDEX(Forecasts!$V$36:$Z$55,MATCH(Interface!$B32,Forecasts!$B$36:$B$55,0),MATCH(Interface!$C32,Forecasts!$V$34:$Z$34,0))</f>
        <v>3729431.7242657724</v>
      </c>
      <c r="E32" s="101">
        <f>INDEX(Forecasts!$V$64:$Z$83,MATCH(Interface!$B32,Forecasts!$B$64:$B$83,0),MATCH(Interface!$C32,Forecasts!$V$62:$Z$62,0))</f>
        <v>47868.50652236004</v>
      </c>
      <c r="F32" s="81">
        <f>INDEX(Forecasts!$V$148:$Z$167,MATCH(Interface!$B32,Forecasts!$B$148:$B$167,0),MATCH(Interface!$C32,Forecasts!$V$146:$Z$146,0))</f>
        <v>95.969091662565006</v>
      </c>
      <c r="G32" s="81">
        <f>INDEX(Forecasts!$V$176:$Z$195,MATCH(Interface!$B32,Forecasts!$B$176:$B$195,0),MATCH(Interface!$C32,Forecasts!$V$174:$Z$174,0))</f>
        <v>4.4729002820112553</v>
      </c>
      <c r="H32" s="82">
        <f>INDEX(Forecasts!$V$232:$Z$251,MATCH(Interface!$B32,Forecasts!$B$232:$B$251,0),MATCH(Interface!$C32,Forecasts!$V$230:$Z$230,0))</f>
        <v>1.5223858689711742E-2</v>
      </c>
      <c r="I32" s="101">
        <f>INDEX(Forecasts!$V$260:$Z$279,MATCH(Interface!$B32,Forecasts!$B$260:$B$279,0),MATCH(Interface!$C32,Forecasts!$V$258:$Z$258,0))</f>
        <v>1977.4825904615143</v>
      </c>
      <c r="J32" s="101">
        <f t="shared" si="1"/>
        <v>29755.670587585773</v>
      </c>
    </row>
    <row r="33" spans="1:10">
      <c r="A33" s="37" t="str">
        <f t="shared" si="0"/>
        <v>SVT25</v>
      </c>
      <c r="B33" s="37" t="s">
        <v>25</v>
      </c>
      <c r="C33" s="37" t="s">
        <v>21</v>
      </c>
      <c r="D33" s="101">
        <f>INDEX(Forecasts!$V$36:$Z$55,MATCH(Interface!$B33,Forecasts!$B$36:$B$55,0),MATCH(Interface!$C33,Forecasts!$V$34:$Z$34,0))</f>
        <v>3759368.6488803714</v>
      </c>
      <c r="E33" s="101">
        <f>INDEX(Forecasts!$V$64:$Z$83,MATCH(Interface!$B33,Forecasts!$B$64:$B$83,0),MATCH(Interface!$C33,Forecasts!$V$62:$Z$62,0))</f>
        <v>47965.663114958152</v>
      </c>
      <c r="F33" s="81">
        <f>INDEX(Forecasts!$V$148:$Z$167,MATCH(Interface!$B33,Forecasts!$B$148:$B$167,0),MATCH(Interface!$C33,Forecasts!$V$146:$Z$146,0))</f>
        <v>96.912707308133434</v>
      </c>
      <c r="G33" s="81">
        <f>INDEX(Forecasts!$V$176:$Z$195,MATCH(Interface!$B33,Forecasts!$B$176:$B$195,0),MATCH(Interface!$C33,Forecasts!$V$174:$Z$174,0))</f>
        <v>4.4729002820112553</v>
      </c>
      <c r="H33" s="82">
        <f>INDEX(Forecasts!$V$232:$Z$251,MATCH(Interface!$B33,Forecasts!$B$232:$B$251,0),MATCH(Interface!$C33,Forecasts!$V$230:$Z$230,0))</f>
        <v>1.5162935963057428E-2</v>
      </c>
      <c r="I33" s="101">
        <f>INDEX(Forecasts!$V$260:$Z$279,MATCH(Interface!$B33,Forecasts!$B$260:$B$279,0),MATCH(Interface!$C33,Forecasts!$V$258:$Z$258,0))</f>
        <v>1983.7940631334668</v>
      </c>
      <c r="J33" s="101">
        <f t="shared" si="1"/>
        <v>29936.924614598975</v>
      </c>
    </row>
    <row r="34" spans="1:10">
      <c r="A34" s="37" t="str">
        <f t="shared" si="0"/>
        <v>SWB21</v>
      </c>
      <c r="B34" s="37" t="s">
        <v>26</v>
      </c>
      <c r="C34" s="37" t="s">
        <v>17</v>
      </c>
      <c r="D34" s="101">
        <f>INDEX(Forecasts!$V$36:$Z$55,MATCH(Interface!$B34,Forecasts!$B$36:$B$55,0),MATCH(Interface!$C34,Forecasts!$V$34:$Z$34,0))</f>
        <v>1071612.0646999434</v>
      </c>
      <c r="E34" s="101">
        <f ca="1">INDEX(Forecasts!$V$64:$Z$83,MATCH(Interface!$B34,Forecasts!$B$64:$B$83,0),MATCH(Interface!$C34,Forecasts!$V$62:$Z$62,0))</f>
        <v>18632.3675</v>
      </c>
      <c r="F34" s="81">
        <f>INDEX(Forecasts!$V$148:$Z$167,MATCH(Interface!$B34,Forecasts!$B$148:$B$167,0),MATCH(Interface!$C34,Forecasts!$V$146:$Z$146,0))</f>
        <v>96.826667130604221</v>
      </c>
      <c r="G34" s="81">
        <f>INDEX(Forecasts!$V$176:$Z$195,MATCH(Interface!$B34,Forecasts!$B$176:$B$195,0),MATCH(Interface!$C34,Forecasts!$V$174:$Z$174,0))</f>
        <v>5.2449764261730376</v>
      </c>
      <c r="H34" s="82">
        <f ca="1">INDEX(Forecasts!$V$232:$Z$251,MATCH(Interface!$B34,Forecasts!$B$232:$B$251,0),MATCH(Interface!$C34,Forecasts!$V$230:$Z$230,0))</f>
        <v>1.4099120706437891E-2</v>
      </c>
      <c r="I34" s="101">
        <f>INDEX(Forecasts!$V$260:$Z$279,MATCH(Interface!$B34,Forecasts!$B$260:$B$279,0),MATCH(Interface!$C34,Forecasts!$V$258:$Z$258,0))</f>
        <v>1152.9790134382649</v>
      </c>
      <c r="J34" s="101"/>
    </row>
    <row r="35" spans="1:10">
      <c r="A35" s="37" t="str">
        <f t="shared" si="0"/>
        <v>SWB22</v>
      </c>
      <c r="B35" s="37" t="s">
        <v>26</v>
      </c>
      <c r="C35" s="37" t="s">
        <v>18</v>
      </c>
      <c r="D35" s="101">
        <f>INDEX(Forecasts!$V$36:$Z$55,MATCH(Interface!$B35,Forecasts!$B$36:$B$55,0),MATCH(Interface!$C35,Forecasts!$V$34:$Z$34,0))</f>
        <v>1079989.4665616041</v>
      </c>
      <c r="E35" s="101">
        <f ca="1">INDEX(Forecasts!$V$64:$Z$83,MATCH(Interface!$B35,Forecasts!$B$64:$B$83,0),MATCH(Interface!$C35,Forecasts!$V$62:$Z$62,0))</f>
        <v>18699.980333333333</v>
      </c>
      <c r="F35" s="81">
        <f>INDEX(Forecasts!$V$148:$Z$167,MATCH(Interface!$B35,Forecasts!$B$148:$B$167,0),MATCH(Interface!$C35,Forecasts!$V$146:$Z$146,0))</f>
        <v>96.820987111634693</v>
      </c>
      <c r="G35" s="81">
        <f>INDEX(Forecasts!$V$176:$Z$195,MATCH(Interface!$B35,Forecasts!$B$176:$B$195,0),MATCH(Interface!$C35,Forecasts!$V$174:$Z$174,0))</f>
        <v>5.2629015525820693</v>
      </c>
      <c r="H35" s="82">
        <f ca="1">INDEX(Forecasts!$V$232:$Z$251,MATCH(Interface!$B35,Forecasts!$B$232:$B$251,0),MATCH(Interface!$C35,Forecasts!$V$230:$Z$230,0))</f>
        <v>1.4054689485309402E-2</v>
      </c>
      <c r="I35" s="101">
        <f>INDEX(Forecasts!$V$260:$Z$279,MATCH(Interface!$B35,Forecasts!$B$260:$B$279,0),MATCH(Interface!$C35,Forecasts!$V$258:$Z$258,0))</f>
        <v>1151.5661348047224</v>
      </c>
      <c r="J35" s="101">
        <f t="shared" si="1"/>
        <v>8377.4018616606481</v>
      </c>
    </row>
    <row r="36" spans="1:10">
      <c r="A36" s="37" t="str">
        <f t="shared" si="0"/>
        <v>SWB23</v>
      </c>
      <c r="B36" s="37" t="s">
        <v>26</v>
      </c>
      <c r="C36" s="37" t="s">
        <v>19</v>
      </c>
      <c r="D36" s="101">
        <f>INDEX(Forecasts!$V$36:$Z$55,MATCH(Interface!$B36,Forecasts!$B$36:$B$55,0),MATCH(Interface!$C36,Forecasts!$V$34:$Z$34,0))</f>
        <v>1089732.6634673758</v>
      </c>
      <c r="E36" s="101">
        <f ca="1">INDEX(Forecasts!$V$64:$Z$83,MATCH(Interface!$B36,Forecasts!$B$64:$B$83,0),MATCH(Interface!$C36,Forecasts!$V$62:$Z$62,0))</f>
        <v>18771.593166666666</v>
      </c>
      <c r="F36" s="81">
        <f>INDEX(Forecasts!$V$148:$Z$167,MATCH(Interface!$B36,Forecasts!$B$148:$B$167,0),MATCH(Interface!$C36,Forecasts!$V$146:$Z$146,0))</f>
        <v>96.815184744166217</v>
      </c>
      <c r="G36" s="81">
        <f>INDEX(Forecasts!$V$176:$Z$195,MATCH(Interface!$B36,Forecasts!$B$176:$B$195,0),MATCH(Interface!$C36,Forecasts!$V$174:$Z$174,0))</f>
        <v>5.2633337480228199</v>
      </c>
      <c r="H36" s="82">
        <f ca="1">INDEX(Forecasts!$V$232:$Z$251,MATCH(Interface!$B36,Forecasts!$B$232:$B$251,0),MATCH(Interface!$C36,Forecasts!$V$230:$Z$230,0))</f>
        <v>1.4010665392101412E-2</v>
      </c>
      <c r="I36" s="101">
        <f>INDEX(Forecasts!$V$260:$Z$279,MATCH(Interface!$B36,Forecasts!$B$260:$B$279,0),MATCH(Interface!$C36,Forecasts!$V$258:$Z$258,0))</f>
        <v>1150.0857529002117</v>
      </c>
      <c r="J36" s="101">
        <f t="shared" si="1"/>
        <v>9743.1969057717361</v>
      </c>
    </row>
    <row r="37" spans="1:10">
      <c r="A37" s="37" t="str">
        <f t="shared" si="0"/>
        <v>SWB24</v>
      </c>
      <c r="B37" s="37" t="s">
        <v>26</v>
      </c>
      <c r="C37" s="37" t="s">
        <v>20</v>
      </c>
      <c r="D37" s="101">
        <f>INDEX(Forecasts!$V$36:$Z$55,MATCH(Interface!$B37,Forecasts!$B$36:$B$55,0),MATCH(Interface!$C37,Forecasts!$V$34:$Z$34,0))</f>
        <v>1099233.9300477759</v>
      </c>
      <c r="E37" s="101">
        <f ca="1">INDEX(Forecasts!$V$64:$Z$83,MATCH(Interface!$B37,Forecasts!$B$64:$B$83,0),MATCH(Interface!$C37,Forecasts!$V$62:$Z$62,0))</f>
        <v>18840.206000000002</v>
      </c>
      <c r="F37" s="81">
        <f>INDEX(Forecasts!$V$148:$Z$167,MATCH(Interface!$B37,Forecasts!$B$148:$B$167,0),MATCH(Interface!$C37,Forecasts!$V$146:$Z$146,0))</f>
        <v>96.809694793536806</v>
      </c>
      <c r="G37" s="81">
        <f>INDEX(Forecasts!$V$176:$Z$195,MATCH(Interface!$B37,Forecasts!$B$176:$B$195,0),MATCH(Interface!$C37,Forecasts!$V$174:$Z$174,0))</f>
        <v>5.3150987432675043</v>
      </c>
      <c r="H37" s="82">
        <f ca="1">INDEX(Forecasts!$V$232:$Z$251,MATCH(Interface!$B37,Forecasts!$B$232:$B$251,0),MATCH(Interface!$C37,Forecasts!$V$230:$Z$230,0))</f>
        <v>1.3967042856501096E-2</v>
      </c>
      <c r="I37" s="101">
        <f>INDEX(Forecasts!$V$260:$Z$279,MATCH(Interface!$B37,Forecasts!$B$260:$B$279,0),MATCH(Interface!$C37,Forecasts!$V$258:$Z$258,0))</f>
        <v>1149.4012108520978</v>
      </c>
      <c r="J37" s="101">
        <f t="shared" si="1"/>
        <v>9501.2665804000571</v>
      </c>
    </row>
    <row r="38" spans="1:10">
      <c r="A38" s="37" t="str">
        <f t="shared" si="0"/>
        <v>SWB25</v>
      </c>
      <c r="B38" s="37" t="s">
        <v>26</v>
      </c>
      <c r="C38" s="37" t="s">
        <v>21</v>
      </c>
      <c r="D38" s="101">
        <f>INDEX(Forecasts!$V$36:$Z$55,MATCH(Interface!$B38,Forecasts!$B$36:$B$55,0),MATCH(Interface!$C38,Forecasts!$V$34:$Z$34,0))</f>
        <v>1108746.3520025518</v>
      </c>
      <c r="E38" s="101">
        <f ca="1">INDEX(Forecasts!$V$64:$Z$83,MATCH(Interface!$B38,Forecasts!$B$64:$B$83,0),MATCH(Interface!$C38,Forecasts!$V$62:$Z$62,0))</f>
        <v>18907.818833333335</v>
      </c>
      <c r="F38" s="81">
        <f>INDEX(Forecasts!$V$148:$Z$167,MATCH(Interface!$B38,Forecasts!$B$148:$B$167,0),MATCH(Interface!$C38,Forecasts!$V$146:$Z$146,0))</f>
        <v>96.804422693492839</v>
      </c>
      <c r="G38" s="81">
        <f>INDEX(Forecasts!$V$176:$Z$195,MATCH(Interface!$B38,Forecasts!$B$176:$B$195,0),MATCH(Interface!$C38,Forecasts!$V$174:$Z$174,0))</f>
        <v>5.4517853906108398</v>
      </c>
      <c r="H38" s="82">
        <f ca="1">INDEX(Forecasts!$V$232:$Z$251,MATCH(Interface!$B38,Forecasts!$B$232:$B$251,0),MATCH(Interface!$C38,Forecasts!$V$230:$Z$230,0))</f>
        <v>1.3923816409351459E-2</v>
      </c>
      <c r="I38" s="101">
        <f>INDEX(Forecasts!$V$260:$Z$279,MATCH(Interface!$B38,Forecasts!$B$260:$B$279,0),MATCH(Interface!$C38,Forecasts!$V$258:$Z$258,0))</f>
        <v>1149.4274552193599</v>
      </c>
      <c r="J38" s="101">
        <f t="shared" si="1"/>
        <v>9512.4219547759276</v>
      </c>
    </row>
    <row r="39" spans="1:10">
      <c r="A39" s="37" t="str">
        <f t="shared" si="0"/>
        <v>TMS21</v>
      </c>
      <c r="B39" s="37" t="s">
        <v>27</v>
      </c>
      <c r="C39" s="37" t="s">
        <v>17</v>
      </c>
      <c r="D39" s="101">
        <f>INDEX(Forecasts!$V$36:$Z$55,MATCH(Interface!$B39,Forecasts!$B$36:$B$55,0),MATCH(Interface!$C39,Forecasts!$V$34:$Z$34,0))</f>
        <v>3945780.6061159419</v>
      </c>
      <c r="E39" s="101">
        <f>INDEX(Forecasts!$V$64:$Z$83,MATCH(Interface!$B39,Forecasts!$B$64:$B$83,0),MATCH(Interface!$C39,Forecasts!$V$62:$Z$62,0))</f>
        <v>31780.7362145425</v>
      </c>
      <c r="F39" s="81">
        <f>INDEX(Forecasts!$V$148:$Z$167,MATCH(Interface!$B39,Forecasts!$B$148:$B$167,0),MATCH(Interface!$C39,Forecasts!$V$146:$Z$146,0))</f>
        <v>90.078155658491681</v>
      </c>
      <c r="G39" s="81">
        <f>INDEX(Forecasts!$V$176:$Z$195,MATCH(Interface!$B39,Forecasts!$B$176:$B$195,0),MATCH(Interface!$C39,Forecasts!$V$174:$Z$174,0))</f>
        <v>5.5749997249331598</v>
      </c>
      <c r="H39" s="82">
        <f>INDEX(Forecasts!$V$232:$Z$251,MATCH(Interface!$B39,Forecasts!$B$232:$B$251,0),MATCH(Interface!$C39,Forecasts!$V$230:$Z$230,0))</f>
        <v>9.9531150337844581E-3</v>
      </c>
      <c r="I39" s="101">
        <f>INDEX(Forecasts!$V$260:$Z$279,MATCH(Interface!$B39,Forecasts!$B$260:$B$279,0),MATCH(Interface!$C39,Forecasts!$V$258:$Z$258,0))</f>
        <v>6527.0495365660427</v>
      </c>
      <c r="J39" s="101"/>
    </row>
    <row r="40" spans="1:10">
      <c r="A40" s="37" t="str">
        <f t="shared" si="0"/>
        <v>TMS22</v>
      </c>
      <c r="B40" s="37" t="s">
        <v>27</v>
      </c>
      <c r="C40" s="37" t="s">
        <v>18</v>
      </c>
      <c r="D40" s="101">
        <f>INDEX(Forecasts!$V$36:$Z$55,MATCH(Interface!$B40,Forecasts!$B$36:$B$55,0),MATCH(Interface!$C40,Forecasts!$V$34:$Z$34,0))</f>
        <v>3969717.7528269654</v>
      </c>
      <c r="E40" s="101">
        <f>INDEX(Forecasts!$V$64:$Z$83,MATCH(Interface!$B40,Forecasts!$B$64:$B$83,0),MATCH(Interface!$C40,Forecasts!$V$62:$Z$62,0))</f>
        <v>31880.760888039513</v>
      </c>
      <c r="F40" s="81">
        <f>INDEX(Forecasts!$V$148:$Z$167,MATCH(Interface!$B40,Forecasts!$B$148:$B$167,0),MATCH(Interface!$C40,Forecasts!$V$146:$Z$146,0))</f>
        <v>90.078155658491681</v>
      </c>
      <c r="G40" s="81">
        <f>INDEX(Forecasts!$V$176:$Z$195,MATCH(Interface!$B40,Forecasts!$B$176:$B$195,0),MATCH(Interface!$C40,Forecasts!$V$174:$Z$174,0))</f>
        <v>5.5749997249331598</v>
      </c>
      <c r="H40" s="82">
        <f>INDEX(Forecasts!$V$232:$Z$251,MATCH(Interface!$B40,Forecasts!$B$232:$B$251,0),MATCH(Interface!$C40,Forecasts!$V$230:$Z$230,0))</f>
        <v>9.9503148115351395E-3</v>
      </c>
      <c r="I40" s="101">
        <f>INDEX(Forecasts!$V$260:$Z$279,MATCH(Interface!$B40,Forecasts!$B$260:$B$279,0),MATCH(Interface!$C40,Forecasts!$V$258:$Z$258,0))</f>
        <v>6586.2314960849762</v>
      </c>
      <c r="J40" s="101">
        <f t="shared" si="1"/>
        <v>23937.146711023524</v>
      </c>
    </row>
    <row r="41" spans="1:10">
      <c r="A41" s="37" t="str">
        <f t="shared" si="0"/>
        <v>TMS23</v>
      </c>
      <c r="B41" s="37" t="s">
        <v>27</v>
      </c>
      <c r="C41" s="37" t="s">
        <v>19</v>
      </c>
      <c r="D41" s="101">
        <f>INDEX(Forecasts!$V$36:$Z$55,MATCH(Interface!$B41,Forecasts!$B$36:$B$55,0),MATCH(Interface!$C41,Forecasts!$V$34:$Z$34,0))</f>
        <v>4005751.3166080029</v>
      </c>
      <c r="E41" s="101">
        <f>INDEX(Forecasts!$V$64:$Z$83,MATCH(Interface!$B41,Forecasts!$B$64:$B$83,0),MATCH(Interface!$C41,Forecasts!$V$62:$Z$62,0))</f>
        <v>31978.011130159473</v>
      </c>
      <c r="F41" s="81">
        <f>INDEX(Forecasts!$V$148:$Z$167,MATCH(Interface!$B41,Forecasts!$B$148:$B$167,0),MATCH(Interface!$C41,Forecasts!$V$146:$Z$146,0))</f>
        <v>90.078155658491681</v>
      </c>
      <c r="G41" s="81">
        <f>INDEX(Forecasts!$V$176:$Z$195,MATCH(Interface!$B41,Forecasts!$B$176:$B$195,0),MATCH(Interface!$C41,Forecasts!$V$174:$Z$174,0))</f>
        <v>5.5749997249331598</v>
      </c>
      <c r="H41" s="82">
        <f>INDEX(Forecasts!$V$232:$Z$251,MATCH(Interface!$B41,Forecasts!$B$232:$B$251,0),MATCH(Interface!$C41,Forecasts!$V$230:$Z$230,0))</f>
        <v>9.9475259016487752E-3</v>
      </c>
      <c r="I41" s="101">
        <f>INDEX(Forecasts!$V$260:$Z$279,MATCH(Interface!$B41,Forecasts!$B$260:$B$279,0),MATCH(Interface!$C41,Forecasts!$V$258:$Z$258,0))</f>
        <v>6638.3945552885352</v>
      </c>
      <c r="J41" s="101">
        <f t="shared" si="1"/>
        <v>36033.563781037461</v>
      </c>
    </row>
    <row r="42" spans="1:10">
      <c r="A42" s="37" t="str">
        <f t="shared" si="0"/>
        <v>TMS24</v>
      </c>
      <c r="B42" s="37" t="s">
        <v>27</v>
      </c>
      <c r="C42" s="37" t="s">
        <v>20</v>
      </c>
      <c r="D42" s="101">
        <f>INDEX(Forecasts!$V$36:$Z$55,MATCH(Interface!$B42,Forecasts!$B$36:$B$55,0),MATCH(Interface!$C42,Forecasts!$V$34:$Z$34,0))</f>
        <v>4039836.2422950766</v>
      </c>
      <c r="E42" s="101">
        <f>INDEX(Forecasts!$V$64:$Z$83,MATCH(Interface!$B42,Forecasts!$B$64:$B$83,0),MATCH(Interface!$C42,Forecasts!$V$62:$Z$62,0))</f>
        <v>32071.45741929159</v>
      </c>
      <c r="F42" s="81">
        <f>INDEX(Forecasts!$V$148:$Z$167,MATCH(Interface!$B42,Forecasts!$B$148:$B$167,0),MATCH(Interface!$C42,Forecasts!$V$146:$Z$146,0))</f>
        <v>90.078155658491681</v>
      </c>
      <c r="G42" s="81">
        <f>INDEX(Forecasts!$V$176:$Z$195,MATCH(Interface!$B42,Forecasts!$B$176:$B$195,0),MATCH(Interface!$C42,Forecasts!$V$174:$Z$174,0))</f>
        <v>5.5749997249331598</v>
      </c>
      <c r="H42" s="82">
        <f>INDEX(Forecasts!$V$232:$Z$251,MATCH(Interface!$B42,Forecasts!$B$232:$B$251,0),MATCH(Interface!$C42,Forecasts!$V$230:$Z$230,0))</f>
        <v>9.9447482357138718E-3</v>
      </c>
      <c r="I42" s="101">
        <f>INDEX(Forecasts!$V$260:$Z$279,MATCH(Interface!$B42,Forecasts!$B$260:$B$279,0),MATCH(Interface!$C42,Forecasts!$V$258:$Z$258,0))</f>
        <v>6683.6166599023809</v>
      </c>
      <c r="J42" s="101">
        <f t="shared" si="1"/>
        <v>34084.92568707373</v>
      </c>
    </row>
    <row r="43" spans="1:10">
      <c r="A43" s="37" t="str">
        <f t="shared" si="0"/>
        <v>TMS25</v>
      </c>
      <c r="B43" s="37" t="s">
        <v>27</v>
      </c>
      <c r="C43" s="37" t="s">
        <v>21</v>
      </c>
      <c r="D43" s="101">
        <f>INDEX(Forecasts!$V$36:$Z$55,MATCH(Interface!$B43,Forecasts!$B$36:$B$55,0),MATCH(Interface!$C43,Forecasts!$V$34:$Z$34,0))</f>
        <v>4071656.2362444829</v>
      </c>
      <c r="E43" s="101">
        <f>INDEX(Forecasts!$V$64:$Z$83,MATCH(Interface!$B43,Forecasts!$B$64:$B$83,0),MATCH(Interface!$C43,Forecasts!$V$62:$Z$62,0))</f>
        <v>32184.73420805595</v>
      </c>
      <c r="F43" s="81">
        <f>INDEX(Forecasts!$V$148:$Z$167,MATCH(Interface!$B43,Forecasts!$B$148:$B$167,0),MATCH(Interface!$C43,Forecasts!$V$146:$Z$146,0))</f>
        <v>90.078155658491681</v>
      </c>
      <c r="G43" s="81">
        <f>INDEX(Forecasts!$V$176:$Z$195,MATCH(Interface!$B43,Forecasts!$B$176:$B$195,0),MATCH(Interface!$C43,Forecasts!$V$174:$Z$174,0))</f>
        <v>5.5749997249331598</v>
      </c>
      <c r="H43" s="82">
        <f>INDEX(Forecasts!$V$232:$Z$251,MATCH(Interface!$B43,Forecasts!$B$232:$B$251,0),MATCH(Interface!$C43,Forecasts!$V$230:$Z$230,0))</f>
        <v>9.9419817458694538E-3</v>
      </c>
      <c r="I43" s="101">
        <f>INDEX(Forecasts!$V$260:$Z$279,MATCH(Interface!$B43,Forecasts!$B$260:$B$279,0),MATCH(Interface!$C43,Forecasts!$V$258:$Z$258,0))</f>
        <v>6721.7854709876528</v>
      </c>
      <c r="J43" s="101">
        <f t="shared" si="1"/>
        <v>31819.993949406315</v>
      </c>
    </row>
    <row r="44" spans="1:10">
      <c r="A44" s="37" t="str">
        <f t="shared" si="0"/>
        <v>WSH21</v>
      </c>
      <c r="B44" s="37" t="s">
        <v>28</v>
      </c>
      <c r="C44" s="37" t="s">
        <v>17</v>
      </c>
      <c r="D44" s="101">
        <f>INDEX(Forecasts!$V$36:$Z$55,MATCH(Interface!$B44,Forecasts!$B$36:$B$55,0),MATCH(Interface!$C44,Forecasts!$V$34:$Z$34,0))</f>
        <v>1459095.0484596509</v>
      </c>
      <c r="E44" s="101">
        <f>INDEX(Forecasts!$V$64:$Z$83,MATCH(Interface!$B44,Forecasts!$B$64:$B$83,0),MATCH(Interface!$C44,Forecasts!$V$62:$Z$62,0))</f>
        <v>27908.173611111109</v>
      </c>
      <c r="F44" s="81">
        <f>INDEX(Forecasts!$V$148:$Z$167,MATCH(Interface!$B44,Forecasts!$B$148:$B$167,0),MATCH(Interface!$C44,Forecasts!$V$146:$Z$146,0))</f>
        <v>100</v>
      </c>
      <c r="G44" s="81">
        <f>INDEX(Forecasts!$V$176:$Z$195,MATCH(Interface!$B44,Forecasts!$B$176:$B$195,0),MATCH(Interface!$C44,Forecasts!$V$174:$Z$174,0))</f>
        <v>5.5317876030241449</v>
      </c>
      <c r="H44" s="82">
        <f>INDEX(Forecasts!$V$232:$Z$251,MATCH(Interface!$B44,Forecasts!$B$232:$B$251,0),MATCH(Interface!$C44,Forecasts!$V$230:$Z$230,0))</f>
        <v>2.1110409534967983E-2</v>
      </c>
      <c r="I44" s="101">
        <f>INDEX(Forecasts!$V$260:$Z$279,MATCH(Interface!$B44,Forecasts!$B$260:$B$279,0),MATCH(Interface!$C44,Forecasts!$V$258:$Z$258,0))</f>
        <v>637.6100188741658</v>
      </c>
      <c r="J44" s="101"/>
    </row>
    <row r="45" spans="1:10">
      <c r="A45" s="37" t="str">
        <f t="shared" si="0"/>
        <v>WSH22</v>
      </c>
      <c r="B45" s="37" t="s">
        <v>28</v>
      </c>
      <c r="C45" s="37" t="s">
        <v>18</v>
      </c>
      <c r="D45" s="101">
        <f>INDEX(Forecasts!$V$36:$Z$55,MATCH(Interface!$B45,Forecasts!$B$36:$B$55,0),MATCH(Interface!$C45,Forecasts!$V$34:$Z$34,0))</f>
        <v>1466921.3180272372</v>
      </c>
      <c r="E45" s="101">
        <f>INDEX(Forecasts!$V$64:$Z$83,MATCH(Interface!$B45,Forecasts!$B$64:$B$83,0),MATCH(Interface!$C45,Forecasts!$V$62:$Z$62,0))</f>
        <v>27961.122777777775</v>
      </c>
      <c r="F45" s="81">
        <f>INDEX(Forecasts!$V$148:$Z$167,MATCH(Interface!$B45,Forecasts!$B$148:$B$167,0),MATCH(Interface!$C45,Forecasts!$V$146:$Z$146,0))</f>
        <v>100</v>
      </c>
      <c r="G45" s="81">
        <f>INDEX(Forecasts!$V$176:$Z$195,MATCH(Interface!$B45,Forecasts!$B$176:$B$195,0),MATCH(Interface!$C45,Forecasts!$V$174:$Z$174,0))</f>
        <v>5.5317782544303151</v>
      </c>
      <c r="H45" s="82">
        <f>INDEX(Forecasts!$V$232:$Z$251,MATCH(Interface!$B45,Forecasts!$B$232:$B$251,0),MATCH(Interface!$C45,Forecasts!$V$230:$Z$230,0))</f>
        <v>2.1028577502660302E-2</v>
      </c>
      <c r="I45" s="101">
        <f>INDEX(Forecasts!$V$260:$Z$279,MATCH(Interface!$B45,Forecasts!$B$260:$B$279,0),MATCH(Interface!$C45,Forecasts!$V$258:$Z$258,0))</f>
        <v>643.02285862679992</v>
      </c>
      <c r="J45" s="101">
        <f t="shared" si="1"/>
        <v>7826.2695675862487</v>
      </c>
    </row>
    <row r="46" spans="1:10">
      <c r="A46" s="37" t="str">
        <f t="shared" si="0"/>
        <v>WSH23</v>
      </c>
      <c r="B46" s="37" t="s">
        <v>28</v>
      </c>
      <c r="C46" s="37" t="s">
        <v>19</v>
      </c>
      <c r="D46" s="101">
        <f>INDEX(Forecasts!$V$36:$Z$55,MATCH(Interface!$B46,Forecasts!$B$36:$B$55,0),MATCH(Interface!$C46,Forecasts!$V$34:$Z$34,0))</f>
        <v>1475423.6734759945</v>
      </c>
      <c r="E46" s="101">
        <f>INDEX(Forecasts!$V$64:$Z$83,MATCH(Interface!$B46,Forecasts!$B$64:$B$83,0),MATCH(Interface!$C46,Forecasts!$V$62:$Z$62,0))</f>
        <v>28012.071944444444</v>
      </c>
      <c r="F46" s="81">
        <f>INDEX(Forecasts!$V$148:$Z$167,MATCH(Interface!$B46,Forecasts!$B$148:$B$167,0),MATCH(Interface!$C46,Forecasts!$V$146:$Z$146,0))</f>
        <v>100</v>
      </c>
      <c r="G46" s="81">
        <f>INDEX(Forecasts!$V$176:$Z$195,MATCH(Interface!$B46,Forecasts!$B$176:$B$195,0),MATCH(Interface!$C46,Forecasts!$V$174:$Z$174,0))</f>
        <v>5.531783185669517</v>
      </c>
      <c r="H46" s="82">
        <f>INDEX(Forecasts!$V$232:$Z$251,MATCH(Interface!$B46,Forecasts!$B$232:$B$251,0),MATCH(Interface!$C46,Forecasts!$V$230:$Z$230,0))</f>
        <v>2.0947101542573218E-2</v>
      </c>
      <c r="I46" s="101">
        <f>INDEX(Forecasts!$V$260:$Z$279,MATCH(Interface!$B46,Forecasts!$B$260:$B$279,0),MATCH(Interface!$C46,Forecasts!$V$258:$Z$258,0))</f>
        <v>648.59920197449935</v>
      </c>
      <c r="J46" s="101">
        <f t="shared" si="1"/>
        <v>8502.3554487572983</v>
      </c>
    </row>
    <row r="47" spans="1:10">
      <c r="A47" s="37" t="str">
        <f t="shared" si="0"/>
        <v>WSH24</v>
      </c>
      <c r="B47" s="37" t="s">
        <v>28</v>
      </c>
      <c r="C47" s="37" t="s">
        <v>20</v>
      </c>
      <c r="D47" s="101">
        <f>INDEX(Forecasts!$V$36:$Z$55,MATCH(Interface!$B47,Forecasts!$B$36:$B$55,0),MATCH(Interface!$C47,Forecasts!$V$34:$Z$34,0))</f>
        <v>1483513.3303619886</v>
      </c>
      <c r="E47" s="101">
        <f>INDEX(Forecasts!$V$64:$Z$83,MATCH(Interface!$B47,Forecasts!$B$64:$B$83,0),MATCH(Interface!$C47,Forecasts!$V$62:$Z$62,0))</f>
        <v>28070.021111111113</v>
      </c>
      <c r="F47" s="81">
        <f>INDEX(Forecasts!$V$148:$Z$167,MATCH(Interface!$B47,Forecasts!$B$148:$B$167,0),MATCH(Interface!$C47,Forecasts!$V$146:$Z$146,0))</f>
        <v>100</v>
      </c>
      <c r="G47" s="81">
        <f>INDEX(Forecasts!$V$176:$Z$195,MATCH(Interface!$B47,Forecasts!$B$176:$B$195,0),MATCH(Interface!$C47,Forecasts!$V$174:$Z$174,0))</f>
        <v>5.5316733510131035</v>
      </c>
      <c r="H47" s="82">
        <f>INDEX(Forecasts!$V$232:$Z$251,MATCH(Interface!$B47,Forecasts!$B$232:$B$251,0),MATCH(Interface!$C47,Forecasts!$V$230:$Z$230,0))</f>
        <v>2.086597933570929E-2</v>
      </c>
      <c r="I47" s="101">
        <f>INDEX(Forecasts!$V$260:$Z$279,MATCH(Interface!$B47,Forecasts!$B$260:$B$279,0),MATCH(Interface!$C47,Forecasts!$V$258:$Z$258,0))</f>
        <v>654.31683372255065</v>
      </c>
      <c r="J47" s="101">
        <f t="shared" si="1"/>
        <v>8089.6568859941326</v>
      </c>
    </row>
    <row r="48" spans="1:10">
      <c r="A48" s="37" t="str">
        <f t="shared" si="0"/>
        <v>WSH25</v>
      </c>
      <c r="B48" s="37" t="s">
        <v>28</v>
      </c>
      <c r="C48" s="37" t="s">
        <v>21</v>
      </c>
      <c r="D48" s="101">
        <f>INDEX(Forecasts!$V$36:$Z$55,MATCH(Interface!$B48,Forecasts!$B$36:$B$55,0),MATCH(Interface!$C48,Forecasts!$V$34:$Z$34,0))</f>
        <v>1491366.5440304435</v>
      </c>
      <c r="E48" s="101">
        <f>INDEX(Forecasts!$V$64:$Z$83,MATCH(Interface!$B48,Forecasts!$B$64:$B$83,0),MATCH(Interface!$C48,Forecasts!$V$62:$Z$62,0))</f>
        <v>28134.970277777778</v>
      </c>
      <c r="F48" s="81">
        <f>INDEX(Forecasts!$V$148:$Z$167,MATCH(Interface!$B48,Forecasts!$B$148:$B$167,0),MATCH(Interface!$C48,Forecasts!$V$146:$Z$146,0))</f>
        <v>100</v>
      </c>
      <c r="G48" s="81">
        <f>INDEX(Forecasts!$V$176:$Z$195,MATCH(Interface!$B48,Forecasts!$B$176:$B$195,0),MATCH(Interface!$C48,Forecasts!$V$174:$Z$174,0))</f>
        <v>5.5316562508240388</v>
      </c>
      <c r="H48" s="82">
        <f>INDEX(Forecasts!$V$232:$Z$251,MATCH(Interface!$B48,Forecasts!$B$232:$B$251,0),MATCH(Interface!$C48,Forecasts!$V$230:$Z$230,0))</f>
        <v>2.0785208583164738E-2</v>
      </c>
      <c r="I48" s="101">
        <f>INDEX(Forecasts!$V$260:$Z$279,MATCH(Interface!$B48,Forecasts!$B$260:$B$279,0),MATCH(Interface!$C48,Forecasts!$V$258:$Z$258,0))</f>
        <v>660.14242993763298</v>
      </c>
      <c r="J48" s="101">
        <f t="shared" si="1"/>
        <v>7853.2136684549041</v>
      </c>
    </row>
    <row r="49" spans="1:10">
      <c r="A49" s="37" t="str">
        <f t="shared" si="0"/>
        <v>WSX21</v>
      </c>
      <c r="B49" s="37" t="s">
        <v>29</v>
      </c>
      <c r="C49" s="37" t="s">
        <v>17</v>
      </c>
      <c r="D49" s="101">
        <f>INDEX(Forecasts!$V$36:$Z$55,MATCH(Interface!$B49,Forecasts!$B$36:$B$55,0),MATCH(Interface!$C49,Forecasts!$V$34:$Z$34,0))</f>
        <v>631965.29736574437</v>
      </c>
      <c r="E49" s="101">
        <f>INDEX(Forecasts!$V$64:$Z$83,MATCH(Interface!$B49,Forecasts!$B$64:$B$83,0),MATCH(Interface!$C49,Forecasts!$V$62:$Z$62,0))</f>
        <v>12086.119452777777</v>
      </c>
      <c r="F49" s="81">
        <f>INDEX(Forecasts!$V$148:$Z$167,MATCH(Interface!$B49,Forecasts!$B$148:$B$167,0),MATCH(Interface!$C49,Forecasts!$V$146:$Z$146,0))</f>
        <v>48.036561483094907</v>
      </c>
      <c r="G49" s="81">
        <f>INDEX(Forecasts!$V$176:$Z$195,MATCH(Interface!$B49,Forecasts!$B$176:$B$195,0),MATCH(Interface!$C49,Forecasts!$V$174:$Z$174,0))</f>
        <v>3.3964311263320375</v>
      </c>
      <c r="H49" s="82">
        <f>INDEX(Forecasts!$V$232:$Z$251,MATCH(Interface!$B49,Forecasts!$B$232:$B$251,0),MATCH(Interface!$C49,Forecasts!$V$230:$Z$230,0))</f>
        <v>2.4283876905156505E-2</v>
      </c>
      <c r="I49" s="101">
        <f>INDEX(Forecasts!$V$260:$Z$279,MATCH(Interface!$B49,Forecasts!$B$260:$B$279,0),MATCH(Interface!$C49,Forecasts!$V$258:$Z$258,0))</f>
        <v>266.79938315515415</v>
      </c>
      <c r="J49" s="101"/>
    </row>
    <row r="50" spans="1:10">
      <c r="A50" s="37" t="str">
        <f t="shared" si="0"/>
        <v>WSX22</v>
      </c>
      <c r="B50" s="37" t="s">
        <v>29</v>
      </c>
      <c r="C50" s="37" t="s">
        <v>18</v>
      </c>
      <c r="D50" s="101">
        <f>INDEX(Forecasts!$V$36:$Z$55,MATCH(Interface!$B50,Forecasts!$B$36:$B$55,0),MATCH(Interface!$C50,Forecasts!$V$34:$Z$34,0))</f>
        <v>636913.76397140312</v>
      </c>
      <c r="E50" s="101">
        <f>INDEX(Forecasts!$V$64:$Z$83,MATCH(Interface!$B50,Forecasts!$B$64:$B$83,0),MATCH(Interface!$C50,Forecasts!$V$62:$Z$62,0))</f>
        <v>12139.962477777779</v>
      </c>
      <c r="F50" s="81">
        <f>INDEX(Forecasts!$V$148:$Z$167,MATCH(Interface!$B50,Forecasts!$B$148:$B$167,0),MATCH(Interface!$C50,Forecasts!$V$146:$Z$146,0))</f>
        <v>48.036561483094907</v>
      </c>
      <c r="G50" s="81">
        <f>INDEX(Forecasts!$V$176:$Z$195,MATCH(Interface!$B50,Forecasts!$B$176:$B$195,0),MATCH(Interface!$C50,Forecasts!$V$174:$Z$174,0))</f>
        <v>3.396431126332037</v>
      </c>
      <c r="H50" s="82">
        <f>INDEX(Forecasts!$V$232:$Z$251,MATCH(Interface!$B50,Forecasts!$B$232:$B$251,0),MATCH(Interface!$C50,Forecasts!$V$230:$Z$230,0))</f>
        <v>2.4279306903369893E-2</v>
      </c>
      <c r="I50" s="101">
        <f>INDEX(Forecasts!$V$260:$Z$279,MATCH(Interface!$B50,Forecasts!$B$260:$B$279,0),MATCH(Interface!$C50,Forecasts!$V$258:$Z$258,0))</f>
        <v>268.16394095893054</v>
      </c>
      <c r="J50" s="101">
        <f t="shared" si="1"/>
        <v>4948.4666056587594</v>
      </c>
    </row>
    <row r="51" spans="1:10">
      <c r="A51" s="37" t="str">
        <f t="shared" si="0"/>
        <v>WSX23</v>
      </c>
      <c r="B51" s="37" t="s">
        <v>29</v>
      </c>
      <c r="C51" s="37" t="s">
        <v>19</v>
      </c>
      <c r="D51" s="101">
        <f>INDEX(Forecasts!$V$36:$Z$55,MATCH(Interface!$B51,Forecasts!$B$36:$B$55,0),MATCH(Interface!$C51,Forecasts!$V$34:$Z$34,0))</f>
        <v>642733.10338680749</v>
      </c>
      <c r="E51" s="101">
        <f>INDEX(Forecasts!$V$64:$Z$83,MATCH(Interface!$B51,Forecasts!$B$64:$B$83,0),MATCH(Interface!$C51,Forecasts!$V$62:$Z$62,0))</f>
        <v>12193.805502777777</v>
      </c>
      <c r="F51" s="81">
        <f>INDEX(Forecasts!$V$148:$Z$167,MATCH(Interface!$B51,Forecasts!$B$148:$B$167,0),MATCH(Interface!$C51,Forecasts!$V$146:$Z$146,0))</f>
        <v>48.036561483094907</v>
      </c>
      <c r="G51" s="81">
        <f>INDEX(Forecasts!$V$176:$Z$195,MATCH(Interface!$B51,Forecasts!$B$176:$B$195,0),MATCH(Interface!$C51,Forecasts!$V$174:$Z$174,0))</f>
        <v>3.3964311263320361</v>
      </c>
      <c r="H51" s="82">
        <f>INDEX(Forecasts!$V$232:$Z$251,MATCH(Interface!$B51,Forecasts!$B$232:$B$251,0),MATCH(Interface!$C51,Forecasts!$V$230:$Z$230,0))</f>
        <v>2.4274783758771918E-2</v>
      </c>
      <c r="I51" s="101">
        <f>INDEX(Forecasts!$V$260:$Z$279,MATCH(Interface!$B51,Forecasts!$B$260:$B$279,0),MATCH(Interface!$C51,Forecasts!$V$258:$Z$258,0))</f>
        <v>269.48010508579773</v>
      </c>
      <c r="J51" s="101">
        <f t="shared" si="1"/>
        <v>5819.3394154043635</v>
      </c>
    </row>
    <row r="52" spans="1:10">
      <c r="A52" s="37" t="str">
        <f t="shared" si="0"/>
        <v>WSX24</v>
      </c>
      <c r="B52" s="37" t="s">
        <v>29</v>
      </c>
      <c r="C52" s="37" t="s">
        <v>20</v>
      </c>
      <c r="D52" s="101">
        <f>INDEX(Forecasts!$V$36:$Z$55,MATCH(Interface!$B52,Forecasts!$B$36:$B$55,0),MATCH(Interface!$C52,Forecasts!$V$34:$Z$34,0))</f>
        <v>648432.39099018951</v>
      </c>
      <c r="E52" s="101">
        <f>INDEX(Forecasts!$V$64:$Z$83,MATCH(Interface!$B52,Forecasts!$B$64:$B$83,0),MATCH(Interface!$C52,Forecasts!$V$62:$Z$62,0))</f>
        <v>12247.648527777779</v>
      </c>
      <c r="F52" s="81">
        <f>INDEX(Forecasts!$V$148:$Z$167,MATCH(Interface!$B52,Forecasts!$B$148:$B$167,0),MATCH(Interface!$C52,Forecasts!$V$146:$Z$146,0))</f>
        <v>48.036561483094928</v>
      </c>
      <c r="G52" s="81">
        <f>INDEX(Forecasts!$V$176:$Z$195,MATCH(Interface!$B52,Forecasts!$B$176:$B$195,0),MATCH(Interface!$C52,Forecasts!$V$174:$Z$174,0))</f>
        <v>3.3964311263320375</v>
      </c>
      <c r="H52" s="82">
        <f>INDEX(Forecasts!$V$232:$Z$251,MATCH(Interface!$B52,Forecasts!$B$232:$B$251,0),MATCH(Interface!$C52,Forecasts!$V$230:$Z$230,0))</f>
        <v>2.4270306754383335E-2</v>
      </c>
      <c r="I52" s="101">
        <f>INDEX(Forecasts!$V$260:$Z$279,MATCH(Interface!$B52,Forecasts!$B$260:$B$279,0),MATCH(Interface!$C52,Forecasts!$V$258:$Z$258,0))</f>
        <v>270.78643323428673</v>
      </c>
      <c r="J52" s="101">
        <f t="shared" si="1"/>
        <v>5699.2876033820212</v>
      </c>
    </row>
    <row r="53" spans="1:10">
      <c r="A53" s="37" t="str">
        <f t="shared" si="0"/>
        <v>WSX25</v>
      </c>
      <c r="B53" s="37" t="s">
        <v>29</v>
      </c>
      <c r="C53" s="37" t="s">
        <v>21</v>
      </c>
      <c r="D53" s="101">
        <f>INDEX(Forecasts!$V$36:$Z$55,MATCH(Interface!$B53,Forecasts!$B$36:$B$55,0),MATCH(Interface!$C53,Forecasts!$V$34:$Z$34,0))</f>
        <v>653973.75729644054</v>
      </c>
      <c r="E53" s="101">
        <f>INDEX(Forecasts!$V$64:$Z$83,MATCH(Interface!$B53,Forecasts!$B$64:$B$83,0),MATCH(Interface!$C53,Forecasts!$V$62:$Z$62,0))</f>
        <v>12301.491552777778</v>
      </c>
      <c r="F53" s="81">
        <f>INDEX(Forecasts!$V$148:$Z$167,MATCH(Interface!$B53,Forecasts!$B$148:$B$167,0),MATCH(Interface!$C53,Forecasts!$V$146:$Z$146,0))</f>
        <v>48.036561483094893</v>
      </c>
      <c r="G53" s="81">
        <f>INDEX(Forecasts!$V$176:$Z$195,MATCH(Interface!$B53,Forecasts!$B$176:$B$195,0),MATCH(Interface!$C53,Forecasts!$V$174:$Z$174,0))</f>
        <v>3.3964311263320361</v>
      </c>
      <c r="H53" s="82">
        <f>INDEX(Forecasts!$V$232:$Z$251,MATCH(Interface!$B53,Forecasts!$B$232:$B$251,0),MATCH(Interface!$C53,Forecasts!$V$230:$Z$230,0))</f>
        <v>2.4265875187778382E-2</v>
      </c>
      <c r="I53" s="101">
        <f>INDEX(Forecasts!$V$260:$Z$279,MATCH(Interface!$B53,Forecasts!$B$260:$B$279,0),MATCH(Interface!$C53,Forecasts!$V$258:$Z$258,0))</f>
        <v>272.09788987210499</v>
      </c>
      <c r="J53" s="101">
        <f t="shared" si="1"/>
        <v>5541.3663062510313</v>
      </c>
    </row>
    <row r="54" spans="1:10">
      <c r="A54" s="37" t="str">
        <f t="shared" ref="A54:A93" si="3">B54&amp;RIGHT(C54,2)</f>
        <v>YKY21</v>
      </c>
      <c r="B54" s="37" t="s">
        <v>30</v>
      </c>
      <c r="C54" s="37" t="s">
        <v>17</v>
      </c>
      <c r="D54" s="101">
        <f>INDEX(Forecasts!$V$36:$Z$55,MATCH(Interface!$B54,Forecasts!$B$36:$B$55,0),MATCH(Interface!$C54,Forecasts!$V$34:$Z$34,0))</f>
        <v>2350030.9292247947</v>
      </c>
      <c r="E54" s="101">
        <f>INDEX(Forecasts!$V$64:$Z$83,MATCH(Interface!$B54,Forecasts!$B$64:$B$83,0),MATCH(Interface!$C54,Forecasts!$V$62:$Z$62,0))</f>
        <v>31972.692361111112</v>
      </c>
      <c r="F54" s="81">
        <f>INDEX(Forecasts!$V$148:$Z$167,MATCH(Interface!$B54,Forecasts!$B$148:$B$167,0),MATCH(Interface!$C54,Forecasts!$V$146:$Z$146,0))</f>
        <v>95.892521789377369</v>
      </c>
      <c r="G54" s="81">
        <f>INDEX(Forecasts!$V$176:$Z$195,MATCH(Interface!$B54,Forecasts!$B$176:$B$195,0),MATCH(Interface!$C54,Forecasts!$V$174:$Z$174,0))</f>
        <v>4.9457552848268893</v>
      </c>
      <c r="H54" s="82">
        <f>INDEX(Forecasts!$V$232:$Z$251,MATCH(Interface!$B54,Forecasts!$B$232:$B$251,0),MATCH(Interface!$C54,Forecasts!$V$230:$Z$230,0))</f>
        <v>1.6540548714724754E-2</v>
      </c>
      <c r="I54" s="101">
        <f>INDEX(Forecasts!$V$260:$Z$279,MATCH(Interface!$B54,Forecasts!$B$260:$B$279,0),MATCH(Interface!$C54,Forecasts!$V$258:$Z$258,0))</f>
        <v>1086.5315723795957</v>
      </c>
      <c r="J54" s="101"/>
    </row>
    <row r="55" spans="1:10">
      <c r="A55" s="37" t="str">
        <f t="shared" si="3"/>
        <v>YKY22</v>
      </c>
      <c r="B55" s="37" t="s">
        <v>30</v>
      </c>
      <c r="C55" s="37" t="s">
        <v>18</v>
      </c>
      <c r="D55" s="101">
        <f>INDEX(Forecasts!$V$36:$Z$55,MATCH(Interface!$B55,Forecasts!$B$36:$B$55,0),MATCH(Interface!$C55,Forecasts!$V$34:$Z$34,0))</f>
        <v>2361846.2038459461</v>
      </c>
      <c r="E55" s="101">
        <f>INDEX(Forecasts!$V$64:$Z$83,MATCH(Interface!$B55,Forecasts!$B$64:$B$83,0),MATCH(Interface!$C55,Forecasts!$V$62:$Z$62,0))</f>
        <v>32067.938277777779</v>
      </c>
      <c r="F55" s="81">
        <f>INDEX(Forecasts!$V$148:$Z$167,MATCH(Interface!$B55,Forecasts!$B$148:$B$167,0),MATCH(Interface!$C55,Forecasts!$V$146:$Z$146,0))</f>
        <v>95.921379109028109</v>
      </c>
      <c r="G55" s="81">
        <f>INDEX(Forecasts!$V$176:$Z$195,MATCH(Interface!$B55,Forecasts!$B$176:$B$195,0),MATCH(Interface!$C55,Forecasts!$V$174:$Z$174,0))</f>
        <v>4.9500348669380339</v>
      </c>
      <c r="H55" s="82">
        <f>INDEX(Forecasts!$V$232:$Z$251,MATCH(Interface!$B55,Forecasts!$B$232:$B$251,0),MATCH(Interface!$C55,Forecasts!$V$230:$Z$230,0))</f>
        <v>1.6470876222199612E-2</v>
      </c>
      <c r="I55" s="101">
        <f>INDEX(Forecasts!$V$260:$Z$279,MATCH(Interface!$B55,Forecasts!$B$260:$B$279,0),MATCH(Interface!$C55,Forecasts!$V$258:$Z$258,0))</f>
        <v>1089.6563124846766</v>
      </c>
      <c r="J55" s="101">
        <f t="shared" si="1"/>
        <v>11815.274621151388</v>
      </c>
    </row>
    <row r="56" spans="1:10">
      <c r="A56" s="37" t="str">
        <f t="shared" si="3"/>
        <v>YKY23</v>
      </c>
      <c r="B56" s="37" t="s">
        <v>30</v>
      </c>
      <c r="C56" s="37" t="s">
        <v>19</v>
      </c>
      <c r="D56" s="101">
        <f>INDEX(Forecasts!$V$36:$Z$55,MATCH(Interface!$B56,Forecasts!$B$36:$B$55,0),MATCH(Interface!$C56,Forecasts!$V$34:$Z$34,0))</f>
        <v>2375489.4393486399</v>
      </c>
      <c r="E56" s="101">
        <f>INDEX(Forecasts!$V$64:$Z$83,MATCH(Interface!$B56,Forecasts!$B$64:$B$83,0),MATCH(Interface!$C56,Forecasts!$V$62:$Z$62,0))</f>
        <v>32162.684194444446</v>
      </c>
      <c r="F56" s="81">
        <f>INDEX(Forecasts!$V$148:$Z$167,MATCH(Interface!$B56,Forecasts!$B$148:$B$167,0),MATCH(Interface!$C56,Forecasts!$V$146:$Z$146,0))</f>
        <v>95.949987300182698</v>
      </c>
      <c r="G56" s="81">
        <f>INDEX(Forecasts!$V$176:$Z$195,MATCH(Interface!$B56,Forecasts!$B$176:$B$195,0),MATCH(Interface!$C56,Forecasts!$V$174:$Z$174,0))</f>
        <v>4.9763209858335582</v>
      </c>
      <c r="H56" s="82">
        <f>INDEX(Forecasts!$V$232:$Z$251,MATCH(Interface!$B56,Forecasts!$B$232:$B$251,0),MATCH(Interface!$C56,Forecasts!$V$230:$Z$230,0))</f>
        <v>1.6401557412724511E-2</v>
      </c>
      <c r="I56" s="101">
        <f>INDEX(Forecasts!$V$260:$Z$279,MATCH(Interface!$B56,Forecasts!$B$260:$B$279,0),MATCH(Interface!$C56,Forecasts!$V$258:$Z$258,0))</f>
        <v>1092.4836767357353</v>
      </c>
      <c r="J56" s="101">
        <f t="shared" si="1"/>
        <v>13643.235502693802</v>
      </c>
    </row>
    <row r="57" spans="1:10">
      <c r="A57" s="37" t="str">
        <f t="shared" si="3"/>
        <v>YKY24</v>
      </c>
      <c r="B57" s="37" t="s">
        <v>30</v>
      </c>
      <c r="C57" s="37" t="s">
        <v>20</v>
      </c>
      <c r="D57" s="101">
        <f>INDEX(Forecasts!$V$36:$Z$55,MATCH(Interface!$B57,Forecasts!$B$36:$B$55,0),MATCH(Interface!$C57,Forecasts!$V$34:$Z$34,0))</f>
        <v>2388487.4988769395</v>
      </c>
      <c r="E57" s="101">
        <f>INDEX(Forecasts!$V$64:$Z$83,MATCH(Interface!$B57,Forecasts!$B$64:$B$83,0),MATCH(Interface!$C57,Forecasts!$V$62:$Z$62,0))</f>
        <v>32257.930111111113</v>
      </c>
      <c r="F57" s="81">
        <f>INDEX(Forecasts!$V$148:$Z$167,MATCH(Interface!$B57,Forecasts!$B$148:$B$167,0),MATCH(Interface!$C57,Forecasts!$V$146:$Z$146,0))</f>
        <v>95.980028483423325</v>
      </c>
      <c r="G57" s="81">
        <f>INDEX(Forecasts!$V$176:$Z$195,MATCH(Interface!$B57,Forecasts!$B$176:$B$195,0),MATCH(Interface!$C57,Forecasts!$V$174:$Z$174,0))</f>
        <v>5.211812340608752</v>
      </c>
      <c r="H57" s="82">
        <f>INDEX(Forecasts!$V$232:$Z$251,MATCH(Interface!$B57,Forecasts!$B$232:$B$251,0),MATCH(Interface!$C57,Forecasts!$V$230:$Z$230,0))</f>
        <v>1.6332589599981073E-2</v>
      </c>
      <c r="I57" s="101">
        <f>INDEX(Forecasts!$V$260:$Z$279,MATCH(Interface!$B57,Forecasts!$B$260:$B$279,0),MATCH(Interface!$C57,Forecasts!$V$258:$Z$258,0))</f>
        <v>1095.2759268322025</v>
      </c>
      <c r="J57" s="101">
        <f t="shared" si="1"/>
        <v>12998.059528299607</v>
      </c>
    </row>
    <row r="58" spans="1:10">
      <c r="A58" s="37" t="str">
        <f t="shared" si="3"/>
        <v>YKY25</v>
      </c>
      <c r="B58" s="37" t="s">
        <v>30</v>
      </c>
      <c r="C58" s="37" t="s">
        <v>21</v>
      </c>
      <c r="D58" s="101">
        <f>INDEX(Forecasts!$V$36:$Z$55,MATCH(Interface!$B58,Forecasts!$B$36:$B$55,0),MATCH(Interface!$C58,Forecasts!$V$34:$Z$34,0))</f>
        <v>2401131.7497926624</v>
      </c>
      <c r="E58" s="101">
        <f>INDEX(Forecasts!$V$64:$Z$83,MATCH(Interface!$B58,Forecasts!$B$64:$B$83,0),MATCH(Interface!$C58,Forecasts!$V$62:$Z$62,0))</f>
        <v>32352.676027777779</v>
      </c>
      <c r="F58" s="81">
        <f>INDEX(Forecasts!$V$148:$Z$167,MATCH(Interface!$B58,Forecasts!$B$148:$B$167,0),MATCH(Interface!$C58,Forecasts!$V$146:$Z$146,0))</f>
        <v>96.01064497501946</v>
      </c>
      <c r="G58" s="81">
        <f>INDEX(Forecasts!$V$176:$Z$195,MATCH(Interface!$B58,Forecasts!$B$176:$B$195,0),MATCH(Interface!$C58,Forecasts!$V$174:$Z$174,0))</f>
        <v>5.2178202907283273</v>
      </c>
      <c r="H58" s="82">
        <f>INDEX(Forecasts!$V$232:$Z$251,MATCH(Interface!$B58,Forecasts!$B$232:$B$251,0),MATCH(Interface!$C58,Forecasts!$V$230:$Z$230,0))</f>
        <v>1.6263970124786635E-2</v>
      </c>
      <c r="I58" s="101">
        <f>INDEX(Forecasts!$V$260:$Z$279,MATCH(Interface!$B58,Forecasts!$B$260:$B$279,0),MATCH(Interface!$C58,Forecasts!$V$258:$Z$258,0))</f>
        <v>1098.1095235625896</v>
      </c>
      <c r="J58" s="101">
        <f t="shared" ref="J58:J93" si="4">IF(C58="2019-20","",D58-D57)</f>
        <v>12644.250915722921</v>
      </c>
    </row>
    <row r="59" spans="1:10">
      <c r="A59" s="37" t="str">
        <f t="shared" si="3"/>
        <v>AFW21</v>
      </c>
      <c r="B59" s="37" t="s">
        <v>31</v>
      </c>
      <c r="C59" s="37" t="s">
        <v>17</v>
      </c>
      <c r="D59" s="101">
        <f>INDEX(Forecasts!$V$36:$Z$55,MATCH(Interface!$B59,Forecasts!$B$36:$B$55,0),MATCH(Interface!$C59,Forecasts!$V$34:$Z$34,0))</f>
        <v>1532882.252655976</v>
      </c>
      <c r="E59" s="101">
        <f>INDEX(Forecasts!$V$64:$Z$83,MATCH(Interface!$B59,Forecasts!$B$64:$B$83,0),MATCH(Interface!$C59,Forecasts!$V$62:$Z$62,0))</f>
        <v>17054.041153406499</v>
      </c>
      <c r="F59" s="81">
        <f>INDEX(Forecasts!$V$148:$Z$167,MATCH(Interface!$B59,Forecasts!$B$148:$B$167,0),MATCH(Interface!$C59,Forecasts!$V$146:$Z$146,0))</f>
        <v>96.183255211731236</v>
      </c>
      <c r="G59" s="81">
        <f>INDEX(Forecasts!$V$176:$Z$195,MATCH(Interface!$B59,Forecasts!$B$176:$B$195,0),MATCH(Interface!$C59,Forecasts!$V$174:$Z$174,0))</f>
        <v>5.5084412735071018</v>
      </c>
      <c r="H59" s="82">
        <f>INDEX(Forecasts!$V$232:$Z$251,MATCH(Interface!$B59,Forecasts!$B$232:$B$251,0),MATCH(Interface!$C59,Forecasts!$V$230:$Z$230,0))</f>
        <v>1.5874149687951176E-2</v>
      </c>
      <c r="I59" s="101">
        <f>INDEX(Forecasts!$V$260:$Z$279,MATCH(Interface!$B59,Forecasts!$B$260:$B$279,0),MATCH(Interface!$C59,Forecasts!$V$258:$Z$258,0))</f>
        <v>2662.7855380351716</v>
      </c>
      <c r="J59" s="101"/>
    </row>
    <row r="60" spans="1:10">
      <c r="A60" s="37" t="str">
        <f t="shared" si="3"/>
        <v>AFW22</v>
      </c>
      <c r="B60" s="37" t="s">
        <v>31</v>
      </c>
      <c r="C60" s="37" t="s">
        <v>18</v>
      </c>
      <c r="D60" s="101">
        <f>INDEX(Forecasts!$V$36:$Z$55,MATCH(Interface!$B60,Forecasts!$B$36:$B$55,0),MATCH(Interface!$C60,Forecasts!$V$34:$Z$34,0))</f>
        <v>1539815.6250008889</v>
      </c>
      <c r="E60" s="101">
        <f>INDEX(Forecasts!$V$64:$Z$83,MATCH(Interface!$B60,Forecasts!$B$64:$B$83,0),MATCH(Interface!$C60,Forecasts!$V$62:$Z$62,0))</f>
        <v>17111.435337013456</v>
      </c>
      <c r="F60" s="81">
        <f>INDEX(Forecasts!$V$148:$Z$167,MATCH(Interface!$B60,Forecasts!$B$148:$B$167,0),MATCH(Interface!$C60,Forecasts!$V$146:$Z$146,0))</f>
        <v>96.225124526443395</v>
      </c>
      <c r="G60" s="81">
        <f>INDEX(Forecasts!$V$176:$Z$195,MATCH(Interface!$B60,Forecasts!$B$176:$B$195,0),MATCH(Interface!$C60,Forecasts!$V$174:$Z$174,0))</f>
        <v>5.5130406726155829</v>
      </c>
      <c r="H60" s="82">
        <f>INDEX(Forecasts!$V$232:$Z$251,MATCH(Interface!$B60,Forecasts!$B$232:$B$251,0),MATCH(Interface!$C60,Forecasts!$V$230:$Z$230,0))</f>
        <v>1.5698202243281521E-2</v>
      </c>
      <c r="I60" s="101">
        <f>INDEX(Forecasts!$V$260:$Z$279,MATCH(Interface!$B60,Forecasts!$B$260:$B$279,0),MATCH(Interface!$C60,Forecasts!$V$258:$Z$258,0))</f>
        <v>2668.3978202927024</v>
      </c>
      <c r="J60" s="101">
        <f t="shared" si="4"/>
        <v>6933.3723449129611</v>
      </c>
    </row>
    <row r="61" spans="1:10">
      <c r="A61" s="37" t="str">
        <f t="shared" si="3"/>
        <v>AFW23</v>
      </c>
      <c r="B61" s="37" t="s">
        <v>31</v>
      </c>
      <c r="C61" s="37" t="s">
        <v>19</v>
      </c>
      <c r="D61" s="101">
        <f>INDEX(Forecasts!$V$36:$Z$55,MATCH(Interface!$B61,Forecasts!$B$36:$B$55,0),MATCH(Interface!$C61,Forecasts!$V$34:$Z$34,0))</f>
        <v>1550678.3900233635</v>
      </c>
      <c r="E61" s="101">
        <f>INDEX(Forecasts!$V$64:$Z$83,MATCH(Interface!$B61,Forecasts!$B$64:$B$83,0),MATCH(Interface!$C61,Forecasts!$V$62:$Z$62,0))</f>
        <v>17170.329520620413</v>
      </c>
      <c r="F61" s="81">
        <f>INDEX(Forecasts!$V$148:$Z$167,MATCH(Interface!$B61,Forecasts!$B$148:$B$167,0),MATCH(Interface!$C61,Forecasts!$V$146:$Z$146,0))</f>
        <v>95.963161817172832</v>
      </c>
      <c r="G61" s="81">
        <f>INDEX(Forecasts!$V$176:$Z$195,MATCH(Interface!$B61,Forecasts!$B$176:$B$195,0),MATCH(Interface!$C61,Forecasts!$V$174:$Z$174,0))</f>
        <v>5.5343515289378633</v>
      </c>
      <c r="H61" s="82">
        <f>INDEX(Forecasts!$V$232:$Z$251,MATCH(Interface!$B61,Forecasts!$B$232:$B$251,0),MATCH(Interface!$C61,Forecasts!$V$230:$Z$230,0))</f>
        <v>1.5523602419553683E-2</v>
      </c>
      <c r="I61" s="101">
        <f>INDEX(Forecasts!$V$260:$Z$279,MATCH(Interface!$B61,Forecasts!$B$260:$B$279,0),MATCH(Interface!$C61,Forecasts!$V$258:$Z$258,0))</f>
        <v>2672.4542775824784</v>
      </c>
      <c r="J61" s="101">
        <f t="shared" si="4"/>
        <v>10862.765022474574</v>
      </c>
    </row>
    <row r="62" spans="1:10">
      <c r="A62" s="37" t="str">
        <f t="shared" si="3"/>
        <v>AFW24</v>
      </c>
      <c r="B62" s="37" t="s">
        <v>31</v>
      </c>
      <c r="C62" s="37" t="s">
        <v>20</v>
      </c>
      <c r="D62" s="101">
        <f>INDEX(Forecasts!$V$36:$Z$55,MATCH(Interface!$B62,Forecasts!$B$36:$B$55,0),MATCH(Interface!$C62,Forecasts!$V$34:$Z$34,0))</f>
        <v>1561162.1029145226</v>
      </c>
      <c r="E62" s="101">
        <f>INDEX(Forecasts!$V$64:$Z$83,MATCH(Interface!$B62,Forecasts!$B$64:$B$83,0),MATCH(Interface!$C62,Forecasts!$V$62:$Z$62,0))</f>
        <v>17234.22370422737</v>
      </c>
      <c r="F62" s="81">
        <f>INDEX(Forecasts!$V$148:$Z$167,MATCH(Interface!$B62,Forecasts!$B$148:$B$167,0),MATCH(Interface!$C62,Forecasts!$V$146:$Z$146,0))</f>
        <v>96.036000803110937</v>
      </c>
      <c r="G62" s="81">
        <f>INDEX(Forecasts!$V$176:$Z$195,MATCH(Interface!$B62,Forecasts!$B$176:$B$195,0),MATCH(Interface!$C62,Forecasts!$V$174:$Z$174,0))</f>
        <v>5.5245520683253284</v>
      </c>
      <c r="H62" s="82">
        <f>INDEX(Forecasts!$V$232:$Z$251,MATCH(Interface!$B62,Forecasts!$B$232:$B$251,0),MATCH(Interface!$C62,Forecasts!$V$230:$Z$230,0))</f>
        <v>1.5350334793237235E-2</v>
      </c>
      <c r="I62" s="101">
        <f>INDEX(Forecasts!$V$260:$Z$279,MATCH(Interface!$B62,Forecasts!$B$260:$B$279,0),MATCH(Interface!$C62,Forecasts!$V$258:$Z$258,0))</f>
        <v>2675.0230932544391</v>
      </c>
      <c r="J62" s="101">
        <f t="shared" si="4"/>
        <v>10483.712891159113</v>
      </c>
    </row>
    <row r="63" spans="1:10">
      <c r="A63" s="37" t="str">
        <f t="shared" si="3"/>
        <v>AFW25</v>
      </c>
      <c r="B63" s="37" t="s">
        <v>31</v>
      </c>
      <c r="C63" s="37" t="s">
        <v>21</v>
      </c>
      <c r="D63" s="101">
        <f>INDEX(Forecasts!$V$36:$Z$55,MATCH(Interface!$B63,Forecasts!$B$36:$B$55,0),MATCH(Interface!$C63,Forecasts!$V$34:$Z$34,0))</f>
        <v>1571207.1596580101</v>
      </c>
      <c r="E63" s="101">
        <f>INDEX(Forecasts!$V$64:$Z$83,MATCH(Interface!$B63,Forecasts!$B$64:$B$83,0),MATCH(Interface!$C63,Forecasts!$V$62:$Z$62,0))</f>
        <v>17291.717887834329</v>
      </c>
      <c r="F63" s="81">
        <f>INDEX(Forecasts!$V$148:$Z$167,MATCH(Interface!$B63,Forecasts!$B$148:$B$167,0),MATCH(Interface!$C63,Forecasts!$V$146:$Z$146,0))</f>
        <v>96.129596816349391</v>
      </c>
      <c r="G63" s="81">
        <f>INDEX(Forecasts!$V$176:$Z$195,MATCH(Interface!$B63,Forecasts!$B$176:$B$195,0),MATCH(Interface!$C63,Forecasts!$V$174:$Z$174,0))</f>
        <v>5.526034879826935</v>
      </c>
      <c r="H63" s="82">
        <f>INDEX(Forecasts!$V$232:$Z$251,MATCH(Interface!$B63,Forecasts!$B$232:$B$251,0),MATCH(Interface!$C63,Forecasts!$V$230:$Z$230,0))</f>
        <v>1.5178384175270438E-2</v>
      </c>
      <c r="I63" s="101">
        <f>INDEX(Forecasts!$V$260:$Z$279,MATCH(Interface!$B63,Forecasts!$B$260:$B$279,0),MATCH(Interface!$C63,Forecasts!$V$258:$Z$258,0))</f>
        <v>2675.8337334101498</v>
      </c>
      <c r="J63" s="101">
        <f t="shared" si="4"/>
        <v>10045.056743487483</v>
      </c>
    </row>
    <row r="64" spans="1:10">
      <c r="A64" s="37" t="str">
        <f t="shared" si="3"/>
        <v>BRL21</v>
      </c>
      <c r="B64" s="37" t="s">
        <v>32</v>
      </c>
      <c r="C64" s="37" t="s">
        <v>17</v>
      </c>
      <c r="D64" s="101">
        <f>INDEX(Forecasts!$V$36:$Z$55,MATCH(Interface!$B64,Forecasts!$B$36:$B$55,0),MATCH(Interface!$C64,Forecasts!$V$34:$Z$34,0))</f>
        <v>551064.63724480057</v>
      </c>
      <c r="E64" s="101">
        <f>INDEX(Forecasts!$V$64:$Z$83,MATCH(Interface!$B64,Forecasts!$B$64:$B$83,0),MATCH(Interface!$C64,Forecasts!$V$62:$Z$62,0))</f>
        <v>6903.2438888888883</v>
      </c>
      <c r="F64" s="81">
        <f>INDEX(Forecasts!$V$148:$Z$167,MATCH(Interface!$B64,Forecasts!$B$148:$B$167,0),MATCH(Interface!$C64,Forecasts!$V$146:$Z$146,0))</f>
        <v>98.687364035249416</v>
      </c>
      <c r="G64" s="81">
        <f>INDEX(Forecasts!$V$176:$Z$195,MATCH(Interface!$B64,Forecasts!$B$176:$B$195,0),MATCH(Interface!$C64,Forecasts!$V$174:$Z$174,0))</f>
        <v>5.7185575753106441</v>
      </c>
      <c r="H64" s="82">
        <f>INDEX(Forecasts!$V$232:$Z$251,MATCH(Interface!$B64,Forecasts!$B$232:$B$251,0),MATCH(Interface!$C64,Forecasts!$V$230:$Z$230,0))</f>
        <v>1.6729896227947814E-2</v>
      </c>
      <c r="I64" s="101">
        <f>INDEX(Forecasts!$V$260:$Z$279,MATCH(Interface!$B64,Forecasts!$B$260:$B$279,0),MATCH(Interface!$C64,Forecasts!$V$258:$Z$258,0))</f>
        <v>1906.5306785754274</v>
      </c>
      <c r="J64" s="101"/>
    </row>
    <row r="65" spans="1:10">
      <c r="A65" s="37" t="str">
        <f t="shared" si="3"/>
        <v>BRL22</v>
      </c>
      <c r="B65" s="37" t="s">
        <v>32</v>
      </c>
      <c r="C65" s="37" t="s">
        <v>18</v>
      </c>
      <c r="D65" s="101">
        <f>INDEX(Forecasts!$V$36:$Z$55,MATCH(Interface!$B65,Forecasts!$B$36:$B$55,0),MATCH(Interface!$C65,Forecasts!$V$34:$Z$34,0))</f>
        <v>555686.01635122369</v>
      </c>
      <c r="E65" s="101">
        <f>INDEX(Forecasts!$V$64:$Z$83,MATCH(Interface!$B65,Forecasts!$B$64:$B$83,0),MATCH(Interface!$C65,Forecasts!$V$62:$Z$62,0))</f>
        <v>6930.3558888888892</v>
      </c>
      <c r="F65" s="81">
        <f>INDEX(Forecasts!$V$148:$Z$167,MATCH(Interface!$B65,Forecasts!$B$148:$B$167,0),MATCH(Interface!$C65,Forecasts!$V$146:$Z$146,0))</f>
        <v>98.685619346501753</v>
      </c>
      <c r="G65" s="81">
        <f>INDEX(Forecasts!$V$176:$Z$195,MATCH(Interface!$B65,Forecasts!$B$176:$B$195,0),MATCH(Interface!$C65,Forecasts!$V$174:$Z$174,0))</f>
        <v>5.7184788628392091</v>
      </c>
      <c r="H65" s="82">
        <f>INDEX(Forecasts!$V$232:$Z$251,MATCH(Interface!$B65,Forecasts!$B$232:$B$251,0),MATCH(Interface!$C65,Forecasts!$V$230:$Z$230,0))</f>
        <v>1.6738721640832191E-2</v>
      </c>
      <c r="I65" s="101">
        <f>INDEX(Forecasts!$V$260:$Z$279,MATCH(Interface!$B65,Forecasts!$B$260:$B$279,0),MATCH(Interface!$C65,Forecasts!$V$258:$Z$258,0))</f>
        <v>1917.226582217449</v>
      </c>
      <c r="J65" s="101">
        <f t="shared" si="4"/>
        <v>4621.3791064231191</v>
      </c>
    </row>
    <row r="66" spans="1:10">
      <c r="A66" s="37" t="str">
        <f t="shared" si="3"/>
        <v>BRL23</v>
      </c>
      <c r="B66" s="37" t="s">
        <v>32</v>
      </c>
      <c r="C66" s="37" t="s">
        <v>19</v>
      </c>
      <c r="D66" s="101">
        <f>INDEX(Forecasts!$V$36:$Z$55,MATCH(Interface!$B66,Forecasts!$B$36:$B$55,0),MATCH(Interface!$C66,Forecasts!$V$34:$Z$34,0))</f>
        <v>560536.16858972632</v>
      </c>
      <c r="E66" s="101">
        <f>INDEX(Forecasts!$V$64:$Z$83,MATCH(Interface!$B66,Forecasts!$B$64:$B$83,0),MATCH(Interface!$C66,Forecasts!$V$62:$Z$62,0))</f>
        <v>6957.4678888888884</v>
      </c>
      <c r="F66" s="81">
        <f>INDEX(Forecasts!$V$148:$Z$167,MATCH(Interface!$B66,Forecasts!$B$148:$B$167,0),MATCH(Interface!$C66,Forecasts!$V$146:$Z$146,0))</f>
        <v>98.685817939510599</v>
      </c>
      <c r="G66" s="81">
        <f>INDEX(Forecasts!$V$176:$Z$195,MATCH(Interface!$B66,Forecasts!$B$176:$B$195,0),MATCH(Interface!$C66,Forecasts!$V$174:$Z$174,0))</f>
        <v>5.7184688853514976</v>
      </c>
      <c r="H66" s="82">
        <f>INDEX(Forecasts!$V$232:$Z$251,MATCH(Interface!$B66,Forecasts!$B$232:$B$251,0),MATCH(Interface!$C66,Forecasts!$V$230:$Z$230,0))</f>
        <v>1.674747544504827E-2</v>
      </c>
      <c r="I66" s="101">
        <f>INDEX(Forecasts!$V$260:$Z$279,MATCH(Interface!$B66,Forecasts!$B$260:$B$279,0),MATCH(Interface!$C66,Forecasts!$V$258:$Z$258,0))</f>
        <v>1926.5305490126711</v>
      </c>
      <c r="J66" s="101">
        <f t="shared" si="4"/>
        <v>4850.1522385026328</v>
      </c>
    </row>
    <row r="67" spans="1:10">
      <c r="A67" s="37" t="str">
        <f t="shared" si="3"/>
        <v>BRL24</v>
      </c>
      <c r="B67" s="37" t="s">
        <v>32</v>
      </c>
      <c r="C67" s="37" t="s">
        <v>20</v>
      </c>
      <c r="D67" s="101">
        <f>INDEX(Forecasts!$V$36:$Z$55,MATCH(Interface!$B67,Forecasts!$B$36:$B$55,0),MATCH(Interface!$C67,Forecasts!$V$34:$Z$34,0))</f>
        <v>565346.55629824253</v>
      </c>
      <c r="E67" s="101">
        <f>INDEX(Forecasts!$V$64:$Z$83,MATCH(Interface!$B67,Forecasts!$B$64:$B$83,0),MATCH(Interface!$C67,Forecasts!$V$62:$Z$62,0))</f>
        <v>6984.5798888888885</v>
      </c>
      <c r="F67" s="81">
        <f>INDEX(Forecasts!$V$148:$Z$167,MATCH(Interface!$B67,Forecasts!$B$148:$B$167,0),MATCH(Interface!$C67,Forecasts!$V$146:$Z$146,0))</f>
        <v>98.685627297367532</v>
      </c>
      <c r="G67" s="81">
        <f>INDEX(Forecasts!$V$176:$Z$195,MATCH(Interface!$B67,Forecasts!$B$176:$B$195,0),MATCH(Interface!$C67,Forecasts!$V$174:$Z$174,0))</f>
        <v>5.7184866149333535</v>
      </c>
      <c r="H67" s="82">
        <f>INDEX(Forecasts!$V$232:$Z$251,MATCH(Interface!$B67,Forecasts!$B$232:$B$251,0),MATCH(Interface!$C67,Forecasts!$V$230:$Z$230,0))</f>
        <v>1.6756158508614723E-2</v>
      </c>
      <c r="I67" s="101">
        <f>INDEX(Forecasts!$V$260:$Z$279,MATCH(Interface!$B67,Forecasts!$B$260:$B$279,0),MATCH(Interface!$C67,Forecasts!$V$258:$Z$258,0))</f>
        <v>1935.538959279743</v>
      </c>
      <c r="J67" s="101">
        <f t="shared" si="4"/>
        <v>4810.3877085162094</v>
      </c>
    </row>
    <row r="68" spans="1:10">
      <c r="A68" s="37" t="str">
        <f t="shared" si="3"/>
        <v>BRL25</v>
      </c>
      <c r="B68" s="37" t="s">
        <v>32</v>
      </c>
      <c r="C68" s="37" t="s">
        <v>21</v>
      </c>
      <c r="D68" s="101">
        <f>INDEX(Forecasts!$V$36:$Z$55,MATCH(Interface!$B68,Forecasts!$B$36:$B$55,0),MATCH(Interface!$C68,Forecasts!$V$34:$Z$34,0))</f>
        <v>570201.75042601523</v>
      </c>
      <c r="E68" s="101">
        <f>INDEX(Forecasts!$V$64:$Z$83,MATCH(Interface!$B68,Forecasts!$B$64:$B$83,0),MATCH(Interface!$C68,Forecasts!$V$62:$Z$62,0))</f>
        <v>7011.6918888888886</v>
      </c>
      <c r="F68" s="81">
        <f>INDEX(Forecasts!$V$148:$Z$167,MATCH(Interface!$B68,Forecasts!$B$148:$B$167,0),MATCH(Interface!$C68,Forecasts!$V$146:$Z$146,0))</f>
        <v>98.685533420219684</v>
      </c>
      <c r="G68" s="81">
        <f>INDEX(Forecasts!$V$176:$Z$195,MATCH(Interface!$B68,Forecasts!$B$176:$B$195,0),MATCH(Interface!$C68,Forecasts!$V$174:$Z$174,0))</f>
        <v>5.7184509402345931</v>
      </c>
      <c r="H68" s="82">
        <f>INDEX(Forecasts!$V$232:$Z$251,MATCH(Interface!$B68,Forecasts!$B$232:$B$251,0),MATCH(Interface!$C68,Forecasts!$V$230:$Z$230,0))</f>
        <v>1.6764771685577547E-2</v>
      </c>
      <c r="I68" s="101">
        <f>INDEX(Forecasts!$V$260:$Z$279,MATCH(Interface!$B68,Forecasts!$B$260:$B$279,0),MATCH(Interface!$C68,Forecasts!$V$258:$Z$258,0))</f>
        <v>1944.8964604997182</v>
      </c>
      <c r="J68" s="101">
        <f t="shared" si="4"/>
        <v>4855.1941277727019</v>
      </c>
    </row>
    <row r="69" spans="1:10">
      <c r="A69" s="37" t="str">
        <f t="shared" ref="A69:A73" si="5">B69&amp;RIGHT(C69,2)</f>
        <v>DVW21</v>
      </c>
      <c r="B69" s="37" t="s">
        <v>33</v>
      </c>
      <c r="C69" s="37" t="s">
        <v>17</v>
      </c>
      <c r="D69" s="101">
        <f>INDEX(Forecasts!$V$36:$Z$55,MATCH(Interface!$B69,Forecasts!$B$36:$B$55,0),MATCH(Interface!$C69,Forecasts!$V$34:$Z$34,0))</f>
        <v>128015.3508091502</v>
      </c>
      <c r="E69" s="101">
        <f>INDEX(Forecasts!$V$64:$Z$83,MATCH(Interface!$B69,Forecasts!$B$64:$B$83,0),MATCH(Interface!$C69,Forecasts!$V$62:$Z$62,0))</f>
        <v>2037.575237916667</v>
      </c>
      <c r="F69" s="81">
        <f>INDEX(Forecasts!$V$148:$Z$167,MATCH(Interface!$B69,Forecasts!$B$148:$B$167,0),MATCH(Interface!$C69,Forecasts!$V$146:$Z$146,0))</f>
        <v>100</v>
      </c>
      <c r="G69" s="81">
        <f>INDEX(Forecasts!$V$176:$Z$195,MATCH(Interface!$B69,Forecasts!$B$176:$B$195,0),MATCH(Interface!$C69,Forecasts!$V$174:$Z$174,0))</f>
        <v>4.8853946021077448</v>
      </c>
      <c r="H69" s="82">
        <f>INDEX(Forecasts!$V$232:$Z$251,MATCH(Interface!$B69,Forecasts!$B$232:$B$251,0),MATCH(Interface!$C69,Forecasts!$V$230:$Z$230,0))</f>
        <v>1.7936204620196818E-2</v>
      </c>
      <c r="I69" s="101">
        <f>INDEX(Forecasts!$V$260:$Z$279,MATCH(Interface!$B69,Forecasts!$B$260:$B$279,0),MATCH(Interface!$C69,Forecasts!$V$258:$Z$258,0))</f>
        <v>322.49281448533338</v>
      </c>
      <c r="J69" s="101"/>
    </row>
    <row r="70" spans="1:10">
      <c r="A70" s="37" t="str">
        <f t="shared" si="5"/>
        <v>DVW22</v>
      </c>
      <c r="B70" s="37" t="s">
        <v>33</v>
      </c>
      <c r="C70" s="37" t="s">
        <v>18</v>
      </c>
      <c r="D70" s="101">
        <f>INDEX(Forecasts!$V$36:$Z$55,MATCH(Interface!$B70,Forecasts!$B$36:$B$55,0),MATCH(Interface!$C70,Forecasts!$V$34:$Z$34,0))</f>
        <v>128915.93769029208</v>
      </c>
      <c r="E70" s="101">
        <f>INDEX(Forecasts!$V$64:$Z$83,MATCH(Interface!$B70,Forecasts!$B$64:$B$83,0),MATCH(Interface!$C70,Forecasts!$V$62:$Z$62,0))</f>
        <v>2041.8038183333338</v>
      </c>
      <c r="F70" s="81">
        <f>INDEX(Forecasts!$V$148:$Z$167,MATCH(Interface!$B70,Forecasts!$B$148:$B$167,0),MATCH(Interface!$C70,Forecasts!$V$146:$Z$146,0))</f>
        <v>100</v>
      </c>
      <c r="G70" s="81">
        <f>INDEX(Forecasts!$V$176:$Z$195,MATCH(Interface!$B70,Forecasts!$B$176:$B$195,0),MATCH(Interface!$C70,Forecasts!$V$174:$Z$174,0))</f>
        <v>4.8853946021077448</v>
      </c>
      <c r="H70" s="82">
        <f>INDEX(Forecasts!$V$232:$Z$251,MATCH(Interface!$B70,Forecasts!$B$232:$B$251,0),MATCH(Interface!$C70,Forecasts!$V$230:$Z$230,0))</f>
        <v>1.7981971279071245E-2</v>
      </c>
      <c r="I70" s="101">
        <f>INDEX(Forecasts!$V$260:$Z$279,MATCH(Interface!$B70,Forecasts!$B$260:$B$279,0),MATCH(Interface!$C70,Forecasts!$V$258:$Z$258,0))</f>
        <v>324.26283955395286</v>
      </c>
      <c r="J70" s="101">
        <f t="shared" si="4"/>
        <v>900.5868811418768</v>
      </c>
    </row>
    <row r="71" spans="1:10">
      <c r="A71" s="37" t="str">
        <f t="shared" si="5"/>
        <v>DVW23</v>
      </c>
      <c r="B71" s="37" t="s">
        <v>33</v>
      </c>
      <c r="C71" s="37" t="s">
        <v>19</v>
      </c>
      <c r="D71" s="101">
        <f>INDEX(Forecasts!$V$36:$Z$55,MATCH(Interface!$B71,Forecasts!$B$36:$B$55,0),MATCH(Interface!$C71,Forecasts!$V$34:$Z$34,0))</f>
        <v>129826.67397882754</v>
      </c>
      <c r="E71" s="101">
        <f>INDEX(Forecasts!$V$64:$Z$83,MATCH(Interface!$B71,Forecasts!$B$64:$B$83,0),MATCH(Interface!$C71,Forecasts!$V$62:$Z$62,0))</f>
        <v>2046.0323987500003</v>
      </c>
      <c r="F71" s="81">
        <f>INDEX(Forecasts!$V$148:$Z$167,MATCH(Interface!$B71,Forecasts!$B$148:$B$167,0),MATCH(Interface!$C71,Forecasts!$V$146:$Z$146,0))</f>
        <v>100</v>
      </c>
      <c r="G71" s="81">
        <f>INDEX(Forecasts!$V$176:$Z$195,MATCH(Interface!$B71,Forecasts!$B$176:$B$195,0),MATCH(Interface!$C71,Forecasts!$V$174:$Z$174,0))</f>
        <v>4.8853946021077448</v>
      </c>
      <c r="H71" s="82">
        <f>INDEX(Forecasts!$V$232:$Z$251,MATCH(Interface!$B71,Forecasts!$B$232:$B$251,0),MATCH(Interface!$C71,Forecasts!$V$230:$Z$230,0))</f>
        <v>1.8027548764013166E-2</v>
      </c>
      <c r="I71" s="101">
        <f>INDEX(Forecasts!$V$260:$Z$279,MATCH(Interface!$B71,Forecasts!$B$260:$B$279,0),MATCH(Interface!$C71,Forecasts!$V$258:$Z$258,0))</f>
        <v>326.01156101318003</v>
      </c>
      <c r="J71" s="101">
        <f t="shared" si="4"/>
        <v>910.73628853546688</v>
      </c>
    </row>
    <row r="72" spans="1:10">
      <c r="A72" s="37" t="str">
        <f t="shared" si="5"/>
        <v>DVW24</v>
      </c>
      <c r="B72" s="37" t="s">
        <v>33</v>
      </c>
      <c r="C72" s="37" t="s">
        <v>20</v>
      </c>
      <c r="D72" s="101">
        <f>INDEX(Forecasts!$V$36:$Z$55,MATCH(Interface!$B72,Forecasts!$B$36:$B$55,0),MATCH(Interface!$C72,Forecasts!$V$34:$Z$34,0))</f>
        <v>130728.29159597107</v>
      </c>
      <c r="E72" s="101">
        <f>INDEX(Forecasts!$V$64:$Z$83,MATCH(Interface!$B72,Forecasts!$B$64:$B$83,0),MATCH(Interface!$C72,Forecasts!$V$62:$Z$62,0))</f>
        <v>2050.2609791666669</v>
      </c>
      <c r="F72" s="81">
        <f>INDEX(Forecasts!$V$148:$Z$167,MATCH(Interface!$B72,Forecasts!$B$148:$B$167,0),MATCH(Interface!$C72,Forecasts!$V$146:$Z$146,0))</f>
        <v>100</v>
      </c>
      <c r="G72" s="81">
        <f>INDEX(Forecasts!$V$176:$Z$195,MATCH(Interface!$B72,Forecasts!$B$176:$B$195,0),MATCH(Interface!$C72,Forecasts!$V$174:$Z$174,0))</f>
        <v>4.8853946021077448</v>
      </c>
      <c r="H72" s="82">
        <f>INDEX(Forecasts!$V$232:$Z$251,MATCH(Interface!$B72,Forecasts!$B$232:$B$251,0),MATCH(Interface!$C72,Forecasts!$V$230:$Z$230,0))</f>
        <v>1.807293824551336E-2</v>
      </c>
      <c r="I72" s="101">
        <f>INDEX(Forecasts!$V$260:$Z$279,MATCH(Interface!$B72,Forecasts!$B$260:$B$279,0),MATCH(Interface!$C72,Forecasts!$V$258:$Z$258,0))</f>
        <v>327.72475361493633</v>
      </c>
      <c r="J72" s="101">
        <f t="shared" si="4"/>
        <v>901.61761714352178</v>
      </c>
    </row>
    <row r="73" spans="1:10">
      <c r="A73" s="37" t="str">
        <f t="shared" si="5"/>
        <v>DVW25</v>
      </c>
      <c r="B73" s="37" t="s">
        <v>33</v>
      </c>
      <c r="C73" s="37" t="s">
        <v>21</v>
      </c>
      <c r="D73" s="101">
        <f>INDEX(Forecasts!$V$36:$Z$55,MATCH(Interface!$B73,Forecasts!$B$36:$B$55,0),MATCH(Interface!$C73,Forecasts!$V$34:$Z$34,0))</f>
        <v>131595.94134504016</v>
      </c>
      <c r="E73" s="101">
        <f>INDEX(Forecasts!$V$64:$Z$83,MATCH(Interface!$B73,Forecasts!$B$64:$B$83,0),MATCH(Interface!$C73,Forecasts!$V$62:$Z$62,0))</f>
        <v>2054.4895595833336</v>
      </c>
      <c r="F73" s="81">
        <f>INDEX(Forecasts!$V$148:$Z$167,MATCH(Interface!$B73,Forecasts!$B$148:$B$167,0),MATCH(Interface!$C73,Forecasts!$V$146:$Z$146,0))</f>
        <v>100</v>
      </c>
      <c r="G73" s="81">
        <f>INDEX(Forecasts!$V$176:$Z$195,MATCH(Interface!$B73,Forecasts!$B$176:$B$195,0),MATCH(Interface!$C73,Forecasts!$V$174:$Z$174,0))</f>
        <v>4.8853946021077448</v>
      </c>
      <c r="H73" s="82">
        <f>INDEX(Forecasts!$V$232:$Z$251,MATCH(Interface!$B73,Forecasts!$B$232:$B$251,0),MATCH(Interface!$C73,Forecasts!$V$230:$Z$230,0))</f>
        <v>1.8118140884426103E-2</v>
      </c>
      <c r="I73" s="101">
        <f>INDEX(Forecasts!$V$260:$Z$279,MATCH(Interface!$B73,Forecasts!$B$260:$B$279,0),MATCH(Interface!$C73,Forecasts!$V$258:$Z$258,0))</f>
        <v>329.36703567041019</v>
      </c>
      <c r="J73" s="101">
        <f t="shared" si="4"/>
        <v>867.64974906909629</v>
      </c>
    </row>
    <row r="74" spans="1:10">
      <c r="A74" s="37" t="str">
        <f t="shared" si="3"/>
        <v>PRT21</v>
      </c>
      <c r="B74" s="37" t="s">
        <v>34</v>
      </c>
      <c r="C74" s="37" t="s">
        <v>17</v>
      </c>
      <c r="D74" s="101">
        <f>INDEX(Forecasts!$V$36:$Z$55,MATCH(Interface!$B74,Forecasts!$B$36:$B$55,0),MATCH(Interface!$C74,Forecasts!$V$34:$Z$34,0))</f>
        <v>323496.92959068203</v>
      </c>
      <c r="E74" s="101">
        <f>INDEX(Forecasts!$V$64:$Z$83,MATCH(Interface!$B74,Forecasts!$B$64:$B$83,0),MATCH(Interface!$C74,Forecasts!$V$62:$Z$62,0))</f>
        <v>3370.6680555555554</v>
      </c>
      <c r="F74" s="81">
        <f>INDEX(Forecasts!$V$148:$Z$167,MATCH(Interface!$B74,Forecasts!$B$148:$B$167,0),MATCH(Interface!$C74,Forecasts!$V$146:$Z$146,0))</f>
        <v>56.798850574712645</v>
      </c>
      <c r="G74" s="81">
        <f>INDEX(Forecasts!$V$176:$Z$195,MATCH(Interface!$B74,Forecasts!$B$176:$B$195,0),MATCH(Interface!$C74,Forecasts!$V$174:$Z$174,0))</f>
        <v>3.5366666666666666</v>
      </c>
      <c r="H74" s="82">
        <f>INDEX(Forecasts!$V$232:$Z$251,MATCH(Interface!$B74,Forecasts!$B$232:$B$251,0),MATCH(Interface!$C74,Forecasts!$V$230:$Z$230,0))</f>
        <v>1.1861213912874443E-2</v>
      </c>
      <c r="I74" s="101">
        <f>INDEX(Forecasts!$V$260:$Z$279,MATCH(Interface!$B74,Forecasts!$B$260:$B$279,0),MATCH(Interface!$C74,Forecasts!$V$258:$Z$258,0))</f>
        <v>2883.8033333643361</v>
      </c>
      <c r="J74" s="101"/>
    </row>
    <row r="75" spans="1:10">
      <c r="A75" s="37" t="str">
        <f t="shared" si="3"/>
        <v>PRT22</v>
      </c>
      <c r="B75" s="37" t="s">
        <v>34</v>
      </c>
      <c r="C75" s="37" t="s">
        <v>18</v>
      </c>
      <c r="D75" s="101">
        <f>INDEX(Forecasts!$V$36:$Z$55,MATCH(Interface!$B75,Forecasts!$B$36:$B$55,0),MATCH(Interface!$C75,Forecasts!$V$34:$Z$34,0))</f>
        <v>325046.71696577437</v>
      </c>
      <c r="E75" s="101">
        <f>INDEX(Forecasts!$V$64:$Z$83,MATCH(Interface!$B75,Forecasts!$B$64:$B$83,0),MATCH(Interface!$C75,Forecasts!$V$62:$Z$62,0))</f>
        <v>3382.5005555555554</v>
      </c>
      <c r="F75" s="81">
        <f>INDEX(Forecasts!$V$148:$Z$167,MATCH(Interface!$B75,Forecasts!$B$148:$B$167,0),MATCH(Interface!$C75,Forecasts!$V$146:$Z$146,0))</f>
        <v>59.410944579993028</v>
      </c>
      <c r="G75" s="81">
        <f>INDEX(Forecasts!$V$176:$Z$195,MATCH(Interface!$B75,Forecasts!$B$176:$B$195,0),MATCH(Interface!$C75,Forecasts!$V$174:$Z$174,0))</f>
        <v>3.6411060764494021</v>
      </c>
      <c r="H75" s="82">
        <f>INDEX(Forecasts!$V$232:$Z$251,MATCH(Interface!$B75,Forecasts!$B$232:$B$251,0),MATCH(Interface!$C75,Forecasts!$V$230:$Z$230,0))</f>
        <v>1.1816835116745408E-2</v>
      </c>
      <c r="I75" s="101">
        <f>INDEX(Forecasts!$V$260:$Z$279,MATCH(Interface!$B75,Forecasts!$B$260:$B$279,0),MATCH(Interface!$C75,Forecasts!$V$258:$Z$258,0))</f>
        <v>2888.2800710039978</v>
      </c>
      <c r="J75" s="101">
        <f t="shared" si="4"/>
        <v>1549.7873750923318</v>
      </c>
    </row>
    <row r="76" spans="1:10">
      <c r="A76" s="37" t="str">
        <f t="shared" si="3"/>
        <v>PRT23</v>
      </c>
      <c r="B76" s="37" t="s">
        <v>34</v>
      </c>
      <c r="C76" s="37" t="s">
        <v>19</v>
      </c>
      <c r="D76" s="101">
        <f>INDEX(Forecasts!$V$36:$Z$55,MATCH(Interface!$B76,Forecasts!$B$36:$B$55,0),MATCH(Interface!$C76,Forecasts!$V$34:$Z$34,0))</f>
        <v>326820.2198221474</v>
      </c>
      <c r="E76" s="101">
        <f>INDEX(Forecasts!$V$64:$Z$83,MATCH(Interface!$B76,Forecasts!$B$64:$B$83,0),MATCH(Interface!$C76,Forecasts!$V$62:$Z$62,0))</f>
        <v>3394.8330555555553</v>
      </c>
      <c r="F76" s="81">
        <f>INDEX(Forecasts!$V$148:$Z$167,MATCH(Interface!$B76,Forecasts!$B$148:$B$167,0),MATCH(Interface!$C76,Forecasts!$V$146:$Z$146,0))</f>
        <v>59.80677453148644</v>
      </c>
      <c r="G76" s="81">
        <f>INDEX(Forecasts!$V$176:$Z$195,MATCH(Interface!$B76,Forecasts!$B$176:$B$195,0),MATCH(Interface!$C76,Forecasts!$V$174:$Z$174,0))</f>
        <v>3.6546385752531725</v>
      </c>
      <c r="H76" s="82">
        <f>INDEX(Forecasts!$V$232:$Z$251,MATCH(Interface!$B76,Forecasts!$B$232:$B$251,0),MATCH(Interface!$C76,Forecasts!$V$230:$Z$230,0))</f>
        <v>1.1772787169754927E-2</v>
      </c>
      <c r="I76" s="101">
        <f>INDEX(Forecasts!$V$260:$Z$279,MATCH(Interface!$B76,Forecasts!$B$260:$B$279,0),MATCH(Interface!$C76,Forecasts!$V$258:$Z$258,0))</f>
        <v>2891.7653632558849</v>
      </c>
      <c r="J76" s="101">
        <f t="shared" si="4"/>
        <v>1773.5028563730302</v>
      </c>
    </row>
    <row r="77" spans="1:10">
      <c r="A77" s="37" t="str">
        <f t="shared" si="3"/>
        <v>PRT24</v>
      </c>
      <c r="B77" s="37" t="s">
        <v>34</v>
      </c>
      <c r="C77" s="37" t="s">
        <v>20</v>
      </c>
      <c r="D77" s="101">
        <f>INDEX(Forecasts!$V$36:$Z$55,MATCH(Interface!$B77,Forecasts!$B$36:$B$55,0),MATCH(Interface!$C77,Forecasts!$V$34:$Z$34,0))</f>
        <v>328540.9405225229</v>
      </c>
      <c r="E77" s="101">
        <f>INDEX(Forecasts!$V$64:$Z$83,MATCH(Interface!$B77,Forecasts!$B$64:$B$83,0),MATCH(Interface!$C77,Forecasts!$V$62:$Z$62,0))</f>
        <v>3407.1655555555553</v>
      </c>
      <c r="F77" s="81">
        <f>INDEX(Forecasts!$V$148:$Z$167,MATCH(Interface!$B77,Forecasts!$B$148:$B$167,0),MATCH(Interface!$C77,Forecasts!$V$146:$Z$146,0))</f>
        <v>59.837752042795834</v>
      </c>
      <c r="G77" s="81">
        <f>INDEX(Forecasts!$V$176:$Z$195,MATCH(Interface!$B77,Forecasts!$B$176:$B$195,0),MATCH(Interface!$C77,Forecasts!$V$174:$Z$174,0))</f>
        <v>3.6558109458585624</v>
      </c>
      <c r="H77" s="82">
        <f>INDEX(Forecasts!$V$232:$Z$251,MATCH(Interface!$B77,Forecasts!$B$232:$B$251,0),MATCH(Interface!$C77,Forecasts!$V$230:$Z$230,0))</f>
        <v>1.172906638586413E-2</v>
      </c>
      <c r="I77" s="101">
        <f>INDEX(Forecasts!$V$260:$Z$279,MATCH(Interface!$B77,Forecasts!$B$260:$B$279,0),MATCH(Interface!$C77,Forecasts!$V$258:$Z$258,0))</f>
        <v>2895.892757349598</v>
      </c>
      <c r="J77" s="101">
        <f t="shared" si="4"/>
        <v>1720.7207003755029</v>
      </c>
    </row>
    <row r="78" spans="1:10">
      <c r="A78" s="37" t="str">
        <f t="shared" si="3"/>
        <v>PRT25</v>
      </c>
      <c r="B78" s="37" t="s">
        <v>34</v>
      </c>
      <c r="C78" s="37" t="s">
        <v>21</v>
      </c>
      <c r="D78" s="101">
        <f>INDEX(Forecasts!$V$36:$Z$55,MATCH(Interface!$B78,Forecasts!$B$36:$B$55,0),MATCH(Interface!$C78,Forecasts!$V$34:$Z$34,0))</f>
        <v>330340.73400618392</v>
      </c>
      <c r="E78" s="101">
        <f>INDEX(Forecasts!$V$64:$Z$83,MATCH(Interface!$B78,Forecasts!$B$64:$B$83,0),MATCH(Interface!$C78,Forecasts!$V$62:$Z$62,0))</f>
        <v>3419.4980555555553</v>
      </c>
      <c r="F78" s="81">
        <f>INDEX(Forecasts!$V$148:$Z$167,MATCH(Interface!$B78,Forecasts!$B$148:$B$167,0),MATCH(Interface!$C78,Forecasts!$V$146:$Z$146,0))</f>
        <v>59.86584352368515</v>
      </c>
      <c r="G78" s="81">
        <f>INDEX(Forecasts!$V$176:$Z$195,MATCH(Interface!$B78,Forecasts!$B$176:$B$195,0),MATCH(Interface!$C78,Forecasts!$V$174:$Z$174,0))</f>
        <v>3.6569512050338364</v>
      </c>
      <c r="H78" s="82">
        <f>INDEX(Forecasts!$V$232:$Z$251,MATCH(Interface!$B78,Forecasts!$B$232:$B$251,0),MATCH(Interface!$C78,Forecasts!$V$230:$Z$230,0))</f>
        <v>1.1685669133587163E-2</v>
      </c>
      <c r="I78" s="101">
        <f>INDEX(Forecasts!$V$260:$Z$279,MATCH(Interface!$B78,Forecasts!$B$260:$B$279,0),MATCH(Interface!$C78,Forecasts!$V$258:$Z$258,0))</f>
        <v>2900.7967557722782</v>
      </c>
      <c r="J78" s="101">
        <f t="shared" si="4"/>
        <v>1799.793483661022</v>
      </c>
    </row>
    <row r="79" spans="1:10">
      <c r="A79" s="37" t="str">
        <f t="shared" si="3"/>
        <v>SES21</v>
      </c>
      <c r="B79" s="37" t="s">
        <v>35</v>
      </c>
      <c r="C79" s="37" t="s">
        <v>17</v>
      </c>
      <c r="D79" s="101">
        <f>INDEX(Forecasts!$V$36:$Z$55,MATCH(Interface!$B79,Forecasts!$B$36:$B$55,0),MATCH(Interface!$C79,Forecasts!$V$34:$Z$34,0))</f>
        <v>296578.78848985414</v>
      </c>
      <c r="E79" s="101">
        <f>INDEX(Forecasts!$V$64:$Z$83,MATCH(Interface!$B79,Forecasts!$B$64:$B$83,0),MATCH(Interface!$C79,Forecasts!$V$62:$Z$62,0))</f>
        <v>3517.5988845712936</v>
      </c>
      <c r="F79" s="81">
        <f>INDEX(Forecasts!$V$148:$Z$167,MATCH(Interface!$B79,Forecasts!$B$148:$B$167,0),MATCH(Interface!$C79,Forecasts!$V$146:$Z$146,0))</f>
        <v>100</v>
      </c>
      <c r="G79" s="81">
        <f>INDEX(Forecasts!$V$176:$Z$195,MATCH(Interface!$B79,Forecasts!$B$176:$B$195,0),MATCH(Interface!$C79,Forecasts!$V$174:$Z$174,0))</f>
        <v>5.082984744094488</v>
      </c>
      <c r="H79" s="82">
        <f>INDEX(Forecasts!$V$232:$Z$251,MATCH(Interface!$B79,Forecasts!$B$232:$B$251,0),MATCH(Interface!$C79,Forecasts!$V$230:$Z$230,0))</f>
        <v>9.498030680789674E-3</v>
      </c>
      <c r="I79" s="101">
        <f>INDEX(Forecasts!$V$260:$Z$279,MATCH(Interface!$B79,Forecasts!$B$260:$B$279,0),MATCH(Interface!$C79,Forecasts!$V$258:$Z$258,0))</f>
        <v>2677.8433281641901</v>
      </c>
      <c r="J79" s="101"/>
    </row>
    <row r="80" spans="1:10">
      <c r="A80" s="37" t="str">
        <f t="shared" si="3"/>
        <v>SES22</v>
      </c>
      <c r="B80" s="37" t="s">
        <v>35</v>
      </c>
      <c r="C80" s="37" t="s">
        <v>18</v>
      </c>
      <c r="D80" s="101">
        <f>INDEX(Forecasts!$V$36:$Z$55,MATCH(Interface!$B80,Forecasts!$B$36:$B$55,0),MATCH(Interface!$C80,Forecasts!$V$34:$Z$34,0))</f>
        <v>297859.97672860452</v>
      </c>
      <c r="E80" s="101">
        <f>INDEX(Forecasts!$V$64:$Z$83,MATCH(Interface!$B80,Forecasts!$B$64:$B$83,0),MATCH(Interface!$C80,Forecasts!$V$62:$Z$62,0))</f>
        <v>3525.6443005903211</v>
      </c>
      <c r="F80" s="81">
        <f>INDEX(Forecasts!$V$148:$Z$167,MATCH(Interface!$B80,Forecasts!$B$148:$B$167,0),MATCH(Interface!$C80,Forecasts!$V$146:$Z$146,0))</f>
        <v>100</v>
      </c>
      <c r="G80" s="81">
        <f>INDEX(Forecasts!$V$176:$Z$195,MATCH(Interface!$B80,Forecasts!$B$176:$B$195,0),MATCH(Interface!$C80,Forecasts!$V$174:$Z$174,0))</f>
        <v>5.082944143470951</v>
      </c>
      <c r="H80" s="82">
        <f>INDEX(Forecasts!$V$232:$Z$251,MATCH(Interface!$B80,Forecasts!$B$232:$B$251,0),MATCH(Interface!$C80,Forecasts!$V$230:$Z$230,0))</f>
        <v>9.4924565373788201E-3</v>
      </c>
      <c r="I80" s="101">
        <f>INDEX(Forecasts!$V$260:$Z$279,MATCH(Interface!$B80,Forecasts!$B$260:$B$279,0),MATCH(Interface!$C80,Forecasts!$V$258:$Z$258,0))</f>
        <v>2690.7037469258735</v>
      </c>
      <c r="J80" s="101">
        <f t="shared" si="4"/>
        <v>1281.1882387503865</v>
      </c>
    </row>
    <row r="81" spans="1:11">
      <c r="A81" s="37" t="str">
        <f t="shared" si="3"/>
        <v>SES23</v>
      </c>
      <c r="B81" s="37" t="s">
        <v>35</v>
      </c>
      <c r="C81" s="37" t="s">
        <v>19</v>
      </c>
      <c r="D81" s="101">
        <f>INDEX(Forecasts!$V$36:$Z$55,MATCH(Interface!$B81,Forecasts!$B$36:$B$55,0),MATCH(Interface!$C81,Forecasts!$V$34:$Z$34,0))</f>
        <v>299941.03442040464</v>
      </c>
      <c r="E81" s="101">
        <f>INDEX(Forecasts!$V$64:$Z$83,MATCH(Interface!$B81,Forecasts!$B$64:$B$83,0),MATCH(Interface!$C81,Forecasts!$V$62:$Z$62,0))</f>
        <v>3535.1897166093481</v>
      </c>
      <c r="F81" s="81">
        <f>INDEX(Forecasts!$V$148:$Z$167,MATCH(Interface!$B81,Forecasts!$B$148:$B$167,0),MATCH(Interface!$C81,Forecasts!$V$146:$Z$146,0))</f>
        <v>100</v>
      </c>
      <c r="G81" s="81">
        <f>INDEX(Forecasts!$V$176:$Z$195,MATCH(Interface!$B81,Forecasts!$B$176:$B$195,0),MATCH(Interface!$C81,Forecasts!$V$174:$Z$174,0))</f>
        <v>5.0829815386554085</v>
      </c>
      <c r="H81" s="82">
        <f>INDEX(Forecasts!$V$232:$Z$251,MATCH(Interface!$B81,Forecasts!$B$232:$B$251,0),MATCH(Interface!$C81,Forecasts!$V$230:$Z$230,0))</f>
        <v>9.4869110281409676E-3</v>
      </c>
      <c r="I81" s="101">
        <f>INDEX(Forecasts!$V$260:$Z$279,MATCH(Interface!$B81,Forecasts!$B$260:$B$279,0),MATCH(Interface!$C81,Forecasts!$V$258:$Z$258,0))</f>
        <v>2702.3135088326849</v>
      </c>
      <c r="J81" s="101">
        <f t="shared" si="4"/>
        <v>2081.057691800117</v>
      </c>
    </row>
    <row r="82" spans="1:11">
      <c r="A82" s="37" t="str">
        <f t="shared" si="3"/>
        <v>SES24</v>
      </c>
      <c r="B82" s="37" t="s">
        <v>35</v>
      </c>
      <c r="C82" s="37" t="s">
        <v>20</v>
      </c>
      <c r="D82" s="101">
        <f>INDEX(Forecasts!$V$36:$Z$55,MATCH(Interface!$B82,Forecasts!$B$36:$B$55,0),MATCH(Interface!$C82,Forecasts!$V$34:$Z$34,0))</f>
        <v>301890.37822273019</v>
      </c>
      <c r="E82" s="101">
        <f>INDEX(Forecasts!$V$64:$Z$83,MATCH(Interface!$B82,Forecasts!$B$64:$B$83,0),MATCH(Interface!$C82,Forecasts!$V$62:$Z$62,0))</f>
        <v>3543.7351326283756</v>
      </c>
      <c r="F82" s="81">
        <f>INDEX(Forecasts!$V$148:$Z$167,MATCH(Interface!$B82,Forecasts!$B$148:$B$167,0),MATCH(Interface!$C82,Forecasts!$V$146:$Z$146,0))</f>
        <v>100</v>
      </c>
      <c r="G82" s="81">
        <f>INDEX(Forecasts!$V$176:$Z$195,MATCH(Interface!$B82,Forecasts!$B$176:$B$195,0),MATCH(Interface!$C82,Forecasts!$V$174:$Z$174,0))</f>
        <v>5.0829563555272381</v>
      </c>
      <c r="H82" s="82">
        <f>INDEX(Forecasts!$V$232:$Z$251,MATCH(Interface!$B82,Forecasts!$B$232:$B$251,0),MATCH(Interface!$C82,Forecasts!$V$230:$Z$230,0))</f>
        <v>9.4813939330023068E-3</v>
      </c>
      <c r="I82" s="101">
        <f>INDEX(Forecasts!$V$260:$Z$279,MATCH(Interface!$B82,Forecasts!$B$260:$B$279,0),MATCH(Interface!$C82,Forecasts!$V$258:$Z$258,0))</f>
        <v>2712.2518864033359</v>
      </c>
      <c r="J82" s="101">
        <f t="shared" si="4"/>
        <v>1949.3438023255439</v>
      </c>
    </row>
    <row r="83" spans="1:11">
      <c r="A83" s="37" t="str">
        <f t="shared" si="3"/>
        <v>SES25</v>
      </c>
      <c r="B83" s="37" t="s">
        <v>35</v>
      </c>
      <c r="C83" s="37" t="s">
        <v>21</v>
      </c>
      <c r="D83" s="101">
        <f>INDEX(Forecasts!$V$36:$Z$55,MATCH(Interface!$B83,Forecasts!$B$36:$B$55,0),MATCH(Interface!$C83,Forecasts!$V$34:$Z$34,0))</f>
        <v>303750.4982420163</v>
      </c>
      <c r="E83" s="101">
        <f>INDEX(Forecasts!$V$64:$Z$83,MATCH(Interface!$B83,Forecasts!$B$64:$B$83,0),MATCH(Interface!$C83,Forecasts!$V$62:$Z$62,0))</f>
        <v>3552.2805486474026</v>
      </c>
      <c r="F83" s="81">
        <f>INDEX(Forecasts!$V$148:$Z$167,MATCH(Interface!$B83,Forecasts!$B$148:$B$167,0),MATCH(Interface!$C83,Forecasts!$V$146:$Z$146,0))</f>
        <v>100.00000000000003</v>
      </c>
      <c r="G83" s="81">
        <f>INDEX(Forecasts!$V$176:$Z$195,MATCH(Interface!$B83,Forecasts!$B$176:$B$195,0),MATCH(Interface!$C83,Forecasts!$V$174:$Z$174,0))</f>
        <v>5.0829843437922815</v>
      </c>
      <c r="H83" s="82">
        <f>INDEX(Forecasts!$V$232:$Z$251,MATCH(Interface!$B83,Forecasts!$B$232:$B$251,0),MATCH(Interface!$C83,Forecasts!$V$230:$Z$230,0))</f>
        <v>9.4759050341384921E-3</v>
      </c>
      <c r="I83" s="101">
        <f>INDEX(Forecasts!$V$260:$Z$279,MATCH(Interface!$B83,Forecasts!$B$260:$B$279,0),MATCH(Interface!$C83,Forecasts!$V$258:$Z$258,0))</f>
        <v>2720.8380557485925</v>
      </c>
      <c r="J83" s="101">
        <f t="shared" si="4"/>
        <v>1860.1200192861143</v>
      </c>
    </row>
    <row r="84" spans="1:11">
      <c r="A84" s="37" t="str">
        <f t="shared" si="3"/>
        <v>SEW21</v>
      </c>
      <c r="B84" s="37" t="s">
        <v>36</v>
      </c>
      <c r="C84" s="37" t="s">
        <v>17</v>
      </c>
      <c r="D84" s="101">
        <f>INDEX(Forecasts!$V$36:$Z$55,MATCH(Interface!$B84,Forecasts!$B$36:$B$55,0),MATCH(Interface!$C84,Forecasts!$V$34:$Z$34,0))</f>
        <v>1038454.8831720917</v>
      </c>
      <c r="E84" s="101">
        <f>INDEX(Forecasts!$V$64:$Z$83,MATCH(Interface!$B84,Forecasts!$B$64:$B$83,0),MATCH(Interface!$C84,Forecasts!$V$62:$Z$62,0))</f>
        <v>14855.145565421684</v>
      </c>
      <c r="F84" s="81">
        <f>INDEX(Forecasts!$V$148:$Z$167,MATCH(Interface!$B84,Forecasts!$B$148:$B$167,0),MATCH(Interface!$C84,Forecasts!$V$146:$Z$146,0))</f>
        <v>87.06212620529719</v>
      </c>
      <c r="G84" s="81">
        <f>INDEX(Forecasts!$V$176:$Z$195,MATCH(Interface!$B84,Forecasts!$B$176:$B$195,0),MATCH(Interface!$C84,Forecasts!$V$174:$Z$174,0))</f>
        <v>4.62270637536108</v>
      </c>
      <c r="H84" s="82">
        <f>INDEX(Forecasts!$V$232:$Z$251,MATCH(Interface!$B84,Forecasts!$B$232:$B$251,0),MATCH(Interface!$C84,Forecasts!$V$230:$Z$230,0))</f>
        <v>1.656991306921058E-2</v>
      </c>
      <c r="I84" s="101">
        <f>INDEX(Forecasts!$V$260:$Z$279,MATCH(Interface!$B84,Forecasts!$B$260:$B$279,0),MATCH(Interface!$C84,Forecasts!$V$258:$Z$258,0))</f>
        <v>704.21701998911237</v>
      </c>
      <c r="J84" s="101"/>
    </row>
    <row r="85" spans="1:11">
      <c r="A85" s="37" t="str">
        <f t="shared" si="3"/>
        <v>SEW22</v>
      </c>
      <c r="B85" s="37" t="s">
        <v>36</v>
      </c>
      <c r="C85" s="37" t="s">
        <v>18</v>
      </c>
      <c r="D85" s="101">
        <f>INDEX(Forecasts!$V$36:$Z$55,MATCH(Interface!$B85,Forecasts!$B$36:$B$55,0),MATCH(Interface!$C85,Forecasts!$V$34:$Z$34,0))</f>
        <v>1045989.5347764951</v>
      </c>
      <c r="E85" s="101">
        <f>INDEX(Forecasts!$V$64:$Z$83,MATCH(Interface!$B85,Forecasts!$B$64:$B$83,0),MATCH(Interface!$C85,Forecasts!$V$62:$Z$62,0))</f>
        <v>14923.186777325564</v>
      </c>
      <c r="F85" s="81">
        <f>INDEX(Forecasts!$V$148:$Z$167,MATCH(Interface!$B85,Forecasts!$B$148:$B$167,0),MATCH(Interface!$C85,Forecasts!$V$146:$Z$146,0))</f>
        <v>87.533495736906204</v>
      </c>
      <c r="G85" s="81">
        <f>INDEX(Forecasts!$V$176:$Z$195,MATCH(Interface!$B85,Forecasts!$B$176:$B$195,0),MATCH(Interface!$C85,Forecasts!$V$174:$Z$174,0))</f>
        <v>4.641676816889972</v>
      </c>
      <c r="H85" s="82">
        <f>INDEX(Forecasts!$V$232:$Z$251,MATCH(Interface!$B85,Forecasts!$B$232:$B$251,0),MATCH(Interface!$C85,Forecasts!$V$230:$Z$230,0))</f>
        <v>1.6558065847541849E-2</v>
      </c>
      <c r="I85" s="101">
        <f>INDEX(Forecasts!$V$260:$Z$279,MATCH(Interface!$B85,Forecasts!$B$260:$B$279,0),MATCH(Interface!$C85,Forecasts!$V$258:$Z$258,0))</f>
        <v>706.2005027129095</v>
      </c>
      <c r="J85" s="101">
        <f t="shared" si="4"/>
        <v>7534.6516044033924</v>
      </c>
    </row>
    <row r="86" spans="1:11">
      <c r="A86" s="37" t="str">
        <f t="shared" si="3"/>
        <v>SEW23</v>
      </c>
      <c r="B86" s="37" t="s">
        <v>36</v>
      </c>
      <c r="C86" s="37" t="s">
        <v>19</v>
      </c>
      <c r="D86" s="101">
        <f>INDEX(Forecasts!$V$36:$Z$55,MATCH(Interface!$B86,Forecasts!$B$36:$B$55,0),MATCH(Interface!$C86,Forecasts!$V$34:$Z$34,0))</f>
        <v>1054957.3773589602</v>
      </c>
      <c r="E86" s="101">
        <f>INDEX(Forecasts!$V$64:$Z$83,MATCH(Interface!$B86,Forecasts!$B$64:$B$83,0),MATCH(Interface!$C86,Forecasts!$V$62:$Z$62,0))</f>
        <v>14994.042745201394</v>
      </c>
      <c r="F86" s="81">
        <f>INDEX(Forecasts!$V$148:$Z$167,MATCH(Interface!$B86,Forecasts!$B$148:$B$167,0),MATCH(Interface!$C86,Forecasts!$V$146:$Z$146,0))</f>
        <v>87.499999999999972</v>
      </c>
      <c r="G86" s="81">
        <f>INDEX(Forecasts!$V$176:$Z$195,MATCH(Interface!$B86,Forecasts!$B$176:$B$195,0),MATCH(Interface!$C86,Forecasts!$V$174:$Z$174,0))</f>
        <v>4.6403970826580228</v>
      </c>
      <c r="H86" s="82">
        <f>INDEX(Forecasts!$V$232:$Z$251,MATCH(Interface!$B86,Forecasts!$B$232:$B$251,0),MATCH(Interface!$C86,Forecasts!$V$230:$Z$230,0))</f>
        <v>1.6546291652415415E-2</v>
      </c>
      <c r="I86" s="101">
        <f>INDEX(Forecasts!$V$260:$Z$279,MATCH(Interface!$B86,Forecasts!$B$260:$B$279,0),MATCH(Interface!$C86,Forecasts!$V$258:$Z$258,0))</f>
        <v>708.0922834445081</v>
      </c>
      <c r="J86" s="101">
        <f t="shared" si="4"/>
        <v>8967.8425824651495</v>
      </c>
    </row>
    <row r="87" spans="1:11">
      <c r="A87" s="37" t="str">
        <f t="shared" si="3"/>
        <v>SEW24</v>
      </c>
      <c r="B87" s="37" t="s">
        <v>36</v>
      </c>
      <c r="C87" s="37" t="s">
        <v>20</v>
      </c>
      <c r="D87" s="101">
        <f>INDEX(Forecasts!$V$36:$Z$55,MATCH(Interface!$B87,Forecasts!$B$36:$B$55,0),MATCH(Interface!$C87,Forecasts!$V$34:$Z$34,0))</f>
        <v>1063563.8762769122</v>
      </c>
      <c r="E87" s="101">
        <f>INDEX(Forecasts!$V$64:$Z$83,MATCH(Interface!$B87,Forecasts!$B$64:$B$83,0),MATCH(Interface!$C87,Forecasts!$V$62:$Z$62,0))</f>
        <v>15060.998469049122</v>
      </c>
      <c r="F87" s="81">
        <f>INDEX(Forecasts!$V$148:$Z$167,MATCH(Interface!$B87,Forecasts!$B$148:$B$167,0),MATCH(Interface!$C87,Forecasts!$V$146:$Z$146,0))</f>
        <v>89.05222204395956</v>
      </c>
      <c r="G87" s="81">
        <f>INDEX(Forecasts!$V$176:$Z$195,MATCH(Interface!$B87,Forecasts!$B$176:$B$195,0),MATCH(Interface!$C87,Forecasts!$V$174:$Z$174,0))</f>
        <v>4.7383282528477455</v>
      </c>
      <c r="H87" s="82">
        <f>INDEX(Forecasts!$V$232:$Z$251,MATCH(Interface!$B87,Forecasts!$B$232:$B$251,0),MATCH(Interface!$C87,Forecasts!$V$230:$Z$230,0))</f>
        <v>1.6534589810699978E-2</v>
      </c>
      <c r="I87" s="101">
        <f>INDEX(Forecasts!$V$260:$Z$279,MATCH(Interface!$B87,Forecasts!$B$260:$B$279,0),MATCH(Interface!$C87,Forecasts!$V$258:$Z$258,0))</f>
        <v>709.80264097462759</v>
      </c>
      <c r="J87" s="101">
        <f t="shared" si="4"/>
        <v>8606.4989179519471</v>
      </c>
    </row>
    <row r="88" spans="1:11">
      <c r="A88" s="37" t="str">
        <f t="shared" si="3"/>
        <v>SEW25</v>
      </c>
      <c r="B88" s="37" t="s">
        <v>36</v>
      </c>
      <c r="C88" s="37" t="s">
        <v>21</v>
      </c>
      <c r="D88" s="101">
        <f>INDEX(Forecasts!$V$36:$Z$55,MATCH(Interface!$B88,Forecasts!$B$36:$B$55,0),MATCH(Interface!$C88,Forecasts!$V$34:$Z$34,0))</f>
        <v>1071977.4918466688</v>
      </c>
      <c r="E88" s="101">
        <f>INDEX(Forecasts!$V$64:$Z$83,MATCH(Interface!$B88,Forecasts!$B$64:$B$83,0),MATCH(Interface!$C88,Forecasts!$V$62:$Z$62,0))</f>
        <v>15167.181842276754</v>
      </c>
      <c r="F88" s="81">
        <f>INDEX(Forecasts!$V$148:$Z$167,MATCH(Interface!$B88,Forecasts!$B$148:$B$167,0),MATCH(Interface!$C88,Forecasts!$V$146:$Z$146,0))</f>
        <v>88.907298149195839</v>
      </c>
      <c r="G88" s="81">
        <f>INDEX(Forecasts!$V$176:$Z$195,MATCH(Interface!$B88,Forecasts!$B$176:$B$195,0),MATCH(Interface!$C88,Forecasts!$V$174:$Z$174,0))</f>
        <v>4.7249050351571977</v>
      </c>
      <c r="H88" s="82">
        <f>INDEX(Forecasts!$V$232:$Z$251,MATCH(Interface!$B88,Forecasts!$B$232:$B$251,0),MATCH(Interface!$C88,Forecasts!$V$230:$Z$230,0))</f>
        <v>1.6522959657511809E-2</v>
      </c>
      <c r="I88" s="101">
        <f>INDEX(Forecasts!$V$260:$Z$279,MATCH(Interface!$B88,Forecasts!$B$260:$B$279,0),MATCH(Interface!$C88,Forecasts!$V$258:$Z$258,0))</f>
        <v>711.36979589604152</v>
      </c>
      <c r="J88" s="101">
        <f t="shared" si="4"/>
        <v>8413.6155697565991</v>
      </c>
    </row>
    <row r="89" spans="1:11">
      <c r="A89" s="37" t="str">
        <f t="shared" si="3"/>
        <v>SSC21</v>
      </c>
      <c r="B89" s="37" t="s">
        <v>37</v>
      </c>
      <c r="C89" s="37" t="s">
        <v>17</v>
      </c>
      <c r="D89" s="101">
        <f>INDEX(Forecasts!$V$36:$Z$55,MATCH(Interface!$B89,Forecasts!$B$36:$B$55,0),MATCH(Interface!$C89,Forecasts!$V$34:$Z$34,0))</f>
        <v>746765.11738993204</v>
      </c>
      <c r="E89" s="101">
        <f>INDEX(Forecasts!$V$64:$Z$83,MATCH(Interface!$B89,Forecasts!$B$64:$B$83,0),MATCH(Interface!$C89,Forecasts!$V$62:$Z$62,0))</f>
        <v>8662.7491666666665</v>
      </c>
      <c r="F89" s="81">
        <f>INDEX(Forecasts!$V$148:$Z$167,MATCH(Interface!$B89,Forecasts!$B$148:$B$167,0),MATCH(Interface!$C89,Forecasts!$V$146:$Z$146,0))</f>
        <v>75.661287691455797</v>
      </c>
      <c r="G89" s="81">
        <f>INDEX(Forecasts!$V$176:$Z$195,MATCH(Interface!$B89,Forecasts!$B$176:$B$195,0),MATCH(Interface!$C89,Forecasts!$V$174:$Z$174,0))</f>
        <v>4.8783444760723933</v>
      </c>
      <c r="H89" s="82">
        <f>INDEX(Forecasts!$V$232:$Z$251,MATCH(Interface!$B89,Forecasts!$B$232:$B$251,0),MATCH(Interface!$C89,Forecasts!$V$230:$Z$230,0))</f>
        <v>1.3202998247378745E-2</v>
      </c>
      <c r="I89" s="101">
        <f>INDEX(Forecasts!$V$260:$Z$279,MATCH(Interface!$B89,Forecasts!$B$260:$B$279,0),MATCH(Interface!$C89,Forecasts!$V$258:$Z$258,0))</f>
        <v>2283.5812552944253</v>
      </c>
      <c r="J89" s="101"/>
    </row>
    <row r="90" spans="1:11">
      <c r="A90" s="37" t="str">
        <f t="shared" si="3"/>
        <v>SSC22</v>
      </c>
      <c r="B90" s="37" t="s">
        <v>37</v>
      </c>
      <c r="C90" s="37" t="s">
        <v>18</v>
      </c>
      <c r="D90" s="101">
        <f>INDEX(Forecasts!$V$36:$Z$55,MATCH(Interface!$B90,Forecasts!$B$36:$B$55,0),MATCH(Interface!$C90,Forecasts!$V$34:$Z$34,0))</f>
        <v>750641.37995846313</v>
      </c>
      <c r="E90" s="101">
        <f>INDEX(Forecasts!$V$64:$Z$83,MATCH(Interface!$B90,Forecasts!$B$64:$B$83,0),MATCH(Interface!$C90,Forecasts!$V$62:$Z$62,0))</f>
        <v>8714.4869999999992</v>
      </c>
      <c r="F90" s="81">
        <f>INDEX(Forecasts!$V$148:$Z$167,MATCH(Interface!$B90,Forecasts!$B$148:$B$167,0),MATCH(Interface!$C90,Forecasts!$V$146:$Z$146,0))</f>
        <v>75.661287691455797</v>
      </c>
      <c r="G90" s="81">
        <f>INDEX(Forecasts!$V$176:$Z$195,MATCH(Interface!$B90,Forecasts!$B$176:$B$195,0),MATCH(Interface!$C90,Forecasts!$V$174:$Z$174,0))</f>
        <v>4.8783444760723942</v>
      </c>
      <c r="H90" s="82">
        <f>INDEX(Forecasts!$V$232:$Z$251,MATCH(Interface!$B90,Forecasts!$B$232:$B$251,0),MATCH(Interface!$C90,Forecasts!$V$230:$Z$230,0))</f>
        <v>1.3234486626519697E-2</v>
      </c>
      <c r="I90" s="101">
        <f>INDEX(Forecasts!$V$260:$Z$279,MATCH(Interface!$B90,Forecasts!$B$260:$B$279,0),MATCH(Interface!$C90,Forecasts!$V$258:$Z$258,0))</f>
        <v>2293.3979763204966</v>
      </c>
      <c r="J90" s="101">
        <f t="shared" si="4"/>
        <v>3876.2625685310923</v>
      </c>
    </row>
    <row r="91" spans="1:11">
      <c r="A91" s="37" t="str">
        <f t="shared" si="3"/>
        <v>SSC23</v>
      </c>
      <c r="B91" s="37" t="s">
        <v>37</v>
      </c>
      <c r="C91" s="37" t="s">
        <v>19</v>
      </c>
      <c r="D91" s="101">
        <f>INDEX(Forecasts!$V$36:$Z$55,MATCH(Interface!$B91,Forecasts!$B$36:$B$55,0),MATCH(Interface!$C91,Forecasts!$V$34:$Z$34,0))</f>
        <v>755597.53408887214</v>
      </c>
      <c r="E91" s="101">
        <f>INDEX(Forecasts!$V$64:$Z$83,MATCH(Interface!$B91,Forecasts!$B$64:$B$83,0),MATCH(Interface!$C91,Forecasts!$V$62:$Z$62,0))</f>
        <v>8764.9648333333316</v>
      </c>
      <c r="F91" s="81">
        <f>INDEX(Forecasts!$V$148:$Z$167,MATCH(Interface!$B91,Forecasts!$B$148:$B$167,0),MATCH(Interface!$C91,Forecasts!$V$146:$Z$146,0))</f>
        <v>80.235708666174915</v>
      </c>
      <c r="G91" s="81">
        <f>INDEX(Forecasts!$V$176:$Z$195,MATCH(Interface!$B91,Forecasts!$B$176:$B$195,0),MATCH(Interface!$C91,Forecasts!$V$174:$Z$174,0))</f>
        <v>4.9698328955667765</v>
      </c>
      <c r="H91" s="82">
        <f>INDEX(Forecasts!$V$232:$Z$251,MATCH(Interface!$B91,Forecasts!$B$232:$B$251,0),MATCH(Interface!$C91,Forecasts!$V$230:$Z$230,0))</f>
        <v>1.3265766346286116E-2</v>
      </c>
      <c r="I91" s="101">
        <f>INDEX(Forecasts!$V$260:$Z$279,MATCH(Interface!$B91,Forecasts!$B$260:$B$279,0),MATCH(Interface!$C91,Forecasts!$V$258:$Z$258,0))</f>
        <v>2302.8272184549705</v>
      </c>
      <c r="J91" s="101">
        <f t="shared" si="4"/>
        <v>4956.154130409006</v>
      </c>
    </row>
    <row r="92" spans="1:11">
      <c r="A92" s="37" t="str">
        <f t="shared" si="3"/>
        <v>SSC24</v>
      </c>
      <c r="B92" s="37" t="s">
        <v>37</v>
      </c>
      <c r="C92" s="37" t="s">
        <v>20</v>
      </c>
      <c r="D92" s="101">
        <f>INDEX(Forecasts!$V$36:$Z$55,MATCH(Interface!$B92,Forecasts!$B$36:$B$55,0),MATCH(Interface!$C92,Forecasts!$V$34:$Z$34,0))</f>
        <v>760328.72221557505</v>
      </c>
      <c r="E92" s="101">
        <f>INDEX(Forecasts!$V$64:$Z$83,MATCH(Interface!$B92,Forecasts!$B$64:$B$83,0),MATCH(Interface!$C92,Forecasts!$V$62:$Z$62,0))</f>
        <v>8814.3276666666661</v>
      </c>
      <c r="F92" s="81">
        <f>INDEX(Forecasts!$V$148:$Z$167,MATCH(Interface!$B92,Forecasts!$B$148:$B$167,0),MATCH(Interface!$C92,Forecasts!$V$146:$Z$146,0))</f>
        <v>80.235708666174816</v>
      </c>
      <c r="G92" s="81">
        <f>INDEX(Forecasts!$V$176:$Z$195,MATCH(Interface!$B92,Forecasts!$B$176:$B$195,0),MATCH(Interface!$C92,Forecasts!$V$174:$Z$174,0))</f>
        <v>4.9698328955667739</v>
      </c>
      <c r="H92" s="82">
        <f>INDEX(Forecasts!$V$232:$Z$251,MATCH(Interface!$B92,Forecasts!$B$232:$B$251,0),MATCH(Interface!$C92,Forecasts!$V$230:$Z$230,0))</f>
        <v>1.3296839473867053E-2</v>
      </c>
      <c r="I92" s="101">
        <f>INDEX(Forecasts!$V$260:$Z$279,MATCH(Interface!$B92,Forecasts!$B$260:$B$279,0),MATCH(Interface!$C92,Forecasts!$V$258:$Z$258,0))</f>
        <v>2311.9999745027385</v>
      </c>
      <c r="J92" s="101">
        <f t="shared" si="4"/>
        <v>4731.1881267029094</v>
      </c>
    </row>
    <row r="93" spans="1:11">
      <c r="A93" s="37" t="str">
        <f t="shared" si="3"/>
        <v>SSC25</v>
      </c>
      <c r="B93" s="37" t="s">
        <v>37</v>
      </c>
      <c r="C93" s="37" t="s">
        <v>21</v>
      </c>
      <c r="D93" s="101">
        <f>INDEX(Forecasts!$V$36:$Z$55,MATCH(Interface!$B93,Forecasts!$B$36:$B$55,0),MATCH(Interface!$C93,Forecasts!$V$34:$Z$34,0))</f>
        <v>765038.32399656496</v>
      </c>
      <c r="E93" s="101">
        <f>INDEX(Forecasts!$V$64:$Z$83,MATCH(Interface!$B93,Forecasts!$B$64:$B$83,0),MATCH(Interface!$C93,Forecasts!$V$62:$Z$62,0))</f>
        <v>8862.6454999999987</v>
      </c>
      <c r="F93" s="81">
        <f>INDEX(Forecasts!$V$148:$Z$167,MATCH(Interface!$B93,Forecasts!$B$148:$B$167,0),MATCH(Interface!$C93,Forecasts!$V$146:$Z$146,0))</f>
        <v>84.861818013489625</v>
      </c>
      <c r="G93" s="81">
        <f>INDEX(Forecasts!$V$176:$Z$195,MATCH(Interface!$B93,Forecasts!$B$176:$B$195,0),MATCH(Interface!$C93,Forecasts!$V$174:$Z$174,0))</f>
        <v>5.0623550825130703</v>
      </c>
      <c r="H93" s="82">
        <f>INDEX(Forecasts!$V$232:$Z$251,MATCH(Interface!$B93,Forecasts!$B$232:$B$251,0),MATCH(Interface!$C93,Forecasts!$V$230:$Z$230,0))</f>
        <v>1.3327708049235247E-2</v>
      </c>
      <c r="I93" s="101">
        <f>INDEX(Forecasts!$V$260:$Z$279,MATCH(Interface!$B93,Forecasts!$B$260:$B$279,0),MATCH(Interface!$C93,Forecasts!$V$258:$Z$258,0))</f>
        <v>2320.9298382861962</v>
      </c>
      <c r="J93" s="101">
        <f t="shared" si="4"/>
        <v>4709.6017809899058</v>
      </c>
    </row>
    <row r="94" spans="1:11">
      <c r="A94" s="37" t="str">
        <f t="shared" ref="A94:A103" si="6">B94&amp;RIGHT(C94,2)</f>
        <v>SVE21</v>
      </c>
      <c r="B94" s="37" t="s">
        <v>100</v>
      </c>
      <c r="C94" s="37" t="s">
        <v>17</v>
      </c>
      <c r="D94" s="101">
        <f>INDEX(Forecasts!$V$36:$Z$55,MATCH(Interface!$B94,Forecasts!$B$36:$B$55,0),MATCH(Interface!$C94,Forecasts!$V$34:$Z$34,0))</f>
        <v>3675807.7712667771</v>
      </c>
      <c r="E94" s="101">
        <f>INDEX(Forecasts!$V$64:$Z$83,MATCH(Interface!$B94,Forecasts!$B$64:$B$83,0),MATCH(Interface!$C94,Forecasts!$V$62:$Z$62,0))</f>
        <v>46989.190525003003</v>
      </c>
      <c r="F94" s="81">
        <f>INDEX(Forecasts!$V$148:$Z$167,MATCH(Interface!$B94,Forecasts!$B$148:$B$167,0),MATCH(Interface!$C94,Forecasts!$V$146:$Z$146,0))</f>
        <v>91.350126869098915</v>
      </c>
      <c r="G94" s="81">
        <f>INDEX(Forecasts!$V$176:$Z$195,MATCH(Interface!$B94,Forecasts!$B$176:$B$195,0),MATCH(Interface!$C94,Forecasts!$V$174:$Z$174,0))</f>
        <v>4.6466355070765131</v>
      </c>
      <c r="H94" s="82">
        <f>INDEX(Forecasts!$V$232:$Z$251,MATCH(Interface!$B94,Forecasts!$B$232:$B$251,0),MATCH(Interface!$C94,Forecasts!$V$230:$Z$230,0))</f>
        <v>1.4386287408809472E-2</v>
      </c>
      <c r="I94" s="101">
        <f>INDEX(Forecasts!$V$260:$Z$279,MATCH(Interface!$B94,Forecasts!$B$260:$B$279,0),MATCH(Interface!$C94,Forecasts!$V$258:$Z$258,0))</f>
        <v>1958.2190413948579</v>
      </c>
      <c r="J94" s="140"/>
      <c r="K94" s="139"/>
    </row>
    <row r="95" spans="1:11">
      <c r="A95" s="37" t="str">
        <f t="shared" si="6"/>
        <v>SVE22</v>
      </c>
      <c r="B95" s="37" t="s">
        <v>100</v>
      </c>
      <c r="C95" s="37" t="s">
        <v>18</v>
      </c>
      <c r="D95" s="101">
        <f>INDEX(Forecasts!$V$36:$Z$55,MATCH(Interface!$B95,Forecasts!$B$36:$B$55,0),MATCH(Interface!$C95,Forecasts!$V$34:$Z$34,0))</f>
        <v>3697556.5842519379</v>
      </c>
      <c r="E95" s="101">
        <f>INDEX(Forecasts!$V$64:$Z$83,MATCH(Interface!$B95,Forecasts!$B$64:$B$83,0),MATCH(Interface!$C95,Forecasts!$V$62:$Z$62,0))</f>
        <v>47108.270525003005</v>
      </c>
      <c r="F95" s="81">
        <f>INDEX(Forecasts!$V$148:$Z$167,MATCH(Interface!$B95,Forecasts!$B$148:$B$167,0),MATCH(Interface!$C95,Forecasts!$V$146:$Z$146,0))</f>
        <v>92.114330349493954</v>
      </c>
      <c r="G95" s="81">
        <f>INDEX(Forecasts!$V$176:$Z$195,MATCH(Interface!$B95,Forecasts!$B$176:$B$195,0),MATCH(Interface!$C95,Forecasts!$V$174:$Z$174,0))</f>
        <v>4.6952451101094681</v>
      </c>
      <c r="H95" s="82">
        <f>INDEX(Forecasts!$V$232:$Z$251,MATCH(Interface!$B95,Forecasts!$B$232:$B$251,0),MATCH(Interface!$C95,Forecasts!$V$230:$Z$230,0))</f>
        <v>1.4349921838909556E-2</v>
      </c>
      <c r="I95" s="101">
        <f>INDEX(Forecasts!$V$260:$Z$279,MATCH(Interface!$B95,Forecasts!$B$260:$B$279,0),MATCH(Interface!$C95,Forecasts!$V$258:$Z$258,0))</f>
        <v>1965.1046406515761</v>
      </c>
      <c r="J95" s="140">
        <f ca="1">ROUND(J25 * (D95-D94) / (D95-D94+D100-D99), 0)</f>
        <v>26270</v>
      </c>
      <c r="K95" s="139"/>
    </row>
    <row r="96" spans="1:11">
      <c r="A96" s="37" t="str">
        <f t="shared" si="6"/>
        <v>SVE23</v>
      </c>
      <c r="B96" s="37" t="s">
        <v>100</v>
      </c>
      <c r="C96" s="37" t="s">
        <v>19</v>
      </c>
      <c r="D96" s="101">
        <f>INDEX(Forecasts!$V$36:$Z$55,MATCH(Interface!$B96,Forecasts!$B$36:$B$55,0),MATCH(Interface!$C96,Forecasts!$V$34:$Z$34,0))</f>
        <v>3720721.069224969</v>
      </c>
      <c r="E96" s="101">
        <f>INDEX(Forecasts!$V$64:$Z$83,MATCH(Interface!$B96,Forecasts!$B$64:$B$83,0),MATCH(Interface!$C96,Forecasts!$V$62:$Z$62,0))</f>
        <v>47227.350525002999</v>
      </c>
      <c r="F96" s="81">
        <f>INDEX(Forecasts!$V$148:$Z$167,MATCH(Interface!$B96,Forecasts!$B$148:$B$167,0),MATCH(Interface!$C96,Forecasts!$V$146:$Z$146,0))</f>
        <v>92.628724753404697</v>
      </c>
      <c r="G96" s="81">
        <f>INDEX(Forecasts!$V$176:$Z$195,MATCH(Interface!$B96,Forecasts!$B$176:$B$195,0),MATCH(Interface!$C96,Forecasts!$V$174:$Z$174,0))</f>
        <v>4.7197280056436073</v>
      </c>
      <c r="H96" s="82">
        <f>INDEX(Forecasts!$V$232:$Z$251,MATCH(Interface!$B96,Forecasts!$B$232:$B$251,0),MATCH(Interface!$C96,Forecasts!$V$230:$Z$230,0))</f>
        <v>1.4313739654781473E-2</v>
      </c>
      <c r="I96" s="101">
        <f>INDEX(Forecasts!$V$260:$Z$279,MATCH(Interface!$B96,Forecasts!$B$260:$B$279,0),MATCH(Interface!$C96,Forecasts!$V$258:$Z$258,0))</f>
        <v>1971.2471119695797</v>
      </c>
      <c r="J96" s="140">
        <f ca="1">ROUND(J26 * (D96-D95) / (D96-D95+D101-D100), 0)</f>
        <v>30340</v>
      </c>
      <c r="K96" s="139"/>
    </row>
    <row r="97" spans="1:11">
      <c r="A97" s="37" t="str">
        <f t="shared" si="6"/>
        <v>SVE24</v>
      </c>
      <c r="B97" s="37" t="s">
        <v>100</v>
      </c>
      <c r="C97" s="37" t="s">
        <v>20</v>
      </c>
      <c r="D97" s="101">
        <f>INDEX(Forecasts!$V$36:$Z$55,MATCH(Interface!$B97,Forecasts!$B$36:$B$55,0),MATCH(Interface!$C97,Forecasts!$V$34:$Z$34,0))</f>
        <v>3744301.3096400588</v>
      </c>
      <c r="E97" s="101">
        <f>INDEX(Forecasts!$V$64:$Z$83,MATCH(Interface!$B97,Forecasts!$B$64:$B$83,0),MATCH(Interface!$C97,Forecasts!$V$62:$Z$62,0))</f>
        <v>47346.430525003001</v>
      </c>
      <c r="F97" s="81">
        <f>INDEX(Forecasts!$V$148:$Z$167,MATCH(Interface!$B97,Forecasts!$B$148:$B$167,0),MATCH(Interface!$C97,Forecasts!$V$146:$Z$146,0))</f>
        <v>92.595235236724278</v>
      </c>
      <c r="G97" s="81">
        <f>INDEX(Forecasts!$V$176:$Z$195,MATCH(Interface!$B97,Forecasts!$B$176:$B$195,0),MATCH(Interface!$C97,Forecasts!$V$174:$Z$174,0))</f>
        <v>4.7192171670475656</v>
      </c>
      <c r="H97" s="82">
        <f>INDEX(Forecasts!$V$232:$Z$251,MATCH(Interface!$B97,Forecasts!$B$232:$B$251,0),MATCH(Interface!$C97,Forecasts!$V$230:$Z$230,0))</f>
        <v>1.4277739472736254E-2</v>
      </c>
      <c r="I97" s="101">
        <f>INDEX(Forecasts!$V$260:$Z$279,MATCH(Interface!$B97,Forecasts!$B$260:$B$279,0),MATCH(Interface!$C97,Forecasts!$V$258:$Z$258,0))</f>
        <v>1977.4825904615143</v>
      </c>
      <c r="J97" s="140">
        <f ca="1">ROUND(J27 * (D97-D96) / (D97-D96+D102-D101), 0)</f>
        <v>29706</v>
      </c>
      <c r="K97" s="139"/>
    </row>
    <row r="98" spans="1:11">
      <c r="A98" s="37" t="str">
        <f t="shared" si="6"/>
        <v>SVE25</v>
      </c>
      <c r="B98" s="37" t="s">
        <v>100</v>
      </c>
      <c r="C98" s="37" t="s">
        <v>21</v>
      </c>
      <c r="D98" s="101">
        <f>INDEX(Forecasts!$V$36:$Z$55,MATCH(Interface!$B98,Forecasts!$B$36:$B$55,0),MATCH(Interface!$C98,Forecasts!$V$34:$Z$34,0))</f>
        <v>3768295.3310395693</v>
      </c>
      <c r="E98" s="101">
        <f>INDEX(Forecasts!$V$64:$Z$83,MATCH(Interface!$B98,Forecasts!$B$64:$B$83,0),MATCH(Interface!$C98,Forecasts!$V$62:$Z$62,0))</f>
        <v>47465.510525003003</v>
      </c>
      <c r="F98" s="81">
        <f>INDEX(Forecasts!$V$148:$Z$167,MATCH(Interface!$B98,Forecasts!$B$148:$B$167,0),MATCH(Interface!$C98,Forecasts!$V$146:$Z$146,0))</f>
        <v>92.638367322860375</v>
      </c>
      <c r="G98" s="81">
        <f>INDEX(Forecasts!$V$176:$Z$195,MATCH(Interface!$B98,Forecasts!$B$176:$B$195,0),MATCH(Interface!$C98,Forecasts!$V$174:$Z$174,0))</f>
        <v>4.7205591506396027</v>
      </c>
      <c r="H98" s="82">
        <f>INDEX(Forecasts!$V$232:$Z$251,MATCH(Interface!$B98,Forecasts!$B$232:$B$251,0),MATCH(Interface!$C98,Forecasts!$V$230:$Z$230,0))</f>
        <v>1.4262987851850503E-2</v>
      </c>
      <c r="I98" s="101">
        <f>INDEX(Forecasts!$V$260:$Z$279,MATCH(Interface!$B98,Forecasts!$B$260:$B$279,0),MATCH(Interface!$C98,Forecasts!$V$258:$Z$258,0))</f>
        <v>1983.7940631334668</v>
      </c>
      <c r="J98" s="140">
        <f ca="1">ROUND(J28 * (D98-D97) / (D98-D97+D103-D102), 0)</f>
        <v>29948</v>
      </c>
      <c r="K98" s="139"/>
    </row>
    <row r="99" spans="1:11">
      <c r="A99" s="37" t="str">
        <f t="shared" si="6"/>
        <v>HDD21</v>
      </c>
      <c r="B99" s="37" t="s">
        <v>101</v>
      </c>
      <c r="C99" s="37" t="s">
        <v>17</v>
      </c>
      <c r="D99" s="101">
        <f>INDEX(Forecasts!$V$36:$Z$55,MATCH(Interface!$B99,Forecasts!$B$36:$B$55,0),MATCH(Interface!$C99,Forecasts!$V$34:$Z$34,0))</f>
        <v>105908.04264044411</v>
      </c>
      <c r="E99" s="101">
        <f>INDEX(Forecasts!$V$64:$Z$83,MATCH(Interface!$B99,Forecasts!$B$64:$B$83,0),MATCH(Interface!$C99,Forecasts!$V$62:$Z$62,0))</f>
        <v>2662.71378</v>
      </c>
      <c r="F99" s="81">
        <f>INDEX(Forecasts!$V$148:$Z$167,MATCH(Interface!$B99,Forecasts!$B$148:$B$167,0),MATCH(Interface!$C99,Forecasts!$V$146:$Z$146,0))</f>
        <v>100</v>
      </c>
      <c r="G99" s="81">
        <f>INDEX(Forecasts!$V$176:$Z$195,MATCH(Interface!$B99,Forecasts!$B$176:$B$195,0),MATCH(Interface!$C99,Forecasts!$V$174:$Z$174,0))</f>
        <v>5.2310958573829085</v>
      </c>
      <c r="H99" s="82">
        <f>INDEX(Forecasts!$V$232:$Z$251,MATCH(Interface!$B99,Forecasts!$B$232:$B$251,0),MATCH(Interface!$C99,Forecasts!$V$230:$Z$230,0))</f>
        <v>3.5677886490676443E-2</v>
      </c>
      <c r="I99" s="101">
        <f>INDEX(Forecasts!$V$260:$Z$279,MATCH(Interface!$B99,Forecasts!$B$260:$B$279,0),MATCH(Interface!$C99,Forecasts!$V$258:$Z$258,0))</f>
        <v>322.49281448533338</v>
      </c>
      <c r="J99" s="109"/>
      <c r="K99" s="139"/>
    </row>
    <row r="100" spans="1:11">
      <c r="A100" s="37" t="str">
        <f t="shared" si="6"/>
        <v>HDD22</v>
      </c>
      <c r="B100" s="37" t="s">
        <v>101</v>
      </c>
      <c r="C100" s="37" t="s">
        <v>18</v>
      </c>
      <c r="D100" s="101">
        <f>INDEX(Forecasts!$V$36:$Z$55,MATCH(Interface!$B100,Forecasts!$B$36:$B$55,0),MATCH(Interface!$C100,Forecasts!$V$34:$Z$34,0))</f>
        <v>106288.07514284045</v>
      </c>
      <c r="E100" s="101">
        <f>INDEX(Forecasts!$V$64:$Z$83,MATCH(Interface!$B100,Forecasts!$B$64:$B$83,0),MATCH(Interface!$C100,Forecasts!$V$62:$Z$62,0))</f>
        <v>2673.4137799999999</v>
      </c>
      <c r="F100" s="81">
        <f>INDEX(Forecasts!$V$148:$Z$167,MATCH(Interface!$B100,Forecasts!$B$148:$B$167,0),MATCH(Interface!$C100,Forecasts!$V$146:$Z$146,0))</f>
        <v>100</v>
      </c>
      <c r="G100" s="81">
        <f>INDEX(Forecasts!$V$176:$Z$195,MATCH(Interface!$B100,Forecasts!$B$176:$B$195,0),MATCH(Interface!$C100,Forecasts!$V$174:$Z$174,0))</f>
        <v>5.2319638917128497</v>
      </c>
      <c r="H100" s="82">
        <f>INDEX(Forecasts!$V$232:$Z$251,MATCH(Interface!$B100,Forecasts!$B$232:$B$251,0),MATCH(Interface!$C100,Forecasts!$V$230:$Z$230,0))</f>
        <v>3.5535090269490574E-2</v>
      </c>
      <c r="I100" s="101">
        <f>INDEX(Forecasts!$V$260:$Z$279,MATCH(Interface!$B100,Forecasts!$B$260:$B$279,0),MATCH(Interface!$C100,Forecasts!$V$258:$Z$258,0))</f>
        <v>324.26283955395286</v>
      </c>
      <c r="J100" s="109">
        <f ca="1">ROUND(J25 * (D100-D99) / (D95-D94+D100-D99), 0)</f>
        <v>459</v>
      </c>
      <c r="K100" s="139"/>
    </row>
    <row r="101" spans="1:11">
      <c r="A101" s="37" t="str">
        <f t="shared" si="6"/>
        <v>HDD23</v>
      </c>
      <c r="B101" s="37" t="s">
        <v>101</v>
      </c>
      <c r="C101" s="37" t="s">
        <v>19</v>
      </c>
      <c r="D101" s="101">
        <f>INDEX(Forecasts!$V$36:$Z$55,MATCH(Interface!$B101,Forecasts!$B$36:$B$55,0),MATCH(Interface!$C101,Forecasts!$V$34:$Z$34,0))</f>
        <v>106695.10764523677</v>
      </c>
      <c r="E101" s="101">
        <f>INDEX(Forecasts!$V$64:$Z$83,MATCH(Interface!$B101,Forecasts!$B$64:$B$83,0),MATCH(Interface!$C101,Forecasts!$V$62:$Z$62,0))</f>
        <v>2684.1137800000001</v>
      </c>
      <c r="F101" s="81">
        <f>INDEX(Forecasts!$V$148:$Z$167,MATCH(Interface!$B101,Forecasts!$B$148:$B$167,0),MATCH(Interface!$C101,Forecasts!$V$146:$Z$146,0))</f>
        <v>99.999999999999986</v>
      </c>
      <c r="G101" s="81">
        <f>INDEX(Forecasts!$V$176:$Z$195,MATCH(Interface!$B101,Forecasts!$B$176:$B$195,0),MATCH(Interface!$C101,Forecasts!$V$174:$Z$174,0))</f>
        <v>5.2336930640051227</v>
      </c>
      <c r="H101" s="82">
        <f>INDEX(Forecasts!$V$232:$Z$251,MATCH(Interface!$B101,Forecasts!$B$232:$B$251,0),MATCH(Interface!$C101,Forecasts!$V$230:$Z$230,0))</f>
        <v>3.5393432539212254E-2</v>
      </c>
      <c r="I101" s="101">
        <f>INDEX(Forecasts!$V$260:$Z$279,MATCH(Interface!$B101,Forecasts!$B$260:$B$279,0),MATCH(Interface!$C101,Forecasts!$V$258:$Z$258,0))</f>
        <v>326.01156101318003</v>
      </c>
      <c r="J101" s="109">
        <f ca="1">ROUND(J26 * (D101-D100) / (D96-D95+D101-D100), 0)</f>
        <v>533</v>
      </c>
      <c r="K101" s="139"/>
    </row>
    <row r="102" spans="1:11">
      <c r="A102" s="37" t="str">
        <f t="shared" si="6"/>
        <v>HDD24</v>
      </c>
      <c r="B102" s="37" t="s">
        <v>101</v>
      </c>
      <c r="C102" s="37" t="s">
        <v>20</v>
      </c>
      <c r="D102" s="101">
        <f>INDEX(Forecasts!$V$36:$Z$55,MATCH(Interface!$B102,Forecasts!$B$36:$B$55,0),MATCH(Interface!$C102,Forecasts!$V$34:$Z$34,0))</f>
        <v>107110.16758100552</v>
      </c>
      <c r="E102" s="101">
        <f>INDEX(Forecasts!$V$64:$Z$83,MATCH(Interface!$B102,Forecasts!$B$64:$B$83,0),MATCH(Interface!$C102,Forecasts!$V$62:$Z$62,0))</f>
        <v>2694.81378</v>
      </c>
      <c r="F102" s="81">
        <f>INDEX(Forecasts!$V$148:$Z$167,MATCH(Interface!$B102,Forecasts!$B$148:$B$167,0),MATCH(Interface!$C102,Forecasts!$V$146:$Z$146,0))</f>
        <v>100</v>
      </c>
      <c r="G102" s="81">
        <f>INDEX(Forecasts!$V$176:$Z$195,MATCH(Interface!$B102,Forecasts!$B$176:$B$195,0),MATCH(Interface!$C102,Forecasts!$V$174:$Z$174,0))</f>
        <v>5.2354821679177714</v>
      </c>
      <c r="H102" s="82">
        <f>INDEX(Forecasts!$V$232:$Z$251,MATCH(Interface!$B102,Forecasts!$B$232:$B$251,0),MATCH(Interface!$C102,Forecasts!$V$230:$Z$230,0))</f>
        <v>3.5252899738400477E-2</v>
      </c>
      <c r="I102" s="101">
        <f>INDEX(Forecasts!$V$260:$Z$279,MATCH(Interface!$B102,Forecasts!$B$260:$B$279,0),MATCH(Interface!$C102,Forecasts!$V$258:$Z$258,0))</f>
        <v>327.72475361493633</v>
      </c>
      <c r="J102" s="109">
        <f ca="1">ROUND(J27 * (D102-D101) / (D97-D96+D102-D101), 0)</f>
        <v>523</v>
      </c>
      <c r="K102" s="139"/>
    </row>
    <row r="103" spans="1:11">
      <c r="A103" s="37" t="str">
        <f t="shared" si="6"/>
        <v>HDD25</v>
      </c>
      <c r="B103" s="37" t="s">
        <v>101</v>
      </c>
      <c r="C103" s="37" t="s">
        <v>21</v>
      </c>
      <c r="D103" s="101">
        <f>INDEX(Forecasts!$V$36:$Z$55,MATCH(Interface!$B103,Forecasts!$B$36:$B$55,0),MATCH(Interface!$C103,Forecasts!$V$34:$Z$34,0))</f>
        <v>107533.22751677425</v>
      </c>
      <c r="E103" s="101">
        <f>INDEX(Forecasts!$V$64:$Z$83,MATCH(Interface!$B103,Forecasts!$B$64:$B$83,0),MATCH(Interface!$C103,Forecasts!$V$62:$Z$62,0))</f>
        <v>2705.5137800000002</v>
      </c>
      <c r="F103" s="81">
        <f>INDEX(Forecasts!$V$148:$Z$167,MATCH(Interface!$B103,Forecasts!$B$148:$B$167,0),MATCH(Interface!$C103,Forecasts!$V$146:$Z$146,0))</f>
        <v>100</v>
      </c>
      <c r="G103" s="81">
        <f>INDEX(Forecasts!$V$176:$Z$195,MATCH(Interface!$B103,Forecasts!$B$176:$B$195,0),MATCH(Interface!$C103,Forecasts!$V$174:$Z$174,0))</f>
        <v>5.2366835675443006</v>
      </c>
      <c r="H103" s="82">
        <f>INDEX(Forecasts!$V$232:$Z$251,MATCH(Interface!$B103,Forecasts!$B$232:$B$251,0),MATCH(Interface!$C103,Forecasts!$V$230:$Z$230,0))</f>
        <v>3.5113478520150058E-2</v>
      </c>
      <c r="I103" s="101">
        <f>INDEX(Forecasts!$V$260:$Z$279,MATCH(Interface!$B103,Forecasts!$B$260:$B$279,0),MATCH(Interface!$C103,Forecasts!$V$258:$Z$258,0))</f>
        <v>329.36703567041019</v>
      </c>
      <c r="J103" s="109">
        <f ca="1">ROUND(J28 * (D103-D102) / (D98-D97+D103-D102), 0)</f>
        <v>528</v>
      </c>
      <c r="K103" s="139"/>
    </row>
  </sheetData>
  <autoFilter ref="A3:J103"/>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692547C41F7613438CDE4D2B6BF6F01C" ma:contentTypeVersion="37" ma:contentTypeDescription="" ma:contentTypeScope="" ma:versionID="70122cec6b36b95a60fe816335b6178f">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7953977690c5dbbd97d241657f9d936a"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1"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ma:default="0" ma:internalName="Asset">
      <xsd:simpleType>
        <xsd:restriction base="dms:Boolean"/>
      </xsd:simpleType>
    </xsd:element>
    <xsd:element name="Follow-up" ma:index="32"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Asset xmlns="7041854e-4853-44f9-9e63-23b7acad5461">false</Asset>
    <TaxCatchAll xmlns="7041854e-4853-44f9-9e63-23b7acad5461">
      <Value>1786</Value>
      <Value>31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OFFICIAL SENSITIVE [POLICY]</TermName>
          <TermId>860b1dac-401e-4af8-91e0-955522dbb5ae</TermId>
        </TermInfo>
      </Terms>
    </da4e9ae56afa494a84f353054bd212ec>
    <RelatedItems xmlns="http://schemas.microsoft.com/sharepoint/v3" xsi:nil="true"/>
  </documentManagement>
</p:properties>
</file>

<file path=customXml/itemProps1.xml><?xml version="1.0" encoding="utf-8"?>
<ds:datastoreItem xmlns:ds="http://schemas.openxmlformats.org/officeDocument/2006/customXml" ds:itemID="{D3033740-EEB6-4B8D-BAB4-FA7DA46CAC67}">
  <ds:schemaRefs>
    <ds:schemaRef ds:uri="http://schemas.microsoft.com/sharepoint/v3/contenttype/forms"/>
  </ds:schemaRefs>
</ds:datastoreItem>
</file>

<file path=customXml/itemProps2.xml><?xml version="1.0" encoding="utf-8"?>
<ds:datastoreItem xmlns:ds="http://schemas.openxmlformats.org/officeDocument/2006/customXml" ds:itemID="{D18146E4-F28D-4342-88D0-7AAF6EE366A4}">
  <ds:schemaRefs>
    <ds:schemaRef ds:uri="Microsoft.SharePoint.Taxonomy.ContentTypeSync"/>
  </ds:schemaRefs>
</ds:datastoreItem>
</file>

<file path=customXml/itemProps3.xml><?xml version="1.0" encoding="utf-8"?>
<ds:datastoreItem xmlns:ds="http://schemas.openxmlformats.org/officeDocument/2006/customXml" ds:itemID="{D7ABBD0D-BCE3-49C9-9ED2-91CD8DEC22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780B1B7-7525-4BE7-8B7C-CE990FD79174}">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041854e-4853-44f9-9e63-23b7acad54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Inputs</vt:lpstr>
      <vt:lpstr>Forecasts</vt:lpstr>
      <vt:lpstr>Interface</vt:lpstr>
    </vt:vector>
  </TitlesOfParts>
  <Manager/>
  <Company>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Gilda Romano</dc:creator>
  <cp:keywords/>
  <dc:description/>
  <cp:lastModifiedBy>Gilda Romano</cp:lastModifiedBy>
  <cp:revision/>
  <cp:lastPrinted>2018-07-17T07:53:55Z</cp:lastPrinted>
  <dcterms:created xsi:type="dcterms:W3CDTF">2018-06-19T12:57:25Z</dcterms:created>
  <dcterms:modified xsi:type="dcterms:W3CDTF">2021-03-17T17:40:08Z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0x010100573134B1BDBFC74F8C2DBF70E4CDEAD40100692547C41F7613438CDE4D2B6BF6F01C</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31;#OFFICIAL SENSITIVE [POLICY]|860b1dac-401e-4af8-91e0-955522dbb5ae</vt:lpwstr>
  </property>
</Properties>
</file>