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B69799C2-A20A-4A98-BC4B-DD21EFC6F933}" xr6:coauthVersionLast="45" xr6:coauthVersionMax="45" xr10:uidLastSave="{00000000-0000-0000-0000-000000000000}"/>
  <bookViews>
    <workbookView xWindow="2769" yWindow="840" windowWidth="18600" windowHeight="13869"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20" l="1"/>
  <c r="H45" i="20"/>
  <c r="I45" i="20"/>
  <c r="M45" i="20"/>
  <c r="N45" i="20"/>
  <c r="R45" i="20"/>
  <c r="S43" i="19"/>
  <c r="O43" i="19"/>
  <c r="N43" i="19"/>
  <c r="J43" i="19"/>
  <c r="I43" i="19"/>
  <c r="E43" i="19"/>
  <c r="S39" i="19" l="1"/>
  <c r="S38" i="19"/>
  <c r="S41" i="19"/>
  <c r="N41" i="19"/>
  <c r="S40" i="19"/>
  <c r="N40" i="19"/>
  <c r="R41" i="20" l="1"/>
  <c r="R40" i="20"/>
  <c r="I39" i="20"/>
  <c r="I40" i="20"/>
  <c r="I41" i="20"/>
  <c r="I38" i="20"/>
  <c r="R12" i="20" l="1"/>
  <c r="R13" i="20"/>
  <c r="R14" i="20"/>
  <c r="R15" i="20"/>
  <c r="R17" i="20"/>
  <c r="R18" i="20"/>
  <c r="R19" i="20"/>
  <c r="R20" i="20"/>
  <c r="R21" i="20"/>
  <c r="R22" i="20"/>
  <c r="R23" i="20"/>
  <c r="R24" i="20"/>
  <c r="R25" i="20"/>
  <c r="R26" i="20"/>
  <c r="R27" i="20"/>
  <c r="R28" i="20"/>
  <c r="R29" i="20"/>
  <c r="R30" i="20"/>
  <c r="R31" i="20"/>
  <c r="R32" i="20"/>
  <c r="R33" i="20"/>
  <c r="R34" i="20"/>
  <c r="R35" i="20"/>
  <c r="R36" i="20"/>
  <c r="R37" i="20"/>
  <c r="R38" i="20"/>
  <c r="R39" i="20"/>
  <c r="R11"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9" i="20"/>
  <c r="M11" i="20"/>
  <c r="N12" i="20"/>
  <c r="N13" i="20"/>
  <c r="N14" i="20"/>
  <c r="N16" i="20"/>
  <c r="R16" i="20" s="1"/>
  <c r="N17" i="20"/>
  <c r="N18" i="20"/>
  <c r="N20" i="20"/>
  <c r="N21" i="20"/>
  <c r="N23" i="20"/>
  <c r="N24" i="20"/>
  <c r="N25" i="20"/>
  <c r="N26" i="20"/>
  <c r="N29" i="20"/>
  <c r="N32" i="20"/>
  <c r="N34" i="20"/>
  <c r="N35" i="20"/>
  <c r="N36" i="20"/>
  <c r="N37" i="20"/>
  <c r="N11" i="20"/>
  <c r="I12" i="20"/>
  <c r="I13" i="20"/>
  <c r="I14" i="20"/>
  <c r="I17" i="20"/>
  <c r="I18" i="20"/>
  <c r="I20" i="20"/>
  <c r="I21" i="20"/>
  <c r="I23" i="20"/>
  <c r="I24" i="20"/>
  <c r="I29" i="20"/>
  <c r="I32" i="20"/>
  <c r="I34" i="20"/>
  <c r="I35" i="20"/>
  <c r="I36" i="20"/>
  <c r="I37" i="20"/>
  <c r="I11" i="20"/>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12" i="19"/>
  <c r="O37" i="19"/>
  <c r="O36" i="19"/>
  <c r="O35" i="19"/>
  <c r="O34" i="19"/>
  <c r="O32" i="19"/>
  <c r="O29" i="19"/>
  <c r="O26" i="19"/>
  <c r="O25" i="19"/>
  <c r="O23" i="19"/>
  <c r="O22" i="19"/>
  <c r="O21" i="19"/>
  <c r="O19" i="19"/>
  <c r="O17" i="19"/>
  <c r="O16" i="19"/>
  <c r="O13" i="19"/>
  <c r="O14" i="19"/>
  <c r="O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12" i="19"/>
  <c r="M12" i="20"/>
  <c r="R60" i="20" l="1"/>
  <c r="N60" i="20"/>
  <c r="M60" i="20"/>
  <c r="I60" i="20"/>
  <c r="H60" i="20"/>
  <c r="D60" i="20"/>
  <c r="S58" i="19"/>
  <c r="O58" i="19"/>
  <c r="N58" i="19"/>
  <c r="J58" i="19"/>
  <c r="I58" i="19"/>
  <c r="E58" i="19"/>
</calcChain>
</file>

<file path=xl/sharedStrings.xml><?xml version="1.0" encoding="utf-8"?>
<sst xmlns="http://schemas.openxmlformats.org/spreadsheetml/2006/main" count="551" uniqueCount="130">
  <si>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</si>
  <si>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</si>
  <si>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</si>
  <si>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</si>
  <si>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</si>
  <si>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</si>
  <si>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</si>
  <si>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</si>
  <si>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</si>
  <si>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</si>
  <si>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</si>
  <si>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</si>
  <si>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</si>
  <si>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</si>
  <si>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</si>
  <si>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</si>
  <si>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</si>
  <si>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</si>
  <si>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</si>
  <si>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</si>
  <si>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</si>
  <si>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</si>
  <si>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</si>
  <si>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</si>
  <si>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</si>
  <si>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</si>
  <si>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</si>
  <si>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</si>
  <si>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</si>
  <si>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</si>
  <si>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</si>
  <si>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</si>
  <si>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</si>
  <si>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</si>
  <si>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</si>
  <si>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</si>
  <si>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</si>
  <si>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</si>
  <si>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</si>
  <si>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</si>
  <si>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</si>
  <si>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</si>
  <si>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</si>
  <si>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</si>
  <si>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</si>
  <si>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</si>
  <si>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</si>
  <si>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</si>
  <si>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</si>
  <si>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</si>
  <si>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</si>
  <si>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</si>
  <si>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</si>
  <si>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</si>
  <si>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</si>
  <si>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</si>
  <si>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</si>
  <si>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</si>
  <si>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</si>
  <si>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</si>
  <si>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</si>
  <si>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</si>
  <si>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</si>
  <si>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</si>
  <si>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</si>
  <si>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</si>
  <si>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</si>
  <si>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</si>
  <si>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</si>
  <si>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</si>
  <si>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</si>
  <si>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</si>
  <si>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Southern Water</t>
  </si>
  <si>
    <t>Abbotswood</t>
  </si>
  <si>
    <t>Thames Water</t>
  </si>
  <si>
    <t>Barking Riverside</t>
  </si>
  <si>
    <t>Berewood</t>
  </si>
  <si>
    <t>Wessex Water</t>
  </si>
  <si>
    <t>Brewery Square</t>
  </si>
  <si>
    <t>Bromley Common</t>
  </si>
  <si>
    <t>Chestnut Avenue</t>
  </si>
  <si>
    <t>Embassy Gardens</t>
  </si>
  <si>
    <t>Emerson's Green</t>
  </si>
  <si>
    <t>Anglian Water</t>
  </si>
  <si>
    <t>Farndon Fields</t>
  </si>
  <si>
    <t>Graylingwell</t>
  </si>
  <si>
    <t>Great Western Park</t>
  </si>
  <si>
    <t>Greenwich Square</t>
  </si>
  <si>
    <t>Hale Village</t>
  </si>
  <si>
    <t>Highwood</t>
  </si>
  <si>
    <t>Kennet Island</t>
  </si>
  <si>
    <t>Kingsbrook</t>
  </si>
  <si>
    <t>Kingsmere</t>
  </si>
  <si>
    <t>Welsh Water</t>
  </si>
  <si>
    <t>Llanilid Park</t>
  </si>
  <si>
    <t>Marine Wharf</t>
  </si>
  <si>
    <t>Millharbour</t>
  </si>
  <si>
    <t>New South Quarter</t>
  </si>
  <si>
    <t xml:space="preserve">Norwich Common </t>
  </si>
  <si>
    <t>Old Sarum</t>
  </si>
  <si>
    <t>Park Views</t>
  </si>
  <si>
    <t>Prince of Wales Gardens</t>
  </si>
  <si>
    <t>RAM Quarter</t>
  </si>
  <si>
    <t>Riverlight</t>
  </si>
  <si>
    <t>White City</t>
  </si>
  <si>
    <t>Chatham Waters</t>
  </si>
  <si>
    <t>United Utilities</t>
  </si>
  <si>
    <t>No. 1 Old Trafford</t>
  </si>
  <si>
    <t>Enduring</t>
  </si>
  <si>
    <t>n/a</t>
  </si>
  <si>
    <t>Barking Riverside 2 - 4 signed on 27/3/18</t>
  </si>
  <si>
    <t>Embassy Gardens Phase 2 signed on 24/10/17</t>
  </si>
  <si>
    <t>Water only for first phase in 2019/20</t>
  </si>
  <si>
    <t>Service charge changes per month</t>
  </si>
  <si>
    <t>Bristol Water</t>
  </si>
  <si>
    <t>Severn Trent Water</t>
  </si>
  <si>
    <t>Porsmouth Water</t>
  </si>
  <si>
    <t>Sutton &amp; East Surrey Water</t>
  </si>
  <si>
    <t>Water only</t>
  </si>
  <si>
    <t>Water only for phase 1</t>
  </si>
  <si>
    <t>Site complete</t>
  </si>
  <si>
    <t>Site complete.  Negative standing charge as part of NAV tariff calcs</t>
  </si>
  <si>
    <t>Site complete, no contracts signed</t>
  </si>
  <si>
    <t>MediaCityUK</t>
  </si>
  <si>
    <t>Liverpool Intl Bus Park</t>
  </si>
  <si>
    <t>No bulk bills from incumbent as yet.  Figures estimated from connections.</t>
  </si>
  <si>
    <t>5yrs</t>
  </si>
  <si>
    <t>Borehole at LIBP reduces consumption from UU</t>
  </si>
  <si>
    <t>Not live until 2020, insufficient data for full projection for 21 - 22</t>
  </si>
  <si>
    <t>Not live until 2020, insufficient data for full projection for 21 - 22.  Contract only states maximum daily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</si>
</sst>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3"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112">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11" xfId="70" applyFont="1" applyFill="1" applyBorder="1" applyAlignment="1">
      <alignment horizontal="center" vertical="center" wrapText="1"/>
    </xf>
    <xf numFmtId="0" fontId="18" fillId="0" borderId="0" xfId="71" applyAlignment="1">
      <alignment wrapText="1"/>
    </xf>
    <xf numFmtId="0" fontId="30" fillId="46" borderId="0" xfId="70" applyFont="1" applyFill="1" applyBorder="1" applyAlignment="1">
      <alignment vertical="center" wrapText="1"/>
    </xf>
    <xf numFmtId="0" fontId="34" fillId="0" borderId="0" xfId="71" applyFont="1" applyAlignment="1">
      <alignment vertical="center" wrapText="1"/>
    </xf>
    <xf numFmtId="0" fontId="28" fillId="0" borderId="10" xfId="70" applyFont="1" applyFill="1" applyBorder="1" applyAlignment="1">
      <alignment horizontal="center" vertical="center" wrapText="1"/>
    </xf>
    <xf numFmtId="0" fontId="28" fillId="48" borderId="11" xfId="70" applyFont="1" applyFill="1" applyBorder="1" applyAlignment="1">
      <alignment vertical="center" wrapText="1"/>
    </xf>
    <xf numFmtId="169" fontId="40" fillId="49" borderId="13" xfId="71" applyNumberFormat="1" applyFont="1" applyFill="1" applyBorder="1" applyAlignment="1">
      <alignment horizontal="right" wrapText="1"/>
    </xf>
    <xf numFmtId="170" fontId="40" fillId="49" borderId="0" xfId="71" applyNumberFormat="1" applyFont="1" applyFill="1" applyBorder="1" applyAlignment="1">
      <alignment horizontal="right" wrapText="1"/>
    </xf>
    <xf numFmtId="169" fontId="40" fillId="49" borderId="0" xfId="71" applyNumberFormat="1" applyFont="1" applyFill="1" applyBorder="1" applyAlignment="1">
      <alignment horizontal="right" wrapText="1"/>
    </xf>
    <xf numFmtId="169" fontId="40" fillId="49" borderId="14" xfId="71" applyNumberFormat="1" applyFont="1" applyFill="1" applyBorder="1" applyAlignment="1">
      <alignment horizontal="right" wrapText="1"/>
    </xf>
    <xf numFmtId="0" fontId="28" fillId="47" borderId="18" xfId="70" applyFont="1" applyFill="1" applyBorder="1" applyAlignment="1">
      <alignment vertical="center" wrapText="1"/>
    </xf>
    <xf numFmtId="0" fontId="28" fillId="47" borderId="19" xfId="70" applyFont="1" applyFill="1" applyBorder="1" applyAlignment="1">
      <alignment vertical="center" wrapText="1"/>
    </xf>
    <xf numFmtId="169" fontId="40" fillId="49" borderId="15" xfId="71" applyNumberFormat="1" applyFont="1" applyFill="1" applyBorder="1" applyAlignment="1">
      <alignment horizontal="right" wrapText="1"/>
    </xf>
    <xf numFmtId="170" fontId="40" fillId="49" borderId="16" xfId="71" applyNumberFormat="1" applyFont="1" applyFill="1" applyBorder="1" applyAlignment="1">
      <alignment horizontal="right" wrapText="1"/>
    </xf>
    <xf numFmtId="169" fontId="40" fillId="49" borderId="16" xfId="71" applyNumberFormat="1" applyFont="1" applyFill="1" applyBorder="1" applyAlignment="1">
      <alignment horizontal="right" wrapText="1"/>
    </xf>
    <xf numFmtId="169" fontId="40" fillId="49" borderId="17" xfId="71" applyNumberFormat="1" applyFont="1" applyFill="1" applyBorder="1" applyAlignment="1">
      <alignment horizontal="right" wrapText="1"/>
    </xf>
    <xf numFmtId="0" fontId="28" fillId="48" borderId="12" xfId="70" applyFont="1" applyFill="1" applyBorder="1" applyAlignment="1">
      <alignment vertical="center" wrapText="1"/>
    </xf>
    <xf numFmtId="0" fontId="0" fillId="0" borderId="0" xfId="0" applyAlignment="1">
      <alignment wrapText="1"/>
    </xf>
    <xf numFmtId="2" fontId="28" fillId="48" borderId="11" xfId="70" applyNumberFormat="1" applyFont="1" applyFill="1" applyBorder="1" applyAlignment="1">
      <alignment vertical="center" wrapText="1"/>
    </xf>
    <xf numFmtId="1" fontId="28" fillId="48" borderId="11" xfId="70" applyNumberFormat="1" applyFont="1" applyFill="1" applyBorder="1" applyAlignment="1">
      <alignment vertical="center" wrapText="1"/>
    </xf>
    <xf numFmtId="3" fontId="32" fillId="49" borderId="20" xfId="72" applyNumberFormat="1" applyFont="1" applyFill="1" applyBorder="1" applyAlignment="1">
      <alignment horizontal="right" wrapText="1"/>
    </xf>
    <xf numFmtId="169" fontId="32" fillId="49" borderId="20" xfId="72" applyNumberFormat="1" applyFont="1" applyFill="1" applyBorder="1" applyAlignment="1">
      <alignment horizontal="right" wrapText="1"/>
    </xf>
    <xf numFmtId="14" fontId="32" fillId="49" borderId="11" xfId="72" applyNumberFormat="1" applyFont="1" applyFill="1" applyBorder="1" applyAlignment="1">
      <alignment horizontal="right" wrapText="1"/>
    </xf>
    <xf numFmtId="3" fontId="32" fillId="49" borderId="11" xfId="72" applyNumberFormat="1" applyFont="1" applyFill="1" applyBorder="1" applyAlignment="1">
      <alignment horizontal="left" wrapText="1"/>
    </xf>
    <xf numFmtId="169" fontId="32" fillId="49" borderId="11" xfId="72" applyNumberFormat="1" applyFont="1" applyFill="1" applyBorder="1" applyAlignment="1">
      <alignment horizontal="left" wrapText="1"/>
    </xf>
    <xf numFmtId="0" fontId="31" fillId="49" borderId="11" xfId="70" applyFont="1" applyFill="1" applyBorder="1" applyAlignment="1">
      <alignment horizontal="center" vertical="center" wrapText="1"/>
    </xf>
    <xf numFmtId="0" fontId="31" fillId="49" borderId="11" xfId="70" applyFont="1" applyFill="1" applyBorder="1" applyAlignment="1">
      <alignment horizontal="center" vertical="center" wrapText="1"/>
    </xf>
    <xf numFmtId="0" fontId="31" fillId="49" borderId="21" xfId="70" applyFont="1" applyFill="1" applyBorder="1" applyAlignment="1">
      <alignment horizontal="left" vertical="center" wrapText="1"/>
    </xf>
    <xf numFmtId="2" fontId="28" fillId="48" borderId="11" xfId="70" applyNumberFormat="1" applyFont="1" applyFill="1" applyBorder="1" applyAlignment="1">
      <alignment vertical="center"/>
    </xf>
    <xf numFmtId="1" fontId="28" fillId="48" borderId="11" xfId="70" applyNumberFormat="1" applyFont="1" applyFill="1" applyBorder="1" applyAlignment="1">
      <alignment vertical="center"/>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0" fontId="41" fillId="49" borderId="11" xfId="72" applyFont="1" applyFill="1" applyBorder="1" applyAlignment="1">
      <alignment horizontal="center" vertical="center"/>
    </xf>
    <xf numFmtId="44" fontId="31" fillId="49" borderId="11" xfId="73" applyFont="1" applyFill="1" applyBorder="1" applyAlignment="1">
      <alignment horizontal="center" vertical="center" wrapText="1"/>
    </xf>
    <xf numFmtId="173" fontId="28" fillId="47" borderId="11" xfId="1" applyNumberFormat="1" applyFont="1" applyFill="1" applyBorder="1" applyAlignment="1">
      <alignment vertical="center" wrapText="1"/>
    </xf>
    <xf numFmtId="173" fontId="40" fillId="49" borderId="0" xfId="1" applyNumberFormat="1" applyFont="1" applyFill="1" applyBorder="1" applyAlignment="1">
      <alignment horizontal="right" wrapText="1"/>
    </xf>
    <xf numFmtId="173" fontId="28" fillId="47" borderId="18" xfId="1" applyNumberFormat="1" applyFont="1" applyFill="1" applyBorder="1" applyAlignment="1">
      <alignment vertical="center" wrapText="1"/>
    </xf>
    <xf numFmtId="173" fontId="28" fillId="47" borderId="19" xfId="1" applyNumberFormat="1" applyFont="1" applyFill="1" applyBorder="1" applyAlignment="1">
      <alignment vertical="center" wrapText="1"/>
    </xf>
    <xf numFmtId="173" fontId="28" fillId="47" borderId="11" xfId="1" applyNumberFormat="1" applyFont="1" applyFill="1" applyBorder="1" applyAlignment="1">
      <alignment vertical="center"/>
    </xf>
    <xf numFmtId="173" fontId="40" fillId="49" borderId="0" xfId="1" applyNumberFormat="1" applyFont="1" applyFill="1" applyBorder="1" applyAlignment="1">
      <alignment horizontal="right"/>
    </xf>
    <xf numFmtId="173" fontId="28" fillId="47" borderId="18" xfId="1" applyNumberFormat="1" applyFont="1" applyFill="1" applyBorder="1" applyAlignment="1">
      <alignment vertical="center"/>
    </xf>
    <xf numFmtId="173"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8"/>
  <sheetViews>
    <sheetView topLeftCell="A41" zoomScale="96" zoomScaleNormal="96" workbookViewId="0">
      <selection activeCell="S44" sqref="S44"/>
    </sheetView>
  </sheetViews>
  <sheetFormatPr defaultRowHeight="12.45" x14ac:dyDescent="0.3"/>
  <cols>
    <col min="1" max="1" width="2.15234375" customWidth="1"/>
    <col min="2" max="2" width="29.3046875" customWidth="1"/>
    <col min="3" max="3" width="22.53515625" customWidth="1"/>
    <col min="4" max="4" width="25.3828125" customWidth="1"/>
    <col min="5" max="19" width="15.69140625" style="75" customWidth="1"/>
    <col min="20" max="20" width="9.15234375" customWidth="1"/>
    <col min="21" max="21" width="34" customWidth="1"/>
    <col min="22" max="22" width="12.84375" customWidth="1"/>
    <col min="23" max="23" width="13.15234375" customWidth="1"/>
    <col min="24" max="24" width="14.3046875" customWidth="1"/>
    <col min="25" max="25" width="15.3828125" customWidth="1"/>
    <col min="26" max="26" width="9.15234375" customWidth="1"/>
    <col min="27" max="27" width="98.15234375" customWidth="1"/>
  </cols>
  <sheetData>
    <row r="1" spans="1:30" x14ac:dyDescent="0.3">
      <c r="A1" s="4"/>
      <c r="B1" s="4"/>
      <c r="C1" s="4"/>
      <c r="D1" s="4"/>
      <c r="E1" s="59"/>
      <c r="F1" s="59"/>
      <c r="G1" s="59"/>
      <c r="H1" s="59"/>
      <c r="I1" s="59"/>
      <c r="J1" s="59"/>
      <c r="K1" s="59"/>
      <c r="L1" s="59"/>
      <c r="M1" s="59"/>
      <c r="N1" s="59"/>
      <c r="O1" s="59"/>
      <c r="P1" s="59"/>
      <c r="Q1" s="59"/>
      <c r="R1" s="59"/>
      <c r="S1" s="59"/>
      <c r="T1" s="4"/>
      <c r="U1" s="4"/>
      <c r="V1" s="4"/>
      <c r="W1" s="4"/>
      <c r="X1" s="4"/>
      <c r="Y1" s="4"/>
      <c r="Z1" s="4"/>
      <c r="AA1" s="4"/>
      <c r="AB1" s="4"/>
      <c r="AC1" s="4"/>
      <c r="AD1" s="4"/>
    </row>
    <row r="2" spans="1:30" ht="19.3" x14ac:dyDescent="0.3">
      <c r="A2" s="4"/>
      <c r="B2" s="3" t="s">
        <v>0</v>
      </c>
      <c r="C2" s="3"/>
      <c r="D2" s="3"/>
      <c r="E2" s="60"/>
      <c r="F2" s="60"/>
      <c r="G2" s="60"/>
      <c r="H2" s="60"/>
      <c r="I2" s="60"/>
      <c r="J2" s="60"/>
      <c r="K2" s="60"/>
      <c r="L2" s="60"/>
      <c r="M2" s="60"/>
      <c r="N2" s="60"/>
      <c r="O2" s="60"/>
      <c r="P2" s="60"/>
      <c r="Q2" s="60"/>
      <c r="R2" s="60"/>
      <c r="S2" s="60"/>
      <c r="T2" s="3"/>
      <c r="U2" s="3"/>
      <c r="V2" s="3"/>
      <c r="W2" s="3"/>
      <c r="X2" s="3"/>
      <c r="Y2" s="3"/>
      <c r="Z2" s="3"/>
      <c r="AA2" s="3"/>
      <c r="AB2" s="4"/>
      <c r="AC2" s="4"/>
      <c r="AD2" s="4"/>
    </row>
    <row r="3" spans="1:30" ht="20.149999999999999" x14ac:dyDescent="0.3">
      <c r="A3" s="4"/>
      <c r="B3" s="5"/>
      <c r="C3" s="5"/>
      <c r="D3" s="5"/>
      <c r="E3" s="61"/>
      <c r="F3" s="61"/>
      <c r="G3" s="61"/>
      <c r="H3" s="61"/>
      <c r="I3" s="61"/>
      <c r="J3" s="61"/>
      <c r="K3" s="61"/>
      <c r="L3" s="61"/>
      <c r="M3" s="61"/>
      <c r="N3" s="61"/>
      <c r="O3" s="61"/>
      <c r="P3" s="61"/>
      <c r="Q3" s="61"/>
      <c r="R3" s="61"/>
      <c r="S3" s="61"/>
      <c r="T3" s="6"/>
      <c r="U3" s="6"/>
      <c r="V3" s="6"/>
      <c r="W3" s="6"/>
      <c r="X3" s="6"/>
      <c r="Y3" s="6"/>
      <c r="Z3" s="6"/>
      <c r="AA3" s="4"/>
      <c r="AB3" s="4"/>
      <c r="AC3" s="4"/>
      <c r="AD3" s="4"/>
    </row>
    <row r="4" spans="1:30" ht="19.3" x14ac:dyDescent="0.3">
      <c r="A4" s="4"/>
      <c r="B4" s="3" t="s">
        <v>1</v>
      </c>
      <c r="C4" s="3"/>
      <c r="D4" s="3"/>
      <c r="E4" s="60"/>
      <c r="F4" s="60"/>
      <c r="G4" s="60"/>
      <c r="H4" s="60"/>
      <c r="I4" s="60"/>
      <c r="J4" s="60"/>
      <c r="K4" s="60"/>
      <c r="L4" s="60"/>
      <c r="M4" s="60"/>
      <c r="N4" s="60"/>
      <c r="O4" s="60"/>
      <c r="P4" s="60"/>
      <c r="Q4" s="60"/>
      <c r="R4" s="60"/>
      <c r="S4" s="60"/>
      <c r="T4" s="3"/>
      <c r="U4" s="3"/>
      <c r="V4" s="3"/>
      <c r="W4" s="3"/>
      <c r="X4" s="3"/>
      <c r="Y4" s="3"/>
      <c r="Z4" s="3"/>
      <c r="AA4" s="3"/>
      <c r="AB4" s="4"/>
      <c r="AC4" s="4"/>
      <c r="AD4" s="4"/>
    </row>
    <row r="5" spans="1:30" ht="28.75" x14ac:dyDescent="0.3">
      <c r="A5" s="4"/>
      <c r="B5" s="3" t="s">
        <v>2</v>
      </c>
      <c r="C5" s="7"/>
      <c r="D5" s="7"/>
      <c r="E5" s="61"/>
      <c r="F5" s="61"/>
      <c r="G5" s="61"/>
      <c r="H5" s="61"/>
      <c r="I5" s="61"/>
      <c r="J5" s="61"/>
      <c r="K5" s="61"/>
      <c r="L5" s="61"/>
      <c r="M5" s="61"/>
      <c r="N5" s="61"/>
      <c r="O5" s="61"/>
      <c r="P5" s="61"/>
      <c r="Q5" s="61"/>
      <c r="R5" s="61"/>
      <c r="S5" s="61"/>
      <c r="T5" s="6"/>
      <c r="U5" s="3" t="s">
        <v>3</v>
      </c>
      <c r="V5" s="6"/>
      <c r="W5" s="6"/>
      <c r="X5" s="6"/>
      <c r="Y5" s="6"/>
      <c r="Z5" s="6"/>
      <c r="AA5" s="3" t="s">
        <v>4</v>
      </c>
      <c r="AB5" s="4"/>
      <c r="AC5" s="4"/>
      <c r="AD5" s="4"/>
    </row>
    <row r="6" spans="1:30" ht="28.75" x14ac:dyDescent="0.3">
      <c r="A6" s="4"/>
      <c r="B6" s="7"/>
      <c r="C6" s="7"/>
      <c r="D6" s="7"/>
      <c r="E6" s="61"/>
      <c r="F6" s="61"/>
      <c r="G6" s="61"/>
      <c r="H6" s="61"/>
      <c r="I6" s="61"/>
      <c r="J6" s="61"/>
      <c r="K6" s="61"/>
      <c r="L6" s="61"/>
      <c r="M6" s="61"/>
      <c r="N6" s="61"/>
      <c r="O6" s="61"/>
      <c r="P6" s="61"/>
      <c r="Q6" s="61"/>
      <c r="R6" s="61"/>
      <c r="S6" s="61"/>
      <c r="T6" s="6"/>
      <c r="U6" s="6"/>
      <c r="V6" s="6"/>
      <c r="W6" s="6"/>
      <c r="X6" s="6"/>
      <c r="Y6" s="6"/>
      <c r="Z6" s="6"/>
      <c r="AA6" s="6"/>
      <c r="AB6" s="4"/>
      <c r="AC6" s="4"/>
      <c r="AD6" s="4"/>
    </row>
    <row r="7" spans="1:30" s="9" customFormat="1" ht="27.65" customHeight="1" x14ac:dyDescent="0.25">
      <c r="A7" s="8"/>
      <c r="B7" s="89" t="s">
        <v>5</v>
      </c>
      <c r="C7" s="89" t="s">
        <v>6</v>
      </c>
      <c r="D7" s="89" t="s">
        <v>7</v>
      </c>
      <c r="E7" s="89" t="s">
        <v>8</v>
      </c>
      <c r="F7" s="89" t="s">
        <v>9</v>
      </c>
      <c r="G7" s="89" t="s">
        <v>10</v>
      </c>
      <c r="H7" s="89" t="s">
        <v>11</v>
      </c>
      <c r="I7" s="89" t="s">
        <v>12</v>
      </c>
      <c r="J7" s="89" t="s">
        <v>8</v>
      </c>
      <c r="K7" s="89" t="s">
        <v>9</v>
      </c>
      <c r="L7" s="89" t="s">
        <v>10</v>
      </c>
      <c r="M7" s="89" t="s">
        <v>11</v>
      </c>
      <c r="N7" s="89" t="s">
        <v>13</v>
      </c>
      <c r="O7" s="89" t="s">
        <v>8</v>
      </c>
      <c r="P7" s="89" t="s">
        <v>9</v>
      </c>
      <c r="Q7" s="89" t="s">
        <v>10</v>
      </c>
      <c r="R7" s="89" t="s">
        <v>11</v>
      </c>
      <c r="S7" s="89" t="s">
        <v>14</v>
      </c>
      <c r="T7" s="8"/>
      <c r="U7" s="95" t="s">
        <v>15</v>
      </c>
      <c r="V7" s="95" t="s">
        <v>16</v>
      </c>
      <c r="W7" s="95" t="s">
        <v>17</v>
      </c>
      <c r="X7" s="95" t="s">
        <v>18</v>
      </c>
      <c r="Y7" s="95" t="s">
        <v>19</v>
      </c>
      <c r="Z7" s="13"/>
      <c r="AA7" s="95" t="s">
        <v>20</v>
      </c>
      <c r="AB7" s="8"/>
      <c r="AC7" s="8"/>
      <c r="AD7" s="8"/>
    </row>
    <row r="8" spans="1:30" s="9" customFormat="1" ht="10.95" customHeight="1" x14ac:dyDescent="0.25">
      <c r="A8" s="8"/>
      <c r="B8" s="89"/>
      <c r="C8" s="89"/>
      <c r="D8" s="89"/>
      <c r="E8" s="89"/>
      <c r="F8" s="89"/>
      <c r="G8" s="89"/>
      <c r="H8" s="89"/>
      <c r="I8" s="89"/>
      <c r="J8" s="89"/>
      <c r="K8" s="89"/>
      <c r="L8" s="89"/>
      <c r="M8" s="89"/>
      <c r="N8" s="89"/>
      <c r="O8" s="89"/>
      <c r="P8" s="89"/>
      <c r="Q8" s="89"/>
      <c r="R8" s="89"/>
      <c r="S8" s="89"/>
      <c r="T8" s="8"/>
      <c r="U8" s="96"/>
      <c r="V8" s="96"/>
      <c r="W8" s="96"/>
      <c r="X8" s="96"/>
      <c r="Y8" s="96"/>
      <c r="Z8" s="13"/>
      <c r="AA8" s="96"/>
      <c r="AB8" s="8"/>
      <c r="AC8" s="8"/>
      <c r="AD8" s="8"/>
    </row>
    <row r="9" spans="1:30" s="9" customFormat="1" ht="13.5" customHeight="1" x14ac:dyDescent="0.25">
      <c r="A9" s="8"/>
      <c r="B9" s="89"/>
      <c r="C9" s="89"/>
      <c r="D9" s="89"/>
      <c r="E9" s="56" t="s">
        <v>21</v>
      </c>
      <c r="F9" s="56" t="s">
        <v>22</v>
      </c>
      <c r="G9" s="56" t="s">
        <v>23</v>
      </c>
      <c r="H9" s="56" t="s">
        <v>23</v>
      </c>
      <c r="I9" s="62" t="s">
        <v>23</v>
      </c>
      <c r="J9" s="56" t="s">
        <v>21</v>
      </c>
      <c r="K9" s="56" t="s">
        <v>22</v>
      </c>
      <c r="L9" s="56" t="s">
        <v>23</v>
      </c>
      <c r="M9" s="56" t="s">
        <v>23</v>
      </c>
      <c r="N9" s="56" t="s">
        <v>23</v>
      </c>
      <c r="O9" s="56" t="s">
        <v>21</v>
      </c>
      <c r="P9" s="56" t="s">
        <v>22</v>
      </c>
      <c r="Q9" s="56" t="s">
        <v>23</v>
      </c>
      <c r="R9" s="56" t="s">
        <v>23</v>
      </c>
      <c r="S9" s="56" t="s">
        <v>23</v>
      </c>
      <c r="T9" s="8"/>
      <c r="U9" s="96"/>
      <c r="V9" s="98" t="s">
        <v>24</v>
      </c>
      <c r="W9" s="98" t="s">
        <v>25</v>
      </c>
      <c r="X9" s="98" t="s">
        <v>24</v>
      </c>
      <c r="Y9" s="98" t="s">
        <v>21</v>
      </c>
      <c r="Z9" s="13"/>
      <c r="AA9" s="96"/>
      <c r="AB9" s="8"/>
      <c r="AC9" s="8"/>
      <c r="AD9" s="8"/>
    </row>
    <row r="10" spans="1:30" s="9" customFormat="1" ht="25.95" customHeight="1" x14ac:dyDescent="0.25">
      <c r="A10" s="8"/>
      <c r="B10" s="89"/>
      <c r="C10" s="89"/>
      <c r="D10" s="89"/>
      <c r="E10" s="93" t="s">
        <v>26</v>
      </c>
      <c r="F10" s="93"/>
      <c r="G10" s="93"/>
      <c r="H10" s="93"/>
      <c r="I10" s="93"/>
      <c r="J10" s="93" t="s">
        <v>27</v>
      </c>
      <c r="K10" s="93"/>
      <c r="L10" s="93"/>
      <c r="M10" s="93"/>
      <c r="N10" s="93"/>
      <c r="O10" s="93" t="s">
        <v>28</v>
      </c>
      <c r="P10" s="93"/>
      <c r="Q10" s="93"/>
      <c r="R10" s="93"/>
      <c r="S10" s="93"/>
      <c r="T10" s="8"/>
      <c r="U10" s="97"/>
      <c r="V10" s="99"/>
      <c r="W10" s="99"/>
      <c r="X10" s="99"/>
      <c r="Y10" s="99"/>
      <c r="Z10" s="13"/>
      <c r="AA10" s="97"/>
      <c r="AB10" s="8"/>
      <c r="AC10" s="8"/>
      <c r="AD10" s="8"/>
    </row>
    <row r="11" spans="1:30" s="9" customFormat="1" ht="15" customHeight="1" x14ac:dyDescent="0.4">
      <c r="A11" s="8"/>
      <c r="B11" s="54"/>
      <c r="C11" s="54"/>
      <c r="D11" s="54"/>
      <c r="E11" s="63"/>
      <c r="F11" s="63"/>
      <c r="G11" s="63"/>
      <c r="H11" s="63"/>
      <c r="I11" s="63"/>
      <c r="J11" s="77"/>
      <c r="K11" s="76"/>
      <c r="L11" s="77"/>
      <c r="M11" s="63"/>
      <c r="N11" s="76"/>
      <c r="O11" s="63"/>
      <c r="P11" s="63"/>
      <c r="Q11" s="63"/>
      <c r="R11" s="63"/>
      <c r="S11" s="63"/>
      <c r="T11" s="8"/>
      <c r="U11" s="55"/>
      <c r="V11" s="80"/>
      <c r="W11" s="16"/>
      <c r="X11" s="16"/>
      <c r="Y11" s="16"/>
      <c r="Z11" s="13"/>
      <c r="AA11" s="85"/>
      <c r="AB11" s="8"/>
      <c r="AC11" s="8"/>
      <c r="AD11" s="8"/>
    </row>
    <row r="12" spans="1:30" s="9" customFormat="1" ht="15" customHeight="1" x14ac:dyDescent="0.4">
      <c r="A12" s="8"/>
      <c r="B12" s="54" t="s">
        <v>74</v>
      </c>
      <c r="C12" s="54" t="s">
        <v>75</v>
      </c>
      <c r="D12" s="54"/>
      <c r="E12" s="63">
        <v>194218</v>
      </c>
      <c r="F12" s="63">
        <v>1.4639</v>
      </c>
      <c r="G12" s="63">
        <v>0</v>
      </c>
      <c r="H12" s="63"/>
      <c r="I12" s="77">
        <v>200800.22999999998</v>
      </c>
      <c r="J12" s="77">
        <v>269661.59999999998</v>
      </c>
      <c r="K12" s="63">
        <v>1.196</v>
      </c>
      <c r="L12" s="63">
        <v>0</v>
      </c>
      <c r="M12" s="63"/>
      <c r="N12" s="77">
        <f>J12*K12+L12</f>
        <v>322515.27359999996</v>
      </c>
      <c r="O12" s="63">
        <f>J12*1.1</f>
        <v>296627.76</v>
      </c>
      <c r="P12" s="63">
        <v>1.196</v>
      </c>
      <c r="Q12" s="63">
        <v>0</v>
      </c>
      <c r="R12" s="63"/>
      <c r="S12" s="77">
        <f>O12*P12+Q12</f>
        <v>354766.80096000002</v>
      </c>
      <c r="T12" s="8"/>
      <c r="U12" s="55"/>
      <c r="V12" s="80">
        <v>40879</v>
      </c>
      <c r="W12" s="16" t="s">
        <v>108</v>
      </c>
      <c r="X12" s="16" t="s">
        <v>109</v>
      </c>
      <c r="Y12" s="16">
        <v>1240000</v>
      </c>
      <c r="Z12" s="13"/>
      <c r="AA12" s="85" t="s">
        <v>113</v>
      </c>
      <c r="AB12" s="8"/>
      <c r="AC12" s="8"/>
      <c r="AD12" s="8"/>
    </row>
    <row r="13" spans="1:30" s="9" customFormat="1" ht="15" customHeight="1" x14ac:dyDescent="0.4">
      <c r="A13" s="8"/>
      <c r="B13" s="54" t="s">
        <v>116</v>
      </c>
      <c r="C13" s="54" t="s">
        <v>76</v>
      </c>
      <c r="D13" s="54"/>
      <c r="E13" s="63">
        <v>85141</v>
      </c>
      <c r="F13" s="63">
        <v>0.59499999999999997</v>
      </c>
      <c r="G13" s="63">
        <v>5616</v>
      </c>
      <c r="H13" s="63"/>
      <c r="I13" s="77">
        <v>58400.37</v>
      </c>
      <c r="J13" s="77">
        <v>101046</v>
      </c>
      <c r="K13" s="63">
        <v>0.58169999999999999</v>
      </c>
      <c r="L13" s="63">
        <v>6004</v>
      </c>
      <c r="M13" s="63"/>
      <c r="N13" s="77">
        <f t="shared" ref="N13:N37" si="0">J13*K13+L13</f>
        <v>64782.458200000001</v>
      </c>
      <c r="O13" s="63">
        <f t="shared" ref="O13:O14" si="1">J13*1.1</f>
        <v>111150.6</v>
      </c>
      <c r="P13" s="63">
        <v>0.58169999999999999</v>
      </c>
      <c r="Q13" s="63">
        <v>6004</v>
      </c>
      <c r="R13" s="63"/>
      <c r="S13" s="77">
        <f t="shared" ref="S13:S39" si="2">O13*P13+Q13</f>
        <v>70660.30402000001</v>
      </c>
      <c r="T13" s="8"/>
      <c r="U13" s="55"/>
      <c r="V13" s="80">
        <v>42103</v>
      </c>
      <c r="W13" s="16" t="s">
        <v>108</v>
      </c>
      <c r="X13" s="16" t="s">
        <v>109</v>
      </c>
      <c r="Y13" s="16">
        <v>365000</v>
      </c>
      <c r="Z13" s="13"/>
      <c r="AA13" s="85"/>
      <c r="AB13" s="8"/>
      <c r="AC13" s="8"/>
      <c r="AD13" s="8"/>
    </row>
    <row r="14" spans="1:30" s="9" customFormat="1" ht="15" customHeight="1" x14ac:dyDescent="0.4">
      <c r="A14" s="8"/>
      <c r="B14" s="54" t="s">
        <v>77</v>
      </c>
      <c r="C14" s="54" t="s">
        <v>78</v>
      </c>
      <c r="D14" s="54"/>
      <c r="E14" s="63">
        <v>46676</v>
      </c>
      <c r="F14" s="63">
        <v>2.1768999999999998</v>
      </c>
      <c r="G14" s="63">
        <v>95</v>
      </c>
      <c r="H14" s="63"/>
      <c r="I14" s="77">
        <v>91174.599999999991</v>
      </c>
      <c r="J14" s="77">
        <v>34216.799999999996</v>
      </c>
      <c r="K14" s="63">
        <v>1.9998</v>
      </c>
      <c r="L14" s="63">
        <v>95</v>
      </c>
      <c r="M14" s="63"/>
      <c r="N14" s="77">
        <f t="shared" si="0"/>
        <v>68521.756639999992</v>
      </c>
      <c r="O14" s="63">
        <f t="shared" si="1"/>
        <v>37638.479999999996</v>
      </c>
      <c r="P14" s="63">
        <v>1.9998</v>
      </c>
      <c r="Q14" s="63">
        <v>95</v>
      </c>
      <c r="R14" s="63"/>
      <c r="S14" s="77">
        <f t="shared" si="2"/>
        <v>75364.432303999987</v>
      </c>
      <c r="T14" s="8"/>
      <c r="U14" s="55"/>
      <c r="V14" s="80">
        <v>41367</v>
      </c>
      <c r="W14" s="16" t="s">
        <v>108</v>
      </c>
      <c r="X14" s="16" t="s">
        <v>109</v>
      </c>
      <c r="Y14" s="16">
        <v>100000</v>
      </c>
      <c r="Z14" s="13"/>
      <c r="AA14" s="85"/>
      <c r="AB14" s="8"/>
      <c r="AC14" s="8"/>
      <c r="AD14" s="8"/>
    </row>
    <row r="15" spans="1:30" s="9" customFormat="1" ht="15" customHeight="1" x14ac:dyDescent="0.4">
      <c r="A15" s="8"/>
      <c r="B15" s="54" t="s">
        <v>74</v>
      </c>
      <c r="C15" s="54" t="s">
        <v>79</v>
      </c>
      <c r="D15" s="54"/>
      <c r="E15" s="63">
        <v>58687</v>
      </c>
      <c r="F15" s="63">
        <v>0.91090000000000004</v>
      </c>
      <c r="G15" s="63">
        <v>13455</v>
      </c>
      <c r="H15" s="63"/>
      <c r="I15" s="77">
        <v>64383.479999999996</v>
      </c>
      <c r="J15" s="77">
        <v>73121</v>
      </c>
      <c r="K15" s="63">
        <v>0.82909999999999995</v>
      </c>
      <c r="L15" s="63">
        <v>0</v>
      </c>
      <c r="M15" s="63"/>
      <c r="N15" s="77">
        <f t="shared" si="0"/>
        <v>60624.621099999997</v>
      </c>
      <c r="O15" s="77">
        <v>73121</v>
      </c>
      <c r="P15" s="63">
        <v>0.82909999999999995</v>
      </c>
      <c r="Q15" s="63">
        <v>0</v>
      </c>
      <c r="R15" s="63"/>
      <c r="S15" s="77">
        <f t="shared" si="2"/>
        <v>60624.621099999997</v>
      </c>
      <c r="T15" s="8"/>
      <c r="U15" s="55"/>
      <c r="V15" s="80">
        <v>41759</v>
      </c>
      <c r="W15" s="16" t="s">
        <v>108</v>
      </c>
      <c r="X15" s="16" t="s">
        <v>109</v>
      </c>
      <c r="Y15" s="16">
        <v>90000</v>
      </c>
      <c r="Z15" s="13"/>
      <c r="AA15" s="85" t="s">
        <v>120</v>
      </c>
      <c r="AB15" s="8"/>
      <c r="AC15" s="8"/>
      <c r="AD15" s="8"/>
    </row>
    <row r="16" spans="1:30" s="9" customFormat="1" ht="15" customHeight="1" x14ac:dyDescent="0.4">
      <c r="A16" s="8"/>
      <c r="B16" s="54" t="s">
        <v>74</v>
      </c>
      <c r="C16" s="54" t="s">
        <v>81</v>
      </c>
      <c r="D16" s="54"/>
      <c r="E16" s="63">
        <v>70657</v>
      </c>
      <c r="F16" s="63">
        <v>0.91090000000000004</v>
      </c>
      <c r="G16" s="63">
        <v>13455</v>
      </c>
      <c r="H16" s="63"/>
      <c r="I16" s="77">
        <v>77816</v>
      </c>
      <c r="J16" s="77">
        <v>68683.199999999997</v>
      </c>
      <c r="K16" s="63">
        <v>0.82909999999999995</v>
      </c>
      <c r="L16" s="63">
        <v>0</v>
      </c>
      <c r="M16" s="63"/>
      <c r="N16" s="77">
        <f t="shared" si="0"/>
        <v>56945.241119999991</v>
      </c>
      <c r="O16" s="63">
        <f>J16*1.1</f>
        <v>75551.520000000004</v>
      </c>
      <c r="P16" s="63">
        <v>0.82909999999999995</v>
      </c>
      <c r="Q16" s="63">
        <v>0</v>
      </c>
      <c r="R16" s="63"/>
      <c r="S16" s="77">
        <f t="shared" si="2"/>
        <v>62639.765231999998</v>
      </c>
      <c r="T16" s="8"/>
      <c r="U16" s="55"/>
      <c r="V16" s="80">
        <v>43353</v>
      </c>
      <c r="W16" s="16" t="s">
        <v>108</v>
      </c>
      <c r="X16" s="16" t="s">
        <v>109</v>
      </c>
      <c r="Y16" s="16">
        <v>194545</v>
      </c>
      <c r="Z16" s="13"/>
      <c r="AA16" s="85"/>
      <c r="AB16" s="8"/>
      <c r="AC16" s="8"/>
      <c r="AD16" s="8"/>
    </row>
    <row r="17" spans="1:30" s="9" customFormat="1" ht="15" customHeight="1" x14ac:dyDescent="0.4">
      <c r="A17" s="8"/>
      <c r="B17" s="54" t="s">
        <v>114</v>
      </c>
      <c r="C17" s="54" t="s">
        <v>82</v>
      </c>
      <c r="D17" s="54"/>
      <c r="E17" s="63">
        <v>187712</v>
      </c>
      <c r="F17" s="63">
        <v>1.01</v>
      </c>
      <c r="G17" s="63">
        <v>11.55</v>
      </c>
      <c r="H17" s="63"/>
      <c r="I17" s="77">
        <v>189600.66999999998</v>
      </c>
      <c r="J17" s="77">
        <v>193466.4</v>
      </c>
      <c r="K17" s="63">
        <v>0.96779999999999999</v>
      </c>
      <c r="L17" s="63">
        <v>11.03</v>
      </c>
      <c r="M17" s="63"/>
      <c r="N17" s="77">
        <f t="shared" si="0"/>
        <v>187247.81191999998</v>
      </c>
      <c r="O17" s="63">
        <f>J17*1.1</f>
        <v>212813.04</v>
      </c>
      <c r="P17" s="63">
        <v>0.96779999999999999</v>
      </c>
      <c r="Q17" s="63">
        <v>11.03</v>
      </c>
      <c r="R17" s="63"/>
      <c r="S17" s="77">
        <f t="shared" si="2"/>
        <v>205971.490112</v>
      </c>
      <c r="T17" s="8"/>
      <c r="U17" s="55"/>
      <c r="V17" s="80">
        <v>41537</v>
      </c>
      <c r="W17" s="16" t="s">
        <v>108</v>
      </c>
      <c r="X17" s="16" t="s">
        <v>109</v>
      </c>
      <c r="Y17" s="16">
        <v>247000</v>
      </c>
      <c r="Z17" s="13"/>
      <c r="AA17" s="85"/>
      <c r="AB17" s="8"/>
      <c r="AC17" s="8"/>
      <c r="AD17" s="8"/>
    </row>
    <row r="18" spans="1:30" s="9" customFormat="1" ht="15" customHeight="1" x14ac:dyDescent="0.4">
      <c r="A18" s="8"/>
      <c r="B18" s="54" t="s">
        <v>115</v>
      </c>
      <c r="C18" s="54" t="s">
        <v>84</v>
      </c>
      <c r="D18" s="54"/>
      <c r="E18" s="63">
        <v>67074</v>
      </c>
      <c r="F18" s="63">
        <v>1.0544</v>
      </c>
      <c r="G18" s="63">
        <v>0</v>
      </c>
      <c r="H18" s="63"/>
      <c r="I18" s="77">
        <v>67074</v>
      </c>
      <c r="J18" s="77">
        <v>68172</v>
      </c>
      <c r="K18" s="63">
        <v>1.0089999999999999</v>
      </c>
      <c r="L18" s="63">
        <v>71.13</v>
      </c>
      <c r="M18" s="63"/>
      <c r="N18" s="77">
        <f t="shared" si="0"/>
        <v>68856.678</v>
      </c>
      <c r="O18" s="77">
        <v>68172</v>
      </c>
      <c r="P18" s="63">
        <v>1.0089999999999999</v>
      </c>
      <c r="Q18" s="63">
        <v>71.13</v>
      </c>
      <c r="R18" s="63"/>
      <c r="S18" s="77">
        <f t="shared" si="2"/>
        <v>68856.678</v>
      </c>
      <c r="T18" s="8"/>
      <c r="U18" s="55"/>
      <c r="V18" s="80">
        <v>41541</v>
      </c>
      <c r="W18" s="16" t="s">
        <v>108</v>
      </c>
      <c r="X18" s="16" t="s">
        <v>109</v>
      </c>
      <c r="Y18" s="16">
        <v>80000</v>
      </c>
      <c r="Z18" s="13"/>
      <c r="AA18" s="85" t="s">
        <v>120</v>
      </c>
      <c r="AB18" s="8"/>
      <c r="AC18" s="8"/>
      <c r="AD18" s="8"/>
    </row>
    <row r="19" spans="1:30" s="9" customFormat="1" ht="15" customHeight="1" x14ac:dyDescent="0.4">
      <c r="A19" s="8"/>
      <c r="B19" s="54" t="s">
        <v>116</v>
      </c>
      <c r="C19" s="54" t="s">
        <v>85</v>
      </c>
      <c r="D19" s="54"/>
      <c r="E19" s="63">
        <v>75629</v>
      </c>
      <c r="F19" s="63">
        <v>0.59</v>
      </c>
      <c r="G19" s="63">
        <v>5616</v>
      </c>
      <c r="H19" s="63"/>
      <c r="I19" s="77">
        <v>52549.489999999991</v>
      </c>
      <c r="J19" s="77">
        <v>83157.599999999991</v>
      </c>
      <c r="K19" s="63">
        <v>0.58169999999999999</v>
      </c>
      <c r="L19" s="63">
        <v>6004</v>
      </c>
      <c r="M19" s="63"/>
      <c r="N19" s="77">
        <f t="shared" si="0"/>
        <v>54376.775919999993</v>
      </c>
      <c r="O19" s="63">
        <f>J19*1.1</f>
        <v>91473.36</v>
      </c>
      <c r="P19" s="63">
        <v>0.58169999999999999</v>
      </c>
      <c r="Q19" s="63">
        <v>6004</v>
      </c>
      <c r="R19" s="63"/>
      <c r="S19" s="77">
        <f t="shared" si="2"/>
        <v>59214.053511999999</v>
      </c>
      <c r="T19" s="8"/>
      <c r="U19" s="55"/>
      <c r="V19" s="80">
        <v>40728</v>
      </c>
      <c r="W19" s="16" t="s">
        <v>108</v>
      </c>
      <c r="X19" s="16" t="s">
        <v>109</v>
      </c>
      <c r="Y19" s="16">
        <v>109500</v>
      </c>
      <c r="Z19" s="13"/>
      <c r="AA19" s="85"/>
      <c r="AB19" s="8"/>
      <c r="AC19" s="8"/>
      <c r="AD19" s="8"/>
    </row>
    <row r="20" spans="1:30" s="9" customFormat="1" ht="15" customHeight="1" x14ac:dyDescent="0.4">
      <c r="A20" s="8"/>
      <c r="B20" s="54" t="s">
        <v>74</v>
      </c>
      <c r="C20" s="54" t="s">
        <v>86</v>
      </c>
      <c r="D20" s="54"/>
      <c r="E20" s="63">
        <v>345835</v>
      </c>
      <c r="F20" s="63">
        <v>0.81520000000000004</v>
      </c>
      <c r="G20" s="63">
        <v>64180</v>
      </c>
      <c r="H20" s="63"/>
      <c r="I20" s="77">
        <v>351931.09</v>
      </c>
      <c r="J20" s="77">
        <v>408068.39999999997</v>
      </c>
      <c r="K20" s="63">
        <v>0.82909999999999995</v>
      </c>
      <c r="L20" s="63">
        <v>0</v>
      </c>
      <c r="M20" s="63"/>
      <c r="N20" s="77">
        <f t="shared" si="0"/>
        <v>338329.51043999993</v>
      </c>
      <c r="O20" s="77">
        <v>340057</v>
      </c>
      <c r="P20" s="63">
        <v>0.82909999999999995</v>
      </c>
      <c r="Q20" s="63">
        <v>0</v>
      </c>
      <c r="R20" s="63"/>
      <c r="S20" s="77">
        <f t="shared" si="2"/>
        <v>281941.25870000001</v>
      </c>
      <c r="T20" s="8"/>
      <c r="U20" s="55"/>
      <c r="V20" s="80">
        <v>40413</v>
      </c>
      <c r="W20" s="16" t="s">
        <v>108</v>
      </c>
      <c r="X20" s="16" t="s">
        <v>109</v>
      </c>
      <c r="Y20" s="16">
        <v>421000</v>
      </c>
      <c r="Z20" s="13"/>
      <c r="AA20" s="85"/>
      <c r="AB20" s="8"/>
      <c r="AC20" s="8"/>
      <c r="AD20" s="8"/>
    </row>
    <row r="21" spans="1:30" s="9" customFormat="1" ht="15" customHeight="1" x14ac:dyDescent="0.4">
      <c r="A21" s="8"/>
      <c r="B21" s="54" t="s">
        <v>74</v>
      </c>
      <c r="C21" s="54" t="s">
        <v>87</v>
      </c>
      <c r="D21" s="54"/>
      <c r="E21" s="63">
        <v>72468</v>
      </c>
      <c r="F21" s="63">
        <v>0.91090000000000004</v>
      </c>
      <c r="G21" s="63">
        <v>13455</v>
      </c>
      <c r="H21" s="63"/>
      <c r="I21" s="77">
        <v>77525.7</v>
      </c>
      <c r="J21" s="77">
        <v>71884.800000000003</v>
      </c>
      <c r="K21" s="63">
        <v>0.82909999999999995</v>
      </c>
      <c r="L21" s="63">
        <v>0</v>
      </c>
      <c r="M21" s="63"/>
      <c r="N21" s="77">
        <f t="shared" si="0"/>
        <v>59599.687679999995</v>
      </c>
      <c r="O21" s="63">
        <f>J21*1</f>
        <v>71884.800000000003</v>
      </c>
      <c r="P21" s="63">
        <v>0.82909999999999995</v>
      </c>
      <c r="Q21" s="63">
        <v>0</v>
      </c>
      <c r="R21" s="63"/>
      <c r="S21" s="77">
        <f t="shared" si="2"/>
        <v>59599.687679999995</v>
      </c>
      <c r="T21" s="8"/>
      <c r="U21" s="55"/>
      <c r="V21" s="80">
        <v>40612</v>
      </c>
      <c r="W21" s="16" t="s">
        <v>108</v>
      </c>
      <c r="X21" s="16" t="s">
        <v>109</v>
      </c>
      <c r="Y21" s="16">
        <v>72100</v>
      </c>
      <c r="Z21" s="13"/>
      <c r="AA21" s="85"/>
      <c r="AB21" s="8"/>
      <c r="AC21" s="8"/>
      <c r="AD21" s="8"/>
    </row>
    <row r="22" spans="1:30" s="9" customFormat="1" ht="15" customHeight="1" x14ac:dyDescent="0.4">
      <c r="A22" s="8"/>
      <c r="B22" s="54" t="s">
        <v>74</v>
      </c>
      <c r="C22" s="54" t="s">
        <v>88</v>
      </c>
      <c r="D22" s="54"/>
      <c r="E22" s="63">
        <v>232179</v>
      </c>
      <c r="F22" s="63">
        <v>0.91090000000000004</v>
      </c>
      <c r="G22" s="63">
        <v>13455</v>
      </c>
      <c r="H22" s="63"/>
      <c r="I22" s="77">
        <v>224945.09</v>
      </c>
      <c r="J22" s="77">
        <v>239121.59999999998</v>
      </c>
      <c r="K22" s="63">
        <v>0.82909999999999995</v>
      </c>
      <c r="L22" s="77">
        <v>0</v>
      </c>
      <c r="M22" s="63"/>
      <c r="N22" s="77">
        <f t="shared" si="0"/>
        <v>198255.71855999998</v>
      </c>
      <c r="O22" s="63">
        <f>J22*1.1</f>
        <v>263033.76</v>
      </c>
      <c r="P22" s="63">
        <v>0.82909999999999995</v>
      </c>
      <c r="Q22" s="77">
        <v>0</v>
      </c>
      <c r="R22" s="63"/>
      <c r="S22" s="77">
        <f t="shared" si="2"/>
        <v>218081.290416</v>
      </c>
      <c r="T22" s="8"/>
      <c r="U22" s="55"/>
      <c r="V22" s="80">
        <v>41470</v>
      </c>
      <c r="W22" s="16" t="s">
        <v>108</v>
      </c>
      <c r="X22" s="16" t="s">
        <v>109</v>
      </c>
      <c r="Y22" s="16">
        <v>255000</v>
      </c>
      <c r="Z22" s="13"/>
      <c r="AA22" s="85"/>
      <c r="AB22" s="8"/>
      <c r="AC22" s="8"/>
      <c r="AD22" s="8"/>
    </row>
    <row r="23" spans="1:30" s="9" customFormat="1" ht="15" customHeight="1" x14ac:dyDescent="0.4">
      <c r="A23" s="8"/>
      <c r="B23" s="54" t="s">
        <v>72</v>
      </c>
      <c r="C23" s="54" t="s">
        <v>89</v>
      </c>
      <c r="D23" s="54"/>
      <c r="E23" s="63">
        <v>48223</v>
      </c>
      <c r="F23" s="63">
        <v>1.137</v>
      </c>
      <c r="G23" s="63">
        <v>0</v>
      </c>
      <c r="H23" s="63"/>
      <c r="I23" s="77">
        <v>54829.57</v>
      </c>
      <c r="J23" s="77">
        <v>61682.399999999994</v>
      </c>
      <c r="K23" s="63">
        <v>1.137</v>
      </c>
      <c r="L23" s="77">
        <v>0</v>
      </c>
      <c r="M23" s="63"/>
      <c r="N23" s="77">
        <f t="shared" si="0"/>
        <v>70132.888800000001</v>
      </c>
      <c r="O23" s="63">
        <f>J23*1.1</f>
        <v>67850.64</v>
      </c>
      <c r="P23" s="63">
        <v>1.137</v>
      </c>
      <c r="Q23" s="77">
        <v>0</v>
      </c>
      <c r="R23" s="63"/>
      <c r="S23" s="77">
        <f t="shared" si="2"/>
        <v>77146.177679999993</v>
      </c>
      <c r="T23" s="8"/>
      <c r="U23" s="55"/>
      <c r="V23" s="80">
        <v>40004</v>
      </c>
      <c r="W23" s="16" t="s">
        <v>108</v>
      </c>
      <c r="X23" s="16" t="s">
        <v>109</v>
      </c>
      <c r="Y23" s="16">
        <v>120000</v>
      </c>
      <c r="Z23" s="13"/>
      <c r="AA23" s="85"/>
      <c r="AB23" s="8"/>
      <c r="AC23" s="8"/>
      <c r="AD23" s="8"/>
    </row>
    <row r="24" spans="1:30" s="9" customFormat="1" ht="15" customHeight="1" x14ac:dyDescent="0.4">
      <c r="A24" s="8"/>
      <c r="B24" s="54" t="s">
        <v>74</v>
      </c>
      <c r="C24" s="54" t="s">
        <v>90</v>
      </c>
      <c r="D24" s="54"/>
      <c r="E24" s="63">
        <v>91615</v>
      </c>
      <c r="F24" s="63">
        <v>0.91090000000000004</v>
      </c>
      <c r="G24" s="63">
        <v>13455</v>
      </c>
      <c r="H24" s="63"/>
      <c r="I24" s="77">
        <v>96907.340000000011</v>
      </c>
      <c r="J24" s="63">
        <v>91615</v>
      </c>
      <c r="K24" s="63">
        <v>0.82909999999999995</v>
      </c>
      <c r="L24" s="77">
        <v>0</v>
      </c>
      <c r="M24" s="63"/>
      <c r="N24" s="77">
        <f t="shared" si="0"/>
        <v>75957.996499999994</v>
      </c>
      <c r="O24" s="63">
        <v>91615</v>
      </c>
      <c r="P24" s="63">
        <v>0.82909999999999995</v>
      </c>
      <c r="Q24" s="77">
        <v>0</v>
      </c>
      <c r="R24" s="63"/>
      <c r="S24" s="77">
        <f t="shared" si="2"/>
        <v>75957.996499999994</v>
      </c>
      <c r="T24" s="8"/>
      <c r="U24" s="55"/>
      <c r="V24" s="80">
        <v>41337</v>
      </c>
      <c r="W24" s="16" t="s">
        <v>108</v>
      </c>
      <c r="X24" s="16" t="s">
        <v>109</v>
      </c>
      <c r="Y24" s="16">
        <v>110000</v>
      </c>
      <c r="Z24" s="13"/>
      <c r="AA24" s="85" t="s">
        <v>120</v>
      </c>
      <c r="AB24" s="8"/>
      <c r="AC24" s="8"/>
      <c r="AD24" s="8"/>
    </row>
    <row r="25" spans="1:30" s="9" customFormat="1" ht="15" customHeight="1" x14ac:dyDescent="0.4">
      <c r="A25" s="8"/>
      <c r="B25" s="54" t="s">
        <v>74</v>
      </c>
      <c r="C25" s="54" t="s">
        <v>91</v>
      </c>
      <c r="D25" s="54"/>
      <c r="E25" s="63">
        <v>0</v>
      </c>
      <c r="F25" s="63">
        <v>0.91900000000000004</v>
      </c>
      <c r="G25" s="63">
        <v>13455</v>
      </c>
      <c r="H25" s="63"/>
      <c r="I25" s="77">
        <v>71173.25</v>
      </c>
      <c r="J25" s="77">
        <v>94989.599999999991</v>
      </c>
      <c r="K25" s="63">
        <v>0.82909999999999995</v>
      </c>
      <c r="L25" s="77">
        <v>0</v>
      </c>
      <c r="M25" s="63"/>
      <c r="N25" s="77">
        <f t="shared" si="0"/>
        <v>78755.877359999984</v>
      </c>
      <c r="O25" s="63">
        <f>J25*1.1</f>
        <v>104488.56</v>
      </c>
      <c r="P25" s="63">
        <v>0.82909999999999995</v>
      </c>
      <c r="Q25" s="77">
        <v>0</v>
      </c>
      <c r="R25" s="63"/>
      <c r="S25" s="77">
        <f t="shared" si="2"/>
        <v>86631.465096</v>
      </c>
      <c r="T25" s="8"/>
      <c r="U25" s="55"/>
      <c r="V25" s="80">
        <v>40080</v>
      </c>
      <c r="W25" s="16" t="s">
        <v>108</v>
      </c>
      <c r="X25" s="16" t="s">
        <v>109</v>
      </c>
      <c r="Y25" s="16">
        <v>282000</v>
      </c>
      <c r="Z25" s="13"/>
      <c r="AA25" s="85" t="s">
        <v>119</v>
      </c>
      <c r="AB25" s="8"/>
      <c r="AC25" s="8"/>
      <c r="AD25" s="8"/>
    </row>
    <row r="26" spans="1:30" s="9" customFormat="1" ht="15" customHeight="1" x14ac:dyDescent="0.4">
      <c r="A26" s="8"/>
      <c r="B26" s="54" t="s">
        <v>74</v>
      </c>
      <c r="C26" s="54" t="s">
        <v>92</v>
      </c>
      <c r="D26" s="54"/>
      <c r="E26" s="63">
        <v>193209</v>
      </c>
      <c r="F26" s="63">
        <v>0.91090000000000004</v>
      </c>
      <c r="G26" s="63">
        <v>12887</v>
      </c>
      <c r="H26" s="63"/>
      <c r="I26" s="77">
        <v>202263.15000000002</v>
      </c>
      <c r="J26" s="77">
        <v>230334</v>
      </c>
      <c r="K26" s="63">
        <v>0.82909999999999995</v>
      </c>
      <c r="L26" s="77">
        <v>0</v>
      </c>
      <c r="M26" s="63"/>
      <c r="N26" s="77">
        <f t="shared" si="0"/>
        <v>190969.91939999998</v>
      </c>
      <c r="O26" s="63">
        <f>J26*1.1</f>
        <v>253367.40000000002</v>
      </c>
      <c r="P26" s="63">
        <v>0.82909999999999995</v>
      </c>
      <c r="Q26" s="77">
        <v>0</v>
      </c>
      <c r="R26" s="63"/>
      <c r="S26" s="77">
        <f t="shared" si="2"/>
        <v>210066.91134000002</v>
      </c>
      <c r="T26" s="8"/>
      <c r="U26" s="55"/>
      <c r="V26" s="80">
        <v>43032</v>
      </c>
      <c r="W26" s="16" t="s">
        <v>108</v>
      </c>
      <c r="X26" s="16" t="s">
        <v>109</v>
      </c>
      <c r="Y26" s="16">
        <v>260446</v>
      </c>
      <c r="Z26" s="13"/>
      <c r="AA26" s="85" t="s">
        <v>118</v>
      </c>
      <c r="AB26" s="8"/>
      <c r="AC26" s="8"/>
      <c r="AD26" s="8"/>
    </row>
    <row r="27" spans="1:30" s="9" customFormat="1" ht="15" customHeight="1" x14ac:dyDescent="0.4">
      <c r="A27" s="8"/>
      <c r="B27" s="54" t="s">
        <v>93</v>
      </c>
      <c r="C27" s="54" t="s">
        <v>94</v>
      </c>
      <c r="D27" s="54"/>
      <c r="E27" s="63">
        <v>32371</v>
      </c>
      <c r="F27" s="63">
        <v>1.2795000000000001</v>
      </c>
      <c r="G27" s="63">
        <v>476.78</v>
      </c>
      <c r="H27" s="63"/>
      <c r="I27" s="77">
        <v>41900.47</v>
      </c>
      <c r="J27" s="63">
        <v>32371</v>
      </c>
      <c r="K27" s="63">
        <v>1.2795000000000001</v>
      </c>
      <c r="L27" s="77">
        <v>859.65</v>
      </c>
      <c r="M27" s="63"/>
      <c r="N27" s="77">
        <f t="shared" si="0"/>
        <v>42278.344500000007</v>
      </c>
      <c r="O27" s="63">
        <v>32371</v>
      </c>
      <c r="P27" s="63">
        <v>1.2795000000000001</v>
      </c>
      <c r="Q27" s="77">
        <v>859.65</v>
      </c>
      <c r="R27" s="63"/>
      <c r="S27" s="77">
        <f t="shared" si="2"/>
        <v>42278.344500000007</v>
      </c>
      <c r="T27" s="8"/>
      <c r="U27" s="55"/>
      <c r="V27" s="80"/>
      <c r="W27" s="16"/>
      <c r="X27" s="16"/>
      <c r="Y27" s="16"/>
      <c r="Z27" s="13"/>
      <c r="AA27" s="85" t="s">
        <v>122</v>
      </c>
      <c r="AB27" s="8"/>
      <c r="AC27" s="8"/>
      <c r="AD27" s="8"/>
    </row>
    <row r="28" spans="1:30" s="9" customFormat="1" ht="15" customHeight="1" x14ac:dyDescent="0.4">
      <c r="A28" s="8"/>
      <c r="B28" s="54" t="s">
        <v>74</v>
      </c>
      <c r="C28" s="54" t="s">
        <v>95</v>
      </c>
      <c r="D28" s="54"/>
      <c r="E28" s="63">
        <v>58317</v>
      </c>
      <c r="F28" s="63">
        <v>0.91090000000000004</v>
      </c>
      <c r="G28" s="63">
        <v>13455</v>
      </c>
      <c r="H28" s="63"/>
      <c r="I28" s="77">
        <v>63200.44</v>
      </c>
      <c r="J28" s="63">
        <v>58317</v>
      </c>
      <c r="K28" s="63">
        <v>0.82909999999999995</v>
      </c>
      <c r="L28" s="77">
        <v>0</v>
      </c>
      <c r="M28" s="63"/>
      <c r="N28" s="77">
        <f t="shared" si="0"/>
        <v>48350.6247</v>
      </c>
      <c r="O28" s="63">
        <v>58317</v>
      </c>
      <c r="P28" s="63">
        <v>0.82909999999999995</v>
      </c>
      <c r="Q28" s="77">
        <v>0</v>
      </c>
      <c r="R28" s="63"/>
      <c r="S28" s="77">
        <f t="shared" si="2"/>
        <v>48350.6247</v>
      </c>
      <c r="T28" s="8"/>
      <c r="U28" s="55"/>
      <c r="V28" s="80">
        <v>40995</v>
      </c>
      <c r="W28" s="16" t="s">
        <v>108</v>
      </c>
      <c r="X28" s="16" t="s">
        <v>109</v>
      </c>
      <c r="Y28" s="16">
        <v>65000</v>
      </c>
      <c r="Z28" s="13"/>
      <c r="AA28" s="85" t="s">
        <v>120</v>
      </c>
      <c r="AB28" s="8"/>
      <c r="AC28" s="8"/>
      <c r="AD28" s="8"/>
    </row>
    <row r="29" spans="1:30" s="9" customFormat="1" ht="15" customHeight="1" x14ac:dyDescent="0.4">
      <c r="A29" s="8"/>
      <c r="B29" s="54" t="s">
        <v>74</v>
      </c>
      <c r="C29" s="54" t="s">
        <v>96</v>
      </c>
      <c r="D29" s="54"/>
      <c r="E29" s="63">
        <v>29612</v>
      </c>
      <c r="F29" s="63">
        <v>0.91090000000000004</v>
      </c>
      <c r="G29" s="63">
        <v>2300</v>
      </c>
      <c r="H29" s="63"/>
      <c r="I29" s="77">
        <v>26972.660000000003</v>
      </c>
      <c r="J29" s="77">
        <v>64858.799999999996</v>
      </c>
      <c r="K29" s="63">
        <v>0.82909999999999995</v>
      </c>
      <c r="L29" s="77">
        <v>0</v>
      </c>
      <c r="M29" s="63"/>
      <c r="N29" s="77">
        <f t="shared" si="0"/>
        <v>53774.431079999995</v>
      </c>
      <c r="O29" s="63">
        <f>J29*1.1</f>
        <v>71344.680000000008</v>
      </c>
      <c r="P29" s="63">
        <v>0.82909999999999995</v>
      </c>
      <c r="Q29" s="77">
        <v>0</v>
      </c>
      <c r="R29" s="63"/>
      <c r="S29" s="77">
        <f t="shared" si="2"/>
        <v>59151.874188000002</v>
      </c>
      <c r="T29" s="8"/>
      <c r="U29" s="55"/>
      <c r="V29" s="80">
        <v>43032</v>
      </c>
      <c r="W29" s="16" t="s">
        <v>108</v>
      </c>
      <c r="X29" s="16" t="s">
        <v>109</v>
      </c>
      <c r="Y29" s="16">
        <v>124500</v>
      </c>
      <c r="Z29" s="13"/>
      <c r="AA29" s="85"/>
      <c r="AB29" s="8"/>
      <c r="AC29" s="8"/>
      <c r="AD29" s="8"/>
    </row>
    <row r="30" spans="1:30" s="9" customFormat="1" ht="15" customHeight="1" x14ac:dyDescent="0.4">
      <c r="A30" s="8"/>
      <c r="B30" s="54" t="s">
        <v>74</v>
      </c>
      <c r="C30" s="54" t="s">
        <v>97</v>
      </c>
      <c r="D30" s="54"/>
      <c r="E30" s="63">
        <v>43065</v>
      </c>
      <c r="F30" s="63">
        <v>0.91090000000000004</v>
      </c>
      <c r="G30" s="63">
        <v>2300</v>
      </c>
      <c r="H30" s="63"/>
      <c r="I30" s="77">
        <v>43508.574000000001</v>
      </c>
      <c r="J30" s="63">
        <v>43065</v>
      </c>
      <c r="K30" s="63">
        <v>0.82909999999999995</v>
      </c>
      <c r="L30" s="77">
        <v>0</v>
      </c>
      <c r="M30" s="63"/>
      <c r="N30" s="77">
        <f t="shared" si="0"/>
        <v>35705.191500000001</v>
      </c>
      <c r="O30" s="63">
        <v>43065</v>
      </c>
      <c r="P30" s="63">
        <v>0.82909999999999995</v>
      </c>
      <c r="Q30" s="77">
        <v>0</v>
      </c>
      <c r="R30" s="63"/>
      <c r="S30" s="77">
        <f t="shared" si="2"/>
        <v>35705.191500000001</v>
      </c>
      <c r="T30" s="8"/>
      <c r="U30" s="55"/>
      <c r="V30" s="80">
        <v>40681</v>
      </c>
      <c r="W30" s="16" t="s">
        <v>108</v>
      </c>
      <c r="X30" s="16" t="s">
        <v>109</v>
      </c>
      <c r="Y30" s="16">
        <v>46500</v>
      </c>
      <c r="Z30" s="13"/>
      <c r="AA30" s="85" t="s">
        <v>120</v>
      </c>
      <c r="AB30" s="8"/>
      <c r="AC30" s="8"/>
      <c r="AD30" s="8"/>
    </row>
    <row r="31" spans="1:30" s="9" customFormat="1" ht="15" customHeight="1" x14ac:dyDescent="0.4">
      <c r="A31" s="8"/>
      <c r="B31" s="54" t="s">
        <v>83</v>
      </c>
      <c r="C31" s="54" t="s">
        <v>98</v>
      </c>
      <c r="D31" s="54"/>
      <c r="E31" s="63">
        <v>35185</v>
      </c>
      <c r="F31" s="63">
        <v>1.5567</v>
      </c>
      <c r="G31" s="63">
        <v>-18808</v>
      </c>
      <c r="H31" s="63"/>
      <c r="I31" s="77">
        <v>34278.21</v>
      </c>
      <c r="J31" s="63">
        <v>35185</v>
      </c>
      <c r="K31" s="63">
        <v>1.5567</v>
      </c>
      <c r="L31" s="77">
        <v>-19935</v>
      </c>
      <c r="M31" s="63"/>
      <c r="N31" s="77">
        <f t="shared" si="0"/>
        <v>34837.489499999996</v>
      </c>
      <c r="O31" s="63">
        <v>35185</v>
      </c>
      <c r="P31" s="63">
        <v>1.5567</v>
      </c>
      <c r="Q31" s="77">
        <v>-19935</v>
      </c>
      <c r="R31" s="63"/>
      <c r="S31" s="77">
        <f t="shared" si="2"/>
        <v>34837.489499999996</v>
      </c>
      <c r="T31" s="8"/>
      <c r="U31" s="55"/>
      <c r="V31" s="80">
        <v>41101</v>
      </c>
      <c r="W31" s="16" t="s">
        <v>108</v>
      </c>
      <c r="X31" s="16" t="s">
        <v>109</v>
      </c>
      <c r="Y31" s="16">
        <v>50900</v>
      </c>
      <c r="Z31" s="13"/>
      <c r="AA31" s="85" t="s">
        <v>121</v>
      </c>
      <c r="AB31" s="8"/>
      <c r="AC31" s="8"/>
      <c r="AD31" s="8"/>
    </row>
    <row r="32" spans="1:30" s="9" customFormat="1" ht="15" customHeight="1" x14ac:dyDescent="0.4">
      <c r="A32" s="8"/>
      <c r="B32" s="54" t="s">
        <v>77</v>
      </c>
      <c r="C32" s="54" t="s">
        <v>99</v>
      </c>
      <c r="D32" s="54"/>
      <c r="E32" s="63">
        <v>114943</v>
      </c>
      <c r="F32" s="63">
        <v>1.4429000000000001</v>
      </c>
      <c r="G32" s="63">
        <v>95</v>
      </c>
      <c r="H32" s="63"/>
      <c r="I32" s="77">
        <v>165946.21</v>
      </c>
      <c r="J32" s="77">
        <v>112813.2</v>
      </c>
      <c r="K32" s="63">
        <v>1.4429000000000001</v>
      </c>
      <c r="L32" s="77">
        <v>1950</v>
      </c>
      <c r="M32" s="63"/>
      <c r="N32" s="77">
        <f t="shared" si="0"/>
        <v>164728.16628</v>
      </c>
      <c r="O32" s="63">
        <f>J32*1.1</f>
        <v>124094.52</v>
      </c>
      <c r="P32" s="63">
        <v>1.4429000000000001</v>
      </c>
      <c r="Q32" s="77">
        <v>1950</v>
      </c>
      <c r="R32" s="63"/>
      <c r="S32" s="77">
        <f t="shared" si="2"/>
        <v>181005.98290800001</v>
      </c>
      <c r="T32" s="8"/>
      <c r="U32" s="55"/>
      <c r="V32" s="80">
        <v>39350</v>
      </c>
      <c r="W32" s="16" t="s">
        <v>108</v>
      </c>
      <c r="X32" s="16" t="s">
        <v>109</v>
      </c>
      <c r="Y32" s="16">
        <v>126000</v>
      </c>
      <c r="Z32" s="13"/>
      <c r="AA32" s="85"/>
      <c r="AB32" s="8"/>
      <c r="AC32" s="8"/>
      <c r="AD32" s="8"/>
    </row>
    <row r="33" spans="1:30" s="9" customFormat="1" ht="15" customHeight="1" x14ac:dyDescent="0.4">
      <c r="A33" s="8"/>
      <c r="B33" s="54" t="s">
        <v>117</v>
      </c>
      <c r="C33" s="54" t="s">
        <v>100</v>
      </c>
      <c r="D33" s="54"/>
      <c r="E33" s="63">
        <v>42539</v>
      </c>
      <c r="F33" s="63">
        <v>0.93989999999999996</v>
      </c>
      <c r="G33" s="63">
        <v>0</v>
      </c>
      <c r="H33" s="63"/>
      <c r="I33" s="77">
        <v>41540.894</v>
      </c>
      <c r="J33" s="63">
        <v>42539</v>
      </c>
      <c r="K33" s="63">
        <v>0.93989999999999996</v>
      </c>
      <c r="L33" s="77">
        <v>1829</v>
      </c>
      <c r="M33" s="63"/>
      <c r="N33" s="77">
        <f t="shared" si="0"/>
        <v>41811.4061</v>
      </c>
      <c r="O33" s="63">
        <v>42539</v>
      </c>
      <c r="P33" s="63">
        <v>0.93989999999999996</v>
      </c>
      <c r="Q33" s="77">
        <v>1829</v>
      </c>
      <c r="R33" s="63"/>
      <c r="S33" s="77">
        <f t="shared" si="2"/>
        <v>41811.4061</v>
      </c>
      <c r="T33" s="8"/>
      <c r="U33" s="55"/>
      <c r="V33" s="80">
        <v>40296</v>
      </c>
      <c r="W33" s="16" t="s">
        <v>108</v>
      </c>
      <c r="X33" s="16" t="s">
        <v>109</v>
      </c>
      <c r="Y33" s="16">
        <v>100000</v>
      </c>
      <c r="Z33" s="13"/>
      <c r="AA33" s="85" t="s">
        <v>120</v>
      </c>
      <c r="AB33" s="8"/>
      <c r="AC33" s="8"/>
      <c r="AD33" s="8"/>
    </row>
    <row r="34" spans="1:30" s="9" customFormat="1" ht="15" customHeight="1" x14ac:dyDescent="0.4">
      <c r="A34" s="8"/>
      <c r="B34" s="54" t="s">
        <v>74</v>
      </c>
      <c r="C34" s="54" t="s">
        <v>101</v>
      </c>
      <c r="D34" s="54"/>
      <c r="E34" s="63">
        <v>0</v>
      </c>
      <c r="F34" s="63">
        <v>0</v>
      </c>
      <c r="G34" s="63">
        <v>0</v>
      </c>
      <c r="H34" s="63"/>
      <c r="I34" s="77">
        <v>0</v>
      </c>
      <c r="J34" s="77">
        <v>31269.599999999999</v>
      </c>
      <c r="K34" s="63">
        <v>0.82909999999999995</v>
      </c>
      <c r="L34" s="77">
        <v>0</v>
      </c>
      <c r="M34" s="63"/>
      <c r="N34" s="77">
        <f t="shared" si="0"/>
        <v>25925.625359999998</v>
      </c>
      <c r="O34" s="63">
        <f t="shared" ref="O34:O37" si="3">J34*1.1</f>
        <v>34396.559999999998</v>
      </c>
      <c r="P34" s="63">
        <v>0.82909999999999995</v>
      </c>
      <c r="Q34" s="77">
        <v>0</v>
      </c>
      <c r="R34" s="63"/>
      <c r="S34" s="77">
        <f t="shared" si="2"/>
        <v>28518.187895999996</v>
      </c>
      <c r="T34" s="8"/>
      <c r="U34" s="55"/>
      <c r="V34" s="80">
        <v>43214</v>
      </c>
      <c r="W34" s="16" t="s">
        <v>108</v>
      </c>
      <c r="X34" s="16" t="s">
        <v>109</v>
      </c>
      <c r="Y34" s="16">
        <v>115500</v>
      </c>
      <c r="Z34" s="13"/>
      <c r="AA34" s="85"/>
      <c r="AB34" s="8"/>
      <c r="AC34" s="8"/>
      <c r="AD34" s="8"/>
    </row>
    <row r="35" spans="1:30" s="9" customFormat="1" ht="15" customHeight="1" x14ac:dyDescent="0.4">
      <c r="A35" s="8"/>
      <c r="B35" s="54" t="s">
        <v>74</v>
      </c>
      <c r="C35" s="54" t="s">
        <v>102</v>
      </c>
      <c r="D35" s="54"/>
      <c r="E35" s="63">
        <v>0</v>
      </c>
      <c r="F35" s="63">
        <v>0</v>
      </c>
      <c r="G35" s="63">
        <v>0</v>
      </c>
      <c r="H35" s="63"/>
      <c r="I35" s="77">
        <v>0</v>
      </c>
      <c r="J35" s="77">
        <v>28471.200000000001</v>
      </c>
      <c r="K35" s="63">
        <v>0.82909999999999995</v>
      </c>
      <c r="L35" s="77">
        <v>0</v>
      </c>
      <c r="M35" s="63"/>
      <c r="N35" s="77">
        <f t="shared" si="0"/>
        <v>23605.47192</v>
      </c>
      <c r="O35" s="63">
        <f t="shared" si="3"/>
        <v>31318.320000000003</v>
      </c>
      <c r="P35" s="63">
        <v>0.82909999999999995</v>
      </c>
      <c r="Q35" s="77">
        <v>0</v>
      </c>
      <c r="R35" s="63"/>
      <c r="S35" s="77">
        <f t="shared" si="2"/>
        <v>25966.019112000002</v>
      </c>
      <c r="T35" s="8"/>
      <c r="U35" s="55"/>
      <c r="V35" s="80">
        <v>43032</v>
      </c>
      <c r="W35" s="16" t="s">
        <v>108</v>
      </c>
      <c r="X35" s="16" t="s">
        <v>109</v>
      </c>
      <c r="Y35" s="16">
        <v>91070</v>
      </c>
      <c r="Z35" s="13"/>
      <c r="AA35" s="85"/>
      <c r="AB35" s="8"/>
      <c r="AC35" s="8"/>
      <c r="AD35" s="8"/>
    </row>
    <row r="36" spans="1:30" s="9" customFormat="1" ht="15" customHeight="1" x14ac:dyDescent="0.4">
      <c r="A36" s="8"/>
      <c r="B36" s="54" t="s">
        <v>74</v>
      </c>
      <c r="C36" s="54" t="s">
        <v>103</v>
      </c>
      <c r="D36" s="54"/>
      <c r="E36" s="63">
        <v>81621</v>
      </c>
      <c r="F36" s="63">
        <v>0.91090000000000004</v>
      </c>
      <c r="G36" s="63">
        <v>13455</v>
      </c>
      <c r="H36" s="63"/>
      <c r="I36" s="77">
        <v>88897.46</v>
      </c>
      <c r="J36" s="77">
        <v>70310.399999999994</v>
      </c>
      <c r="K36" s="63">
        <v>0.82909999999999995</v>
      </c>
      <c r="L36" s="77">
        <v>0</v>
      </c>
      <c r="M36" s="63"/>
      <c r="N36" s="77">
        <f t="shared" si="0"/>
        <v>58294.35263999999</v>
      </c>
      <c r="O36" s="63">
        <f t="shared" si="3"/>
        <v>77341.440000000002</v>
      </c>
      <c r="P36" s="63">
        <v>0.82909999999999995</v>
      </c>
      <c r="Q36" s="77">
        <v>0</v>
      </c>
      <c r="R36" s="63"/>
      <c r="S36" s="77">
        <f t="shared" si="2"/>
        <v>64123.787903999997</v>
      </c>
      <c r="T36" s="8"/>
      <c r="U36" s="55"/>
      <c r="V36" s="80">
        <v>41043</v>
      </c>
      <c r="W36" s="17" t="s">
        <v>108</v>
      </c>
      <c r="X36" s="18" t="s">
        <v>109</v>
      </c>
      <c r="Y36" s="16">
        <v>82000</v>
      </c>
      <c r="Z36" s="13"/>
      <c r="AA36" s="85"/>
      <c r="AB36" s="8"/>
      <c r="AC36" s="8"/>
      <c r="AD36" s="8"/>
    </row>
    <row r="37" spans="1:30" s="9" customFormat="1" ht="15" customHeight="1" x14ac:dyDescent="0.4">
      <c r="A37" s="8"/>
      <c r="B37" s="54" t="s">
        <v>74</v>
      </c>
      <c r="C37" s="54" t="s">
        <v>104</v>
      </c>
      <c r="D37" s="54"/>
      <c r="E37" s="63">
        <v>5710</v>
      </c>
      <c r="F37" s="63">
        <v>0.91090000000000004</v>
      </c>
      <c r="G37" s="63">
        <v>0</v>
      </c>
      <c r="H37" s="63"/>
      <c r="I37" s="77">
        <v>5168.33</v>
      </c>
      <c r="J37" s="77">
        <v>22470</v>
      </c>
      <c r="K37" s="63">
        <v>0.82909999999999995</v>
      </c>
      <c r="L37" s="77">
        <v>0</v>
      </c>
      <c r="M37" s="63"/>
      <c r="N37" s="77">
        <f t="shared" si="0"/>
        <v>18629.877</v>
      </c>
      <c r="O37" s="63">
        <f t="shared" si="3"/>
        <v>24717.000000000004</v>
      </c>
      <c r="P37" s="63">
        <v>0.82909999999999995</v>
      </c>
      <c r="Q37" s="77">
        <v>0</v>
      </c>
      <c r="R37" s="63"/>
      <c r="S37" s="77">
        <f t="shared" si="2"/>
        <v>20492.864700000002</v>
      </c>
      <c r="T37" s="8"/>
      <c r="U37" s="55"/>
      <c r="V37" s="80">
        <v>43257</v>
      </c>
      <c r="W37" s="16" t="s">
        <v>108</v>
      </c>
      <c r="X37" s="16" t="s">
        <v>109</v>
      </c>
      <c r="Y37" s="16">
        <v>254000</v>
      </c>
      <c r="Z37" s="13"/>
      <c r="AA37" s="85"/>
      <c r="AB37" s="8"/>
      <c r="AC37" s="8"/>
      <c r="AD37" s="8"/>
    </row>
    <row r="38" spans="1:30" s="2" customFormat="1" ht="15" customHeight="1" x14ac:dyDescent="0.4">
      <c r="A38" s="10"/>
      <c r="B38" s="54" t="s">
        <v>72</v>
      </c>
      <c r="C38" s="83" t="s">
        <v>105</v>
      </c>
      <c r="D38" s="26"/>
      <c r="E38" s="63">
        <v>0</v>
      </c>
      <c r="F38" s="63">
        <v>0</v>
      </c>
      <c r="G38" s="63">
        <v>0</v>
      </c>
      <c r="H38" s="63">
        <v>0</v>
      </c>
      <c r="I38" s="63">
        <v>0</v>
      </c>
      <c r="J38" s="63">
        <v>0</v>
      </c>
      <c r="K38" s="63">
        <v>0</v>
      </c>
      <c r="L38" s="63">
        <v>0</v>
      </c>
      <c r="M38" s="63">
        <v>0</v>
      </c>
      <c r="N38" s="63">
        <v>0</v>
      </c>
      <c r="O38" s="77">
        <v>25000</v>
      </c>
      <c r="P38" s="63">
        <v>1.137</v>
      </c>
      <c r="Q38" s="63">
        <v>0</v>
      </c>
      <c r="R38" s="63"/>
      <c r="S38" s="77">
        <f t="shared" si="2"/>
        <v>28425</v>
      </c>
      <c r="T38" s="10"/>
      <c r="U38" s="16"/>
      <c r="V38" s="80">
        <v>43977</v>
      </c>
      <c r="W38" s="16" t="s">
        <v>108</v>
      </c>
      <c r="X38" s="16" t="s">
        <v>109</v>
      </c>
      <c r="Y38" s="16"/>
      <c r="Z38" s="10"/>
      <c r="AA38" s="85" t="s">
        <v>129</v>
      </c>
      <c r="AB38" s="10"/>
      <c r="AC38" s="10"/>
      <c r="AD38" s="10"/>
    </row>
    <row r="39" spans="1:30" s="2" customFormat="1" ht="14.6" x14ac:dyDescent="0.4">
      <c r="A39" s="10"/>
      <c r="B39" s="54" t="s">
        <v>106</v>
      </c>
      <c r="C39" s="83" t="s">
        <v>107</v>
      </c>
      <c r="D39" s="26"/>
      <c r="E39" s="63">
        <v>0</v>
      </c>
      <c r="F39" s="63">
        <v>0</v>
      </c>
      <c r="G39" s="63">
        <v>0</v>
      </c>
      <c r="H39" s="63">
        <v>0</v>
      </c>
      <c r="I39" s="63">
        <v>0</v>
      </c>
      <c r="J39" s="77">
        <v>0</v>
      </c>
      <c r="K39" s="77">
        <v>0</v>
      </c>
      <c r="L39" s="77">
        <v>0</v>
      </c>
      <c r="M39" s="77">
        <v>0</v>
      </c>
      <c r="N39" s="77">
        <v>0</v>
      </c>
      <c r="O39" s="77">
        <v>5000</v>
      </c>
      <c r="P39" s="76">
        <v>1.36</v>
      </c>
      <c r="Q39" s="63">
        <v>57.18</v>
      </c>
      <c r="R39" s="63"/>
      <c r="S39" s="77">
        <f t="shared" si="2"/>
        <v>6857.1800000000012</v>
      </c>
      <c r="T39" s="10"/>
      <c r="U39" s="17"/>
      <c r="V39" s="80">
        <v>44126</v>
      </c>
      <c r="W39" s="17" t="s">
        <v>108</v>
      </c>
      <c r="X39" s="17" t="s">
        <v>109</v>
      </c>
      <c r="Y39" s="17">
        <v>277516</v>
      </c>
      <c r="Z39" s="10"/>
      <c r="AA39" s="85" t="s">
        <v>128</v>
      </c>
      <c r="AB39" s="10"/>
      <c r="AC39" s="10"/>
      <c r="AD39" s="10"/>
    </row>
    <row r="40" spans="1:30" s="2" customFormat="1" ht="14.6" x14ac:dyDescent="0.4">
      <c r="A40" s="10"/>
      <c r="B40" s="54" t="s">
        <v>106</v>
      </c>
      <c r="C40" s="84" t="s">
        <v>123</v>
      </c>
      <c r="D40" s="26"/>
      <c r="E40" s="63">
        <v>154972</v>
      </c>
      <c r="F40" s="76">
        <v>1.6890672332397016</v>
      </c>
      <c r="G40" s="77">
        <v>19138.796000000002</v>
      </c>
      <c r="H40" s="63"/>
      <c r="I40" s="77">
        <v>268637.34205840755</v>
      </c>
      <c r="J40" s="63">
        <v>137197</v>
      </c>
      <c r="K40" s="63">
        <v>1.35</v>
      </c>
      <c r="L40" s="63">
        <v>42.71</v>
      </c>
      <c r="M40" s="63"/>
      <c r="N40" s="77">
        <f t="shared" ref="N40:N41" si="4">J40*K40+L40</f>
        <v>185258.66</v>
      </c>
      <c r="O40" s="77">
        <v>137197</v>
      </c>
      <c r="P40" s="63">
        <v>1.36</v>
      </c>
      <c r="Q40" s="63">
        <v>57.18</v>
      </c>
      <c r="R40" s="63"/>
      <c r="S40" s="77">
        <f t="shared" ref="S40:S41" si="5">O40*P40+Q40</f>
        <v>186645.1</v>
      </c>
      <c r="T40" s="10"/>
      <c r="U40" s="17"/>
      <c r="V40" s="17"/>
      <c r="W40" s="17"/>
      <c r="X40" s="17"/>
      <c r="Y40" s="17"/>
      <c r="Z40" s="10"/>
      <c r="AA40" s="85"/>
      <c r="AB40" s="10"/>
      <c r="AC40" s="10"/>
      <c r="AD40" s="10"/>
    </row>
    <row r="41" spans="1:30" s="2" customFormat="1" ht="14.6" x14ac:dyDescent="0.4">
      <c r="A41" s="10"/>
      <c r="B41" s="54" t="s">
        <v>106</v>
      </c>
      <c r="C41" s="84" t="s">
        <v>124</v>
      </c>
      <c r="D41" s="26"/>
      <c r="E41" s="63">
        <v>44674</v>
      </c>
      <c r="F41" s="76">
        <v>1.3680000000000001</v>
      </c>
      <c r="G41" s="77">
        <v>9569.398000000001</v>
      </c>
      <c r="H41" s="63"/>
      <c r="I41" s="77">
        <v>61114.032000000007</v>
      </c>
      <c r="J41" s="77">
        <v>9682</v>
      </c>
      <c r="K41" s="76">
        <v>1.68</v>
      </c>
      <c r="L41" s="63">
        <v>42.71</v>
      </c>
      <c r="M41" s="63"/>
      <c r="N41" s="77">
        <f t="shared" si="4"/>
        <v>16308.47</v>
      </c>
      <c r="O41" s="77">
        <v>9682</v>
      </c>
      <c r="P41" s="76">
        <v>1.6859999999999999</v>
      </c>
      <c r="Q41" s="63">
        <v>57.18</v>
      </c>
      <c r="R41" s="63"/>
      <c r="S41" s="77">
        <f t="shared" si="5"/>
        <v>16381.031999999999</v>
      </c>
      <c r="T41" s="10"/>
      <c r="U41" s="17"/>
      <c r="V41" s="80">
        <v>43280</v>
      </c>
      <c r="W41" s="17" t="s">
        <v>126</v>
      </c>
      <c r="X41" s="80">
        <v>45106</v>
      </c>
      <c r="Y41" s="17">
        <v>733000</v>
      </c>
      <c r="Z41" s="10"/>
      <c r="AA41" s="85" t="s">
        <v>127</v>
      </c>
      <c r="AB41" s="10"/>
      <c r="AC41" s="10"/>
      <c r="AD41" s="10"/>
    </row>
    <row r="42" spans="1:30" s="12" customFormat="1" ht="10.75" x14ac:dyDescent="0.3">
      <c r="A42" s="11"/>
      <c r="B42" s="28"/>
      <c r="C42" s="29"/>
      <c r="D42" s="30"/>
      <c r="E42" s="64"/>
      <c r="F42" s="65"/>
      <c r="G42" s="66"/>
      <c r="H42" s="66"/>
      <c r="I42" s="67"/>
      <c r="J42" s="64"/>
      <c r="K42" s="65"/>
      <c r="L42" s="66"/>
      <c r="M42" s="66"/>
      <c r="N42" s="67"/>
      <c r="O42" s="64"/>
      <c r="P42" s="65"/>
      <c r="Q42" s="66"/>
      <c r="R42" s="66"/>
      <c r="S42" s="67"/>
      <c r="T42" s="11"/>
      <c r="U42" s="19"/>
      <c r="V42" s="15"/>
      <c r="W42" s="15"/>
      <c r="X42" s="15"/>
      <c r="Y42" s="20"/>
      <c r="Z42" s="11"/>
      <c r="AA42" s="24"/>
      <c r="AB42" s="11"/>
      <c r="AC42" s="11"/>
      <c r="AD42" s="11"/>
    </row>
    <row r="43" spans="1:30" s="12" customFormat="1" ht="12.9" x14ac:dyDescent="0.3">
      <c r="A43" s="11"/>
      <c r="B43" s="28" t="s">
        <v>29</v>
      </c>
      <c r="C43" s="29"/>
      <c r="D43" s="30"/>
      <c r="E43" s="104">
        <f>SUM(E11:E41)</f>
        <v>2412332</v>
      </c>
      <c r="F43" s="105"/>
      <c r="G43" s="105"/>
      <c r="H43" s="105"/>
      <c r="I43" s="104">
        <f>SUM(I11:I41)</f>
        <v>2722538.6520584077</v>
      </c>
      <c r="J43" s="106">
        <f>SUM(J11:J41)</f>
        <v>2777769.6</v>
      </c>
      <c r="K43" s="105"/>
      <c r="L43" s="105"/>
      <c r="M43" s="105"/>
      <c r="N43" s="107">
        <f>SUM(N11:N41)</f>
        <v>2645380.3258199999</v>
      </c>
      <c r="O43" s="104">
        <f>SUM(O11:O41)</f>
        <v>2910413.44</v>
      </c>
      <c r="P43" s="105"/>
      <c r="Q43" s="105"/>
      <c r="R43" s="105"/>
      <c r="S43" s="104">
        <f>SUM(S11:S41)</f>
        <v>2788073.0176599999</v>
      </c>
      <c r="T43" s="11"/>
      <c r="U43" s="19"/>
      <c r="V43" s="15"/>
      <c r="W43" s="15"/>
      <c r="X43" s="15"/>
      <c r="Y43" s="20"/>
      <c r="Z43" s="11"/>
      <c r="AA43" s="24"/>
      <c r="AB43" s="11"/>
      <c r="AC43" s="11"/>
      <c r="AD43" s="11"/>
    </row>
    <row r="44" spans="1:30" s="12" customFormat="1" ht="10.75" x14ac:dyDescent="0.3">
      <c r="A44" s="11"/>
      <c r="B44" s="37"/>
      <c r="C44" s="38"/>
      <c r="D44" s="39"/>
      <c r="E44" s="70"/>
      <c r="F44" s="71"/>
      <c r="G44" s="72"/>
      <c r="H44" s="72"/>
      <c r="I44" s="73"/>
      <c r="J44" s="70"/>
      <c r="K44" s="71"/>
      <c r="L44" s="72"/>
      <c r="M44" s="72"/>
      <c r="N44" s="73"/>
      <c r="O44" s="70"/>
      <c r="P44" s="71"/>
      <c r="Q44" s="72"/>
      <c r="R44" s="72"/>
      <c r="S44" s="73"/>
      <c r="T44" s="11"/>
      <c r="U44" s="21"/>
      <c r="V44" s="22"/>
      <c r="W44" s="22"/>
      <c r="X44" s="22"/>
      <c r="Y44" s="23"/>
      <c r="Z44" s="11"/>
      <c r="AA44" s="25"/>
      <c r="AB44" s="11"/>
      <c r="AC44" s="11"/>
      <c r="AD44" s="11"/>
    </row>
    <row r="45" spans="1:30" x14ac:dyDescent="0.3">
      <c r="A45" s="4"/>
      <c r="B45" s="4"/>
      <c r="C45" s="4"/>
      <c r="D45" s="4"/>
      <c r="E45" s="59"/>
      <c r="F45" s="59"/>
      <c r="G45" s="59"/>
      <c r="H45" s="59"/>
      <c r="I45" s="59"/>
      <c r="J45" s="59"/>
      <c r="K45" s="59"/>
      <c r="L45" s="59"/>
      <c r="M45" s="59"/>
      <c r="N45" s="59"/>
      <c r="O45" s="59"/>
      <c r="P45" s="59"/>
      <c r="Q45" s="59"/>
      <c r="R45" s="59"/>
      <c r="S45" s="59"/>
      <c r="T45" s="4"/>
      <c r="U45" s="4"/>
      <c r="V45" s="4"/>
      <c r="W45" s="4"/>
      <c r="X45" s="4"/>
      <c r="Y45" s="4"/>
      <c r="Z45" s="4"/>
      <c r="AA45" s="4"/>
      <c r="AB45" s="4"/>
      <c r="AC45" s="4"/>
      <c r="AD45" s="4"/>
    </row>
    <row r="46" spans="1:30" ht="19.3" x14ac:dyDescent="0.3">
      <c r="A46" s="4"/>
      <c r="B46" s="3" t="s">
        <v>30</v>
      </c>
      <c r="C46" s="3"/>
      <c r="D46" s="3"/>
      <c r="E46" s="60"/>
      <c r="F46" s="60"/>
      <c r="G46" s="60"/>
      <c r="H46" s="60"/>
      <c r="I46" s="60"/>
      <c r="J46" s="60"/>
      <c r="K46" s="60"/>
      <c r="L46" s="60"/>
      <c r="M46" s="60"/>
      <c r="N46" s="60"/>
      <c r="O46" s="60"/>
      <c r="P46" s="60"/>
      <c r="Q46" s="60"/>
      <c r="R46" s="60"/>
      <c r="S46" s="60"/>
      <c r="T46" s="3"/>
      <c r="U46" s="3"/>
      <c r="V46" s="3"/>
      <c r="W46" s="3"/>
      <c r="X46" s="3"/>
      <c r="Y46" s="3"/>
      <c r="Z46" s="3"/>
      <c r="AA46" s="3"/>
      <c r="AB46" s="4"/>
      <c r="AC46" s="4"/>
      <c r="AD46" s="4"/>
    </row>
    <row r="47" spans="1:30" ht="28.75" x14ac:dyDescent="0.3">
      <c r="A47" s="4"/>
      <c r="B47" s="3" t="s">
        <v>2</v>
      </c>
      <c r="C47" s="7"/>
      <c r="D47" s="7"/>
      <c r="E47" s="61"/>
      <c r="F47" s="61"/>
      <c r="G47" s="61"/>
      <c r="H47" s="61"/>
      <c r="I47" s="61"/>
      <c r="J47" s="61"/>
      <c r="K47" s="61"/>
      <c r="L47" s="61"/>
      <c r="M47" s="61"/>
      <c r="N47" s="61"/>
      <c r="O47" s="61"/>
      <c r="P47" s="61"/>
      <c r="Q47" s="61"/>
      <c r="R47" s="61"/>
      <c r="S47" s="61"/>
      <c r="T47" s="4"/>
      <c r="U47" s="3" t="s">
        <v>3</v>
      </c>
      <c r="V47" s="4"/>
      <c r="W47" s="4"/>
      <c r="X47" s="4"/>
      <c r="Y47" s="4"/>
      <c r="Z47" s="4"/>
      <c r="AA47" s="3" t="s">
        <v>4</v>
      </c>
      <c r="AB47" s="4"/>
      <c r="AC47" s="4"/>
      <c r="AD47" s="4"/>
    </row>
    <row r="48" spans="1:30" ht="28.75" x14ac:dyDescent="0.3">
      <c r="A48" s="4"/>
      <c r="B48" s="7"/>
      <c r="C48" s="7"/>
      <c r="D48" s="7"/>
      <c r="E48" s="61"/>
      <c r="F48" s="61"/>
      <c r="G48" s="61"/>
      <c r="H48" s="61"/>
      <c r="I48" s="61"/>
      <c r="J48" s="61"/>
      <c r="K48" s="61"/>
      <c r="L48" s="61"/>
      <c r="M48" s="61"/>
      <c r="N48" s="61"/>
      <c r="O48" s="61"/>
      <c r="P48" s="61"/>
      <c r="Q48" s="61"/>
      <c r="R48" s="61"/>
      <c r="S48" s="61"/>
      <c r="T48" s="4"/>
      <c r="U48" s="6"/>
      <c r="V48" s="4"/>
      <c r="W48" s="4"/>
      <c r="X48" s="4"/>
      <c r="Y48" s="4"/>
      <c r="Z48" s="4"/>
      <c r="AA48" s="6"/>
      <c r="AB48" s="4"/>
      <c r="AC48" s="4"/>
      <c r="AD48" s="4"/>
    </row>
    <row r="49" spans="1:30" s="9" customFormat="1" ht="24.65" customHeight="1" x14ac:dyDescent="0.25">
      <c r="A49" s="13"/>
      <c r="B49" s="89" t="s">
        <v>5</v>
      </c>
      <c r="C49" s="89" t="s">
        <v>6</v>
      </c>
      <c r="D49" s="100" t="s">
        <v>31</v>
      </c>
      <c r="E49" s="89" t="s">
        <v>32</v>
      </c>
      <c r="F49" s="89" t="s">
        <v>9</v>
      </c>
      <c r="G49" s="89" t="s">
        <v>10</v>
      </c>
      <c r="H49" s="89" t="s">
        <v>11</v>
      </c>
      <c r="I49" s="89" t="s">
        <v>33</v>
      </c>
      <c r="J49" s="89" t="s">
        <v>32</v>
      </c>
      <c r="K49" s="89" t="s">
        <v>9</v>
      </c>
      <c r="L49" s="89" t="s">
        <v>10</v>
      </c>
      <c r="M49" s="89" t="s">
        <v>11</v>
      </c>
      <c r="N49" s="89" t="s">
        <v>34</v>
      </c>
      <c r="O49" s="89" t="s">
        <v>32</v>
      </c>
      <c r="P49" s="89" t="s">
        <v>9</v>
      </c>
      <c r="Q49" s="89" t="s">
        <v>10</v>
      </c>
      <c r="R49" s="89" t="s">
        <v>11</v>
      </c>
      <c r="S49" s="89" t="s">
        <v>35</v>
      </c>
      <c r="T49" s="8"/>
      <c r="U49" s="95" t="s">
        <v>15</v>
      </c>
      <c r="V49" s="95" t="s">
        <v>16</v>
      </c>
      <c r="W49" s="95" t="s">
        <v>17</v>
      </c>
      <c r="X49" s="95" t="s">
        <v>18</v>
      </c>
      <c r="Y49" s="95" t="s">
        <v>36</v>
      </c>
      <c r="Z49" s="13"/>
      <c r="AA49" s="95" t="s">
        <v>20</v>
      </c>
      <c r="AB49" s="8"/>
      <c r="AC49" s="8"/>
      <c r="AD49" s="8"/>
    </row>
    <row r="50" spans="1:30" s="9" customFormat="1" ht="10.5" customHeight="1" x14ac:dyDescent="0.25">
      <c r="A50" s="13"/>
      <c r="B50" s="89"/>
      <c r="C50" s="89"/>
      <c r="D50" s="100"/>
      <c r="E50" s="89"/>
      <c r="F50" s="89"/>
      <c r="G50" s="89"/>
      <c r="H50" s="89"/>
      <c r="I50" s="89"/>
      <c r="J50" s="89"/>
      <c r="K50" s="89"/>
      <c r="L50" s="89"/>
      <c r="M50" s="89"/>
      <c r="N50" s="89"/>
      <c r="O50" s="89"/>
      <c r="P50" s="89"/>
      <c r="Q50" s="89"/>
      <c r="R50" s="89"/>
      <c r="S50" s="89"/>
      <c r="T50" s="8"/>
      <c r="U50" s="96"/>
      <c r="V50" s="96"/>
      <c r="W50" s="96"/>
      <c r="X50" s="96"/>
      <c r="Y50" s="96"/>
      <c r="Z50" s="13"/>
      <c r="AA50" s="96"/>
      <c r="AB50" s="8"/>
      <c r="AC50" s="8"/>
      <c r="AD50" s="8"/>
    </row>
    <row r="51" spans="1:30" s="9" customFormat="1" ht="13.2" customHeight="1" x14ac:dyDescent="0.25">
      <c r="A51" s="13"/>
      <c r="B51" s="89"/>
      <c r="C51" s="89"/>
      <c r="D51" s="100"/>
      <c r="E51" s="56" t="s">
        <v>21</v>
      </c>
      <c r="F51" s="56" t="s">
        <v>22</v>
      </c>
      <c r="G51" s="56" t="s">
        <v>23</v>
      </c>
      <c r="H51" s="56" t="s">
        <v>23</v>
      </c>
      <c r="I51" s="62" t="s">
        <v>23</v>
      </c>
      <c r="J51" s="56" t="s">
        <v>21</v>
      </c>
      <c r="K51" s="56" t="s">
        <v>22</v>
      </c>
      <c r="L51" s="56" t="s">
        <v>23</v>
      </c>
      <c r="M51" s="56" t="s">
        <v>23</v>
      </c>
      <c r="N51" s="62" t="s">
        <v>23</v>
      </c>
      <c r="O51" s="56" t="s">
        <v>21</v>
      </c>
      <c r="P51" s="56" t="s">
        <v>22</v>
      </c>
      <c r="Q51" s="56" t="s">
        <v>23</v>
      </c>
      <c r="R51" s="56" t="s">
        <v>23</v>
      </c>
      <c r="S51" s="62" t="s">
        <v>23</v>
      </c>
      <c r="T51" s="8"/>
      <c r="U51" s="96"/>
      <c r="V51" s="98" t="s">
        <v>24</v>
      </c>
      <c r="W51" s="98" t="s">
        <v>25</v>
      </c>
      <c r="X51" s="98" t="s">
        <v>24</v>
      </c>
      <c r="Y51" s="98" t="s">
        <v>21</v>
      </c>
      <c r="Z51" s="13"/>
      <c r="AA51" s="96"/>
      <c r="AB51" s="8"/>
      <c r="AC51" s="8"/>
      <c r="AD51" s="8"/>
    </row>
    <row r="52" spans="1:30" s="9" customFormat="1" ht="13.2" customHeight="1" x14ac:dyDescent="0.25">
      <c r="A52" s="13"/>
      <c r="B52" s="89"/>
      <c r="C52" s="89"/>
      <c r="D52" s="100"/>
      <c r="E52" s="93" t="s">
        <v>26</v>
      </c>
      <c r="F52" s="93"/>
      <c r="G52" s="93"/>
      <c r="H52" s="93"/>
      <c r="I52" s="93"/>
      <c r="J52" s="93" t="s">
        <v>27</v>
      </c>
      <c r="K52" s="93"/>
      <c r="L52" s="93"/>
      <c r="M52" s="93"/>
      <c r="N52" s="93"/>
      <c r="O52" s="93" t="s">
        <v>28</v>
      </c>
      <c r="P52" s="93"/>
      <c r="Q52" s="93"/>
      <c r="R52" s="93"/>
      <c r="S52" s="93"/>
      <c r="T52" s="8"/>
      <c r="U52" s="97"/>
      <c r="V52" s="99"/>
      <c r="W52" s="99"/>
      <c r="X52" s="99"/>
      <c r="Y52" s="99"/>
      <c r="Z52" s="13"/>
      <c r="AA52" s="97"/>
      <c r="AB52" s="8"/>
      <c r="AC52" s="8"/>
      <c r="AD52" s="8"/>
    </row>
    <row r="53" spans="1:30" s="2" customFormat="1" ht="14.6" x14ac:dyDescent="0.4">
      <c r="A53" s="10"/>
      <c r="B53" s="26"/>
      <c r="C53" s="26"/>
      <c r="D53" s="44"/>
      <c r="E53" s="63"/>
      <c r="F53" s="63"/>
      <c r="G53" s="63"/>
      <c r="H53" s="63"/>
      <c r="I53" s="63"/>
      <c r="J53" s="63"/>
      <c r="K53" s="63"/>
      <c r="L53" s="63"/>
      <c r="M53" s="63"/>
      <c r="N53" s="63"/>
      <c r="O53" s="74"/>
      <c r="P53" s="63"/>
      <c r="Q53" s="63"/>
      <c r="R53" s="63"/>
      <c r="S53" s="63"/>
      <c r="T53" s="10"/>
      <c r="U53" s="16"/>
      <c r="V53" s="16"/>
      <c r="W53" s="16"/>
      <c r="X53" s="16"/>
      <c r="Y53" s="16"/>
      <c r="Z53" s="10"/>
      <c r="AA53" s="17"/>
      <c r="AB53" s="10"/>
      <c r="AC53" s="10"/>
      <c r="AD53" s="10"/>
    </row>
    <row r="54" spans="1:30" s="2" customFormat="1" ht="14.6" x14ac:dyDescent="0.4">
      <c r="A54" s="10"/>
      <c r="B54" s="26"/>
      <c r="C54" s="26"/>
      <c r="D54" s="44"/>
      <c r="E54" s="63"/>
      <c r="F54" s="63"/>
      <c r="G54" s="63"/>
      <c r="H54" s="63"/>
      <c r="I54" s="63"/>
      <c r="J54" s="63"/>
      <c r="K54" s="63"/>
      <c r="L54" s="63"/>
      <c r="M54" s="63"/>
      <c r="N54" s="63"/>
      <c r="O54" s="74"/>
      <c r="P54" s="63"/>
      <c r="Q54" s="63"/>
      <c r="R54" s="63"/>
      <c r="S54" s="63"/>
      <c r="T54" s="10"/>
      <c r="U54" s="17"/>
      <c r="V54" s="18"/>
      <c r="W54" s="17"/>
      <c r="X54" s="17"/>
      <c r="Y54" s="17"/>
      <c r="Z54" s="10"/>
      <c r="AA54" s="17"/>
      <c r="AB54" s="10"/>
      <c r="AC54" s="10"/>
      <c r="AD54" s="10"/>
    </row>
    <row r="55" spans="1:30" s="2" customFormat="1" ht="14.6" x14ac:dyDescent="0.4">
      <c r="A55" s="10"/>
      <c r="B55" s="26"/>
      <c r="C55" s="26"/>
      <c r="D55" s="44"/>
      <c r="E55" s="63"/>
      <c r="F55" s="63"/>
      <c r="G55" s="63"/>
      <c r="H55" s="63"/>
      <c r="I55" s="63"/>
      <c r="J55" s="63"/>
      <c r="K55" s="63"/>
      <c r="L55" s="63"/>
      <c r="M55" s="63"/>
      <c r="N55" s="63"/>
      <c r="O55" s="74"/>
      <c r="P55" s="63"/>
      <c r="Q55" s="63"/>
      <c r="R55" s="63"/>
      <c r="S55" s="63"/>
      <c r="T55" s="10"/>
      <c r="U55" s="17"/>
      <c r="V55" s="17"/>
      <c r="W55" s="17"/>
      <c r="X55" s="17"/>
      <c r="Y55" s="17"/>
      <c r="Z55" s="10"/>
      <c r="AA55" s="17"/>
      <c r="AB55" s="10"/>
      <c r="AC55" s="10"/>
      <c r="AD55" s="10"/>
    </row>
    <row r="56" spans="1:30" s="2" customFormat="1" ht="14.6" x14ac:dyDescent="0.4">
      <c r="A56" s="10"/>
      <c r="B56" s="26"/>
      <c r="C56" s="26"/>
      <c r="D56" s="44"/>
      <c r="E56" s="63"/>
      <c r="F56" s="63"/>
      <c r="G56" s="63"/>
      <c r="H56" s="63"/>
      <c r="I56" s="63"/>
      <c r="J56" s="63"/>
      <c r="K56" s="63"/>
      <c r="L56" s="63"/>
      <c r="M56" s="63"/>
      <c r="N56" s="63"/>
      <c r="O56" s="74"/>
      <c r="P56" s="63"/>
      <c r="Q56" s="63"/>
      <c r="R56" s="63"/>
      <c r="S56" s="63"/>
      <c r="T56" s="10"/>
      <c r="U56" s="17"/>
      <c r="V56" s="17"/>
      <c r="W56" s="17"/>
      <c r="X56" s="17"/>
      <c r="Y56" s="17"/>
      <c r="Z56" s="10"/>
      <c r="AA56" s="17"/>
      <c r="AB56" s="10"/>
      <c r="AC56" s="10"/>
      <c r="AD56" s="10"/>
    </row>
    <row r="57" spans="1:30" s="12" customFormat="1" ht="10.75" x14ac:dyDescent="0.3">
      <c r="A57" s="11"/>
      <c r="B57" s="28"/>
      <c r="C57" s="29"/>
      <c r="D57" s="29"/>
      <c r="E57" s="64"/>
      <c r="F57" s="65"/>
      <c r="G57" s="66"/>
      <c r="H57" s="66"/>
      <c r="I57" s="67"/>
      <c r="J57" s="64"/>
      <c r="K57" s="65"/>
      <c r="L57" s="66"/>
      <c r="M57" s="66"/>
      <c r="N57" s="67"/>
      <c r="O57" s="66"/>
      <c r="P57" s="65"/>
      <c r="Q57" s="66"/>
      <c r="R57" s="66"/>
      <c r="S57" s="67"/>
      <c r="T57" s="11"/>
      <c r="U57" s="19"/>
      <c r="V57" s="15"/>
      <c r="W57" s="15"/>
      <c r="X57" s="15"/>
      <c r="Y57" s="20"/>
      <c r="Z57" s="11"/>
      <c r="AA57" s="24"/>
      <c r="AB57" s="11"/>
      <c r="AC57" s="11"/>
      <c r="AD57" s="11"/>
    </row>
    <row r="58" spans="1:30" s="12" customFormat="1" ht="12.9" x14ac:dyDescent="0.3">
      <c r="A58" s="11"/>
      <c r="B58" s="28" t="s">
        <v>29</v>
      </c>
      <c r="C58" s="29"/>
      <c r="D58" s="29"/>
      <c r="E58" s="68">
        <f>SUM(E52:E56)</f>
        <v>0</v>
      </c>
      <c r="F58" s="65"/>
      <c r="G58" s="66"/>
      <c r="H58" s="66"/>
      <c r="I58" s="69">
        <f>SUM(I52:I56)</f>
        <v>0</v>
      </c>
      <c r="J58" s="68">
        <f>SUM(J53:J56)</f>
        <v>0</v>
      </c>
      <c r="K58" s="65"/>
      <c r="L58" s="66"/>
      <c r="M58" s="66"/>
      <c r="N58" s="69">
        <f>SUM(N52:N56)</f>
        <v>0</v>
      </c>
      <c r="O58" s="69">
        <f>SUM(O52:O56)</f>
        <v>0</v>
      </c>
      <c r="P58" s="65"/>
      <c r="Q58" s="66"/>
      <c r="R58" s="66"/>
      <c r="S58" s="69">
        <f>SUM(S52:S56)</f>
        <v>0</v>
      </c>
      <c r="T58" s="11"/>
      <c r="U58" s="19"/>
      <c r="V58" s="15"/>
      <c r="W58" s="15"/>
      <c r="X58" s="15"/>
      <c r="Y58" s="20"/>
      <c r="Z58" s="11"/>
      <c r="AA58" s="24"/>
      <c r="AB58" s="11"/>
      <c r="AC58" s="11"/>
      <c r="AD58" s="11"/>
    </row>
    <row r="59" spans="1:30" s="12" customFormat="1" ht="10.75" x14ac:dyDescent="0.3">
      <c r="A59" s="11"/>
      <c r="B59" s="37"/>
      <c r="C59" s="38"/>
      <c r="D59" s="38"/>
      <c r="E59" s="70"/>
      <c r="F59" s="71"/>
      <c r="G59" s="72"/>
      <c r="H59" s="72"/>
      <c r="I59" s="73"/>
      <c r="J59" s="70"/>
      <c r="K59" s="71"/>
      <c r="L59" s="72"/>
      <c r="M59" s="72"/>
      <c r="N59" s="73"/>
      <c r="O59" s="72"/>
      <c r="P59" s="71"/>
      <c r="Q59" s="72"/>
      <c r="R59" s="72"/>
      <c r="S59" s="73"/>
      <c r="T59" s="11"/>
      <c r="U59" s="21"/>
      <c r="V59" s="22"/>
      <c r="W59" s="22"/>
      <c r="X59" s="22"/>
      <c r="Y59" s="23"/>
      <c r="Z59" s="11"/>
      <c r="AA59" s="25"/>
      <c r="AB59" s="11"/>
      <c r="AC59" s="11"/>
      <c r="AD59" s="11"/>
    </row>
    <row r="60" spans="1:30" x14ac:dyDescent="0.3">
      <c r="A60" s="4"/>
      <c r="B60" s="4"/>
      <c r="C60" s="4"/>
      <c r="D60" s="4"/>
      <c r="E60" s="59"/>
      <c r="F60" s="59"/>
      <c r="G60" s="59"/>
      <c r="H60" s="59"/>
      <c r="I60" s="59"/>
      <c r="J60" s="59"/>
      <c r="K60" s="59"/>
      <c r="L60" s="59"/>
      <c r="M60" s="59"/>
      <c r="N60" s="59"/>
      <c r="O60" s="59"/>
      <c r="P60" s="59"/>
      <c r="Q60" s="59"/>
      <c r="R60" s="59"/>
      <c r="S60" s="59"/>
      <c r="T60" s="4"/>
      <c r="U60" s="4"/>
      <c r="V60" s="4"/>
      <c r="W60" s="4"/>
      <c r="X60" s="4"/>
      <c r="Y60" s="4"/>
      <c r="Z60" s="4"/>
      <c r="AA60" s="4"/>
      <c r="AB60" s="4"/>
      <c r="AC60" s="4"/>
      <c r="AD60" s="4"/>
    </row>
    <row r="61" spans="1:30" ht="19.3" x14ac:dyDescent="0.3">
      <c r="A61" s="4"/>
      <c r="B61" s="3" t="s">
        <v>37</v>
      </c>
      <c r="C61" s="3"/>
      <c r="D61" s="3"/>
      <c r="E61" s="60"/>
      <c r="F61" s="60"/>
      <c r="G61" s="60"/>
      <c r="H61" s="60"/>
      <c r="I61" s="60"/>
      <c r="J61" s="60"/>
      <c r="K61" s="59"/>
      <c r="L61" s="59"/>
      <c r="M61" s="59"/>
      <c r="N61" s="59"/>
      <c r="O61" s="59"/>
      <c r="P61" s="59"/>
      <c r="Q61" s="59"/>
      <c r="R61" s="59"/>
      <c r="S61" s="59"/>
      <c r="T61" s="4"/>
      <c r="U61" s="4"/>
      <c r="V61" s="4"/>
      <c r="W61" s="4"/>
      <c r="X61" s="4"/>
      <c r="Y61" s="4"/>
      <c r="Z61" s="4"/>
      <c r="AA61" s="4"/>
      <c r="AB61" s="4"/>
      <c r="AC61" s="4"/>
      <c r="AD61" s="4"/>
    </row>
    <row r="62" spans="1:30" x14ac:dyDescent="0.3">
      <c r="A62" s="4"/>
      <c r="B62" s="4"/>
      <c r="C62" s="4"/>
      <c r="D62" s="4"/>
      <c r="E62" s="59"/>
      <c r="F62" s="59"/>
      <c r="G62" s="59"/>
      <c r="H62" s="59"/>
      <c r="I62" s="59"/>
      <c r="J62" s="59"/>
      <c r="K62" s="59"/>
      <c r="L62" s="59"/>
      <c r="M62" s="59"/>
      <c r="N62" s="59"/>
      <c r="O62" s="59"/>
      <c r="P62" s="59"/>
      <c r="Q62" s="59"/>
      <c r="R62" s="59"/>
      <c r="S62" s="59"/>
      <c r="T62" s="4"/>
      <c r="U62" s="4"/>
      <c r="V62" s="4"/>
      <c r="W62" s="4"/>
      <c r="X62" s="4"/>
      <c r="Y62" s="4"/>
      <c r="Z62" s="4"/>
      <c r="AA62" s="4"/>
      <c r="AB62" s="4"/>
      <c r="AC62" s="4"/>
      <c r="AD62" s="4"/>
    </row>
    <row r="63" spans="1:30" ht="15.9" x14ac:dyDescent="0.3">
      <c r="A63" s="4"/>
      <c r="B63" s="52" t="s">
        <v>38</v>
      </c>
      <c r="C63" s="52" t="s">
        <v>39</v>
      </c>
      <c r="D63" s="52" t="s">
        <v>40</v>
      </c>
      <c r="E63" s="94" t="s">
        <v>41</v>
      </c>
      <c r="F63" s="94"/>
      <c r="G63" s="94"/>
      <c r="H63" s="94"/>
      <c r="I63" s="94"/>
      <c r="J63" s="94"/>
      <c r="K63" s="59"/>
      <c r="L63" s="59"/>
      <c r="M63" s="59"/>
      <c r="N63" s="59"/>
      <c r="O63" s="59"/>
      <c r="P63" s="59"/>
      <c r="Q63" s="59"/>
      <c r="R63" s="59"/>
      <c r="S63" s="59"/>
      <c r="T63" s="4"/>
      <c r="U63" s="4"/>
      <c r="V63" s="4"/>
      <c r="W63" s="4"/>
      <c r="X63" s="4"/>
      <c r="Y63" s="4"/>
      <c r="Z63" s="4"/>
      <c r="AA63" s="4"/>
      <c r="AB63" s="4"/>
      <c r="AC63" s="4"/>
      <c r="AD63" s="4"/>
    </row>
    <row r="64" spans="1:30" ht="38.25" customHeight="1" x14ac:dyDescent="0.3">
      <c r="A64" s="4"/>
      <c r="B64" s="90" t="s">
        <v>42</v>
      </c>
      <c r="C64" s="14" t="s">
        <v>5</v>
      </c>
      <c r="D64" s="14" t="s">
        <v>43</v>
      </c>
      <c r="E64" s="88" t="s">
        <v>44</v>
      </c>
      <c r="F64" s="88"/>
      <c r="G64" s="88"/>
      <c r="H64" s="88"/>
      <c r="I64" s="88"/>
      <c r="J64" s="88"/>
      <c r="K64" s="59"/>
      <c r="L64" s="59"/>
      <c r="M64" s="59"/>
      <c r="N64" s="59"/>
      <c r="O64" s="59"/>
      <c r="P64" s="59"/>
      <c r="Q64" s="59"/>
      <c r="R64" s="59"/>
      <c r="S64" s="59"/>
      <c r="T64" s="4"/>
      <c r="U64" s="4"/>
      <c r="V64" s="4"/>
      <c r="W64" s="4"/>
      <c r="X64" s="4"/>
      <c r="Y64" s="4"/>
      <c r="Z64" s="4"/>
      <c r="AA64" s="4"/>
      <c r="AB64" s="4"/>
      <c r="AC64" s="4"/>
      <c r="AD64" s="4"/>
    </row>
    <row r="65" spans="1:30" ht="27" customHeight="1" x14ac:dyDescent="0.3">
      <c r="A65" s="4"/>
      <c r="B65" s="91"/>
      <c r="C65" s="14" t="s">
        <v>6</v>
      </c>
      <c r="D65" s="14" t="s">
        <v>43</v>
      </c>
      <c r="E65" s="88" t="s">
        <v>45</v>
      </c>
      <c r="F65" s="88"/>
      <c r="G65" s="88"/>
      <c r="H65" s="88"/>
      <c r="I65" s="88"/>
      <c r="J65" s="88"/>
      <c r="K65" s="59"/>
      <c r="L65" s="59"/>
      <c r="M65" s="59"/>
      <c r="N65" s="59"/>
      <c r="O65" s="59"/>
      <c r="P65" s="59"/>
      <c r="Q65" s="59"/>
      <c r="R65" s="59"/>
      <c r="S65" s="59"/>
      <c r="T65" s="4"/>
      <c r="U65" s="4"/>
      <c r="V65" s="4"/>
      <c r="W65" s="4"/>
      <c r="X65" s="4"/>
      <c r="Y65" s="4"/>
      <c r="Z65" s="4"/>
      <c r="AA65" s="4"/>
      <c r="AB65" s="4"/>
      <c r="AC65" s="4"/>
      <c r="AD65" s="4"/>
    </row>
    <row r="66" spans="1:30" ht="44.7" customHeight="1" x14ac:dyDescent="0.3">
      <c r="A66" s="4"/>
      <c r="B66" s="91"/>
      <c r="C66" s="14" t="s">
        <v>46</v>
      </c>
      <c r="D66" s="53" t="s">
        <v>43</v>
      </c>
      <c r="E66" s="88" t="s">
        <v>47</v>
      </c>
      <c r="F66" s="88"/>
      <c r="G66" s="88"/>
      <c r="H66" s="88"/>
      <c r="I66" s="88"/>
      <c r="J66" s="88"/>
      <c r="K66" s="59"/>
      <c r="L66" s="59"/>
      <c r="M66" s="59"/>
      <c r="N66" s="59"/>
      <c r="O66" s="59"/>
      <c r="P66" s="59"/>
      <c r="Q66" s="59"/>
      <c r="R66" s="59"/>
      <c r="S66" s="59"/>
      <c r="T66" s="4"/>
      <c r="U66" s="4"/>
      <c r="V66" s="4"/>
      <c r="W66" s="4"/>
      <c r="X66" s="4"/>
      <c r="Y66" s="4"/>
      <c r="Z66" s="4"/>
      <c r="AA66" s="4"/>
      <c r="AB66" s="4"/>
      <c r="AC66" s="4"/>
      <c r="AD66" s="4"/>
    </row>
    <row r="67" spans="1:30" ht="50.7" customHeight="1" x14ac:dyDescent="0.3">
      <c r="A67" s="4"/>
      <c r="B67" s="91"/>
      <c r="C67" s="14" t="s">
        <v>48</v>
      </c>
      <c r="D67" s="14" t="s">
        <v>21</v>
      </c>
      <c r="E67" s="88" t="s">
        <v>49</v>
      </c>
      <c r="F67" s="88"/>
      <c r="G67" s="88"/>
      <c r="H67" s="88"/>
      <c r="I67" s="88"/>
      <c r="J67" s="88"/>
      <c r="K67" s="59"/>
      <c r="L67" s="59"/>
      <c r="M67" s="59"/>
      <c r="N67" s="59"/>
      <c r="O67" s="59"/>
      <c r="P67" s="59"/>
      <c r="Q67" s="59"/>
      <c r="R67" s="59"/>
      <c r="S67" s="59"/>
      <c r="T67" s="4"/>
      <c r="U67" s="4"/>
      <c r="V67" s="4"/>
      <c r="W67" s="4"/>
      <c r="X67" s="4"/>
      <c r="Y67" s="4"/>
      <c r="Z67" s="4"/>
      <c r="AA67" s="4"/>
      <c r="AB67" s="4"/>
      <c r="AC67" s="4"/>
      <c r="AD67" s="4"/>
    </row>
    <row r="68" spans="1:30" ht="33" customHeight="1" x14ac:dyDescent="0.3">
      <c r="A68" s="4"/>
      <c r="B68" s="91"/>
      <c r="C68" s="14" t="s">
        <v>9</v>
      </c>
      <c r="D68" s="14" t="s">
        <v>22</v>
      </c>
      <c r="E68" s="88" t="s">
        <v>50</v>
      </c>
      <c r="F68" s="88"/>
      <c r="G68" s="88"/>
      <c r="H68" s="88"/>
      <c r="I68" s="88"/>
      <c r="J68" s="88"/>
      <c r="K68" s="59"/>
      <c r="L68" s="59"/>
      <c r="M68" s="59"/>
      <c r="N68" s="59"/>
      <c r="O68" s="59"/>
      <c r="P68" s="59"/>
      <c r="Q68" s="59"/>
      <c r="R68" s="59"/>
      <c r="S68" s="59"/>
      <c r="T68" s="4"/>
      <c r="U68" s="4"/>
      <c r="V68" s="4"/>
      <c r="W68" s="4"/>
      <c r="X68" s="4"/>
      <c r="Y68" s="4"/>
      <c r="Z68" s="4"/>
      <c r="AA68" s="4"/>
      <c r="AB68" s="4"/>
      <c r="AC68" s="4"/>
      <c r="AD68" s="4"/>
    </row>
    <row r="69" spans="1:30" ht="35.25" customHeight="1" x14ac:dyDescent="0.3">
      <c r="A69" s="4"/>
      <c r="B69" s="91"/>
      <c r="C69" s="14" t="s">
        <v>10</v>
      </c>
      <c r="D69" s="14" t="s">
        <v>23</v>
      </c>
      <c r="E69" s="88" t="s">
        <v>51</v>
      </c>
      <c r="F69" s="88"/>
      <c r="G69" s="88"/>
      <c r="H69" s="88"/>
      <c r="I69" s="88"/>
      <c r="J69" s="88"/>
      <c r="K69" s="59"/>
      <c r="L69" s="59"/>
      <c r="M69" s="59"/>
      <c r="N69" s="59"/>
      <c r="O69" s="59"/>
      <c r="P69" s="59"/>
      <c r="Q69" s="59"/>
      <c r="R69" s="59"/>
      <c r="S69" s="59"/>
      <c r="T69" s="4"/>
      <c r="U69" s="4"/>
      <c r="V69" s="4"/>
      <c r="W69" s="4"/>
      <c r="X69" s="4"/>
      <c r="Y69" s="4"/>
      <c r="Z69" s="4"/>
      <c r="AA69" s="4"/>
      <c r="AB69" s="4"/>
      <c r="AC69" s="4"/>
      <c r="AD69" s="4"/>
    </row>
    <row r="70" spans="1:30" ht="41.25" customHeight="1" x14ac:dyDescent="0.3">
      <c r="A70" s="4"/>
      <c r="B70" s="91"/>
      <c r="C70" s="14" t="s">
        <v>11</v>
      </c>
      <c r="D70" s="14" t="s">
        <v>23</v>
      </c>
      <c r="E70" s="88" t="s">
        <v>52</v>
      </c>
      <c r="F70" s="88"/>
      <c r="G70" s="88"/>
      <c r="H70" s="88"/>
      <c r="I70" s="88"/>
      <c r="J70" s="88"/>
      <c r="K70" s="59"/>
      <c r="L70" s="59"/>
      <c r="M70" s="59"/>
      <c r="N70" s="59"/>
      <c r="O70" s="59"/>
      <c r="P70" s="59"/>
      <c r="Q70" s="59"/>
      <c r="R70" s="59"/>
      <c r="S70" s="59"/>
      <c r="T70" s="4"/>
      <c r="U70" s="4"/>
      <c r="V70" s="4"/>
      <c r="W70" s="4"/>
      <c r="X70" s="4"/>
      <c r="Y70" s="4"/>
      <c r="Z70" s="4"/>
      <c r="AA70" s="4"/>
      <c r="AB70" s="4"/>
      <c r="AC70" s="4"/>
      <c r="AD70" s="4"/>
    </row>
    <row r="71" spans="1:30" ht="46.4" customHeight="1" x14ac:dyDescent="0.3">
      <c r="A71" s="4"/>
      <c r="B71" s="92"/>
      <c r="C71" s="14" t="s">
        <v>53</v>
      </c>
      <c r="D71" s="14" t="s">
        <v>23</v>
      </c>
      <c r="E71" s="88" t="s">
        <v>54</v>
      </c>
      <c r="F71" s="88"/>
      <c r="G71" s="88"/>
      <c r="H71" s="88"/>
      <c r="I71" s="88"/>
      <c r="J71" s="88"/>
      <c r="K71" s="59"/>
      <c r="L71" s="59"/>
      <c r="M71" s="59"/>
      <c r="N71" s="59"/>
      <c r="O71" s="59"/>
      <c r="P71" s="59"/>
      <c r="Q71" s="59"/>
      <c r="R71" s="59"/>
      <c r="S71" s="59"/>
      <c r="T71" s="4"/>
      <c r="U71" s="4"/>
      <c r="V71" s="4"/>
      <c r="W71" s="4"/>
      <c r="X71" s="4"/>
      <c r="Y71" s="4"/>
      <c r="Z71" s="4"/>
      <c r="AA71" s="4"/>
      <c r="AB71" s="4"/>
      <c r="AC71" s="4"/>
      <c r="AD71" s="4"/>
    </row>
    <row r="72" spans="1:30" ht="44.25" customHeight="1" x14ac:dyDescent="0.3">
      <c r="A72" s="4"/>
      <c r="B72" s="90" t="s">
        <v>55</v>
      </c>
      <c r="C72" s="14" t="s">
        <v>56</v>
      </c>
      <c r="D72" s="14" t="s">
        <v>57</v>
      </c>
      <c r="E72" s="88" t="s">
        <v>58</v>
      </c>
      <c r="F72" s="88"/>
      <c r="G72" s="88"/>
      <c r="H72" s="88"/>
      <c r="I72" s="88"/>
      <c r="J72" s="88"/>
      <c r="K72" s="59"/>
      <c r="L72" s="59"/>
      <c r="M72" s="59"/>
      <c r="N72" s="59"/>
      <c r="O72" s="59"/>
      <c r="P72" s="59"/>
      <c r="Q72" s="59"/>
      <c r="R72" s="59"/>
      <c r="S72" s="59"/>
      <c r="T72" s="4"/>
      <c r="U72" s="4"/>
      <c r="V72" s="4"/>
      <c r="W72" s="4"/>
      <c r="X72" s="4"/>
      <c r="Y72" s="4"/>
      <c r="Z72" s="4"/>
      <c r="AA72" s="4"/>
      <c r="AB72" s="4"/>
      <c r="AC72" s="4"/>
      <c r="AD72" s="4"/>
    </row>
    <row r="73" spans="1:30" ht="38.25" customHeight="1" x14ac:dyDescent="0.3">
      <c r="A73" s="4"/>
      <c r="B73" s="91"/>
      <c r="C73" s="14" t="s">
        <v>16</v>
      </c>
      <c r="D73" s="14" t="s">
        <v>24</v>
      </c>
      <c r="E73" s="88" t="s">
        <v>59</v>
      </c>
      <c r="F73" s="88"/>
      <c r="G73" s="88"/>
      <c r="H73" s="88"/>
      <c r="I73" s="88"/>
      <c r="J73" s="88"/>
      <c r="K73" s="59"/>
      <c r="L73" s="59"/>
      <c r="M73" s="59"/>
      <c r="N73" s="59"/>
      <c r="O73" s="59"/>
      <c r="P73" s="59"/>
      <c r="Q73" s="59"/>
      <c r="R73" s="59"/>
      <c r="S73" s="59"/>
      <c r="T73" s="4"/>
      <c r="U73" s="4"/>
      <c r="V73" s="4"/>
      <c r="W73" s="4"/>
      <c r="X73" s="4"/>
      <c r="Y73" s="4"/>
      <c r="Z73" s="4"/>
      <c r="AA73" s="4"/>
      <c r="AB73" s="4"/>
      <c r="AC73" s="4"/>
      <c r="AD73" s="4"/>
    </row>
    <row r="74" spans="1:30" ht="36" customHeight="1" x14ac:dyDescent="0.3">
      <c r="A74" s="4"/>
      <c r="B74" s="91"/>
      <c r="C74" s="14" t="s">
        <v>17</v>
      </c>
      <c r="D74" s="14" t="s">
        <v>25</v>
      </c>
      <c r="E74" s="88" t="s">
        <v>60</v>
      </c>
      <c r="F74" s="88"/>
      <c r="G74" s="88"/>
      <c r="H74" s="88"/>
      <c r="I74" s="88"/>
      <c r="J74" s="88"/>
      <c r="K74" s="59"/>
      <c r="L74" s="59"/>
      <c r="M74" s="59"/>
      <c r="N74" s="59"/>
      <c r="O74" s="59"/>
      <c r="P74" s="59"/>
      <c r="Q74" s="59"/>
      <c r="R74" s="59"/>
      <c r="S74" s="59"/>
      <c r="T74" s="4"/>
      <c r="U74" s="4"/>
      <c r="V74" s="4"/>
      <c r="W74" s="4"/>
      <c r="X74" s="4"/>
      <c r="Y74" s="4"/>
      <c r="Z74" s="4"/>
      <c r="AA74" s="4"/>
      <c r="AB74" s="4"/>
      <c r="AC74" s="4"/>
      <c r="AD74" s="4"/>
    </row>
    <row r="75" spans="1:30" ht="34.4" customHeight="1" x14ac:dyDescent="0.3">
      <c r="A75" s="4"/>
      <c r="B75" s="91"/>
      <c r="C75" s="14" t="s">
        <v>18</v>
      </c>
      <c r="D75" s="14" t="s">
        <v>24</v>
      </c>
      <c r="E75" s="88" t="s">
        <v>61</v>
      </c>
      <c r="F75" s="88"/>
      <c r="G75" s="88"/>
      <c r="H75" s="88"/>
      <c r="I75" s="88"/>
      <c r="J75" s="88"/>
      <c r="K75" s="59"/>
      <c r="L75" s="59"/>
      <c r="M75" s="59"/>
      <c r="N75" s="59"/>
      <c r="O75" s="59"/>
      <c r="P75" s="59"/>
      <c r="Q75" s="59"/>
      <c r="R75" s="59"/>
      <c r="S75" s="59"/>
      <c r="T75" s="4"/>
      <c r="U75" s="4"/>
      <c r="V75" s="4"/>
      <c r="W75" s="4"/>
      <c r="X75" s="4"/>
      <c r="Y75" s="4"/>
      <c r="Z75" s="4"/>
      <c r="AA75" s="4"/>
      <c r="AB75" s="4"/>
      <c r="AC75" s="4"/>
      <c r="AD75" s="4"/>
    </row>
    <row r="76" spans="1:30" ht="46.4" customHeight="1" x14ac:dyDescent="0.3">
      <c r="A76" s="4"/>
      <c r="B76" s="92"/>
      <c r="C76" s="14" t="s">
        <v>62</v>
      </c>
      <c r="D76" s="14" t="s">
        <v>21</v>
      </c>
      <c r="E76" s="88" t="s">
        <v>63</v>
      </c>
      <c r="F76" s="88"/>
      <c r="G76" s="88"/>
      <c r="H76" s="88"/>
      <c r="I76" s="88"/>
      <c r="J76" s="88"/>
      <c r="K76" s="59"/>
      <c r="L76" s="59"/>
      <c r="M76" s="59"/>
      <c r="N76" s="59"/>
      <c r="O76" s="59"/>
      <c r="P76" s="59"/>
      <c r="Q76" s="59"/>
      <c r="R76" s="59"/>
      <c r="S76" s="59"/>
      <c r="T76" s="4"/>
      <c r="U76" s="4"/>
      <c r="V76" s="4"/>
      <c r="W76" s="4"/>
      <c r="X76" s="4"/>
      <c r="Y76" s="4"/>
      <c r="Z76" s="4"/>
      <c r="AA76" s="4"/>
      <c r="AB76" s="4"/>
      <c r="AC76" s="4"/>
      <c r="AD76" s="4"/>
    </row>
    <row r="77" spans="1:30" ht="45" customHeight="1" x14ac:dyDescent="0.3">
      <c r="A77" s="4"/>
      <c r="B77" s="46" t="s">
        <v>64</v>
      </c>
      <c r="C77" s="14" t="s">
        <v>20</v>
      </c>
      <c r="D77" s="14" t="s">
        <v>43</v>
      </c>
      <c r="E77" s="88" t="s">
        <v>65</v>
      </c>
      <c r="F77" s="88"/>
      <c r="G77" s="88"/>
      <c r="H77" s="88"/>
      <c r="I77" s="88"/>
      <c r="J77" s="88"/>
      <c r="K77" s="59"/>
      <c r="L77" s="59"/>
      <c r="M77" s="59"/>
      <c r="N77" s="59"/>
      <c r="O77" s="59"/>
      <c r="P77" s="59"/>
      <c r="Q77" s="59"/>
      <c r="R77" s="59"/>
      <c r="S77" s="59"/>
      <c r="T77" s="4"/>
      <c r="U77" s="4"/>
      <c r="V77" s="4"/>
      <c r="W77" s="4"/>
      <c r="X77" s="4"/>
      <c r="Y77" s="4"/>
      <c r="Z77" s="4"/>
      <c r="AA77" s="4"/>
      <c r="AB77" s="4"/>
      <c r="AC77" s="4"/>
      <c r="AD77" s="4"/>
    </row>
    <row r="78" spans="1:30" x14ac:dyDescent="0.3">
      <c r="A78" s="4"/>
      <c r="B78" s="4"/>
      <c r="C78" s="4"/>
      <c r="D78" s="4"/>
      <c r="E78" s="59"/>
      <c r="F78" s="59"/>
      <c r="G78" s="59"/>
      <c r="H78" s="59"/>
      <c r="I78" s="59"/>
      <c r="J78" s="59"/>
      <c r="K78" s="59"/>
      <c r="L78" s="59"/>
      <c r="M78" s="59"/>
      <c r="N78" s="59"/>
      <c r="O78" s="59"/>
      <c r="P78" s="59"/>
      <c r="Q78" s="59"/>
      <c r="R78" s="59"/>
      <c r="S78" s="59"/>
      <c r="T78" s="4"/>
      <c r="U78" s="4"/>
      <c r="V78" s="4"/>
      <c r="W78" s="4"/>
      <c r="X78" s="4"/>
      <c r="Y78" s="4"/>
      <c r="Z78" s="4"/>
      <c r="AA78" s="4"/>
      <c r="AB78" s="4"/>
      <c r="AC78" s="4"/>
      <c r="AD78"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49:B52"/>
    <mergeCell ref="C49:C52"/>
    <mergeCell ref="D49:D52"/>
    <mergeCell ref="E49:E50"/>
    <mergeCell ref="F49:F50"/>
    <mergeCell ref="G49:G50"/>
    <mergeCell ref="H49:H50"/>
    <mergeCell ref="C7:C10"/>
    <mergeCell ref="D7:D10"/>
    <mergeCell ref="E7:E8"/>
    <mergeCell ref="F7:F8"/>
    <mergeCell ref="G7:G8"/>
    <mergeCell ref="H7:H8"/>
    <mergeCell ref="I7:I8"/>
    <mergeCell ref="J7:J8"/>
    <mergeCell ref="U49:U52"/>
    <mergeCell ref="I49:I50"/>
    <mergeCell ref="J49:J50"/>
    <mergeCell ref="K49:K50"/>
    <mergeCell ref="L49:L50"/>
    <mergeCell ref="M49:M50"/>
    <mergeCell ref="N49:N50"/>
    <mergeCell ref="O49:O50"/>
    <mergeCell ref="P49:P50"/>
    <mergeCell ref="Q49:Q50"/>
    <mergeCell ref="R49:R50"/>
    <mergeCell ref="S49:S50"/>
    <mergeCell ref="O52:S52"/>
    <mergeCell ref="Q7:Q8"/>
    <mergeCell ref="V49:V50"/>
    <mergeCell ref="W49:W50"/>
    <mergeCell ref="X49:X50"/>
    <mergeCell ref="Y49:Y50"/>
    <mergeCell ref="AA49:AA52"/>
    <mergeCell ref="V51:V52"/>
    <mergeCell ref="W51:W52"/>
    <mergeCell ref="X51:X52"/>
    <mergeCell ref="Y51:Y52"/>
    <mergeCell ref="E63:J63"/>
    <mergeCell ref="B64:B71"/>
    <mergeCell ref="E64:J64"/>
    <mergeCell ref="E65:J65"/>
    <mergeCell ref="E66:J66"/>
    <mergeCell ref="E67:J67"/>
    <mergeCell ref="E68:J68"/>
    <mergeCell ref="E77:J77"/>
    <mergeCell ref="B7:B10"/>
    <mergeCell ref="E69:J69"/>
    <mergeCell ref="E70:J70"/>
    <mergeCell ref="E71:J71"/>
    <mergeCell ref="B72:B76"/>
    <mergeCell ref="E72:J72"/>
    <mergeCell ref="E73:J73"/>
    <mergeCell ref="E74:J74"/>
    <mergeCell ref="E75:J75"/>
    <mergeCell ref="E76:J76"/>
    <mergeCell ref="E52:I52"/>
    <mergeCell ref="J52:N52"/>
    <mergeCell ref="E10:I10"/>
    <mergeCell ref="J10:N10"/>
    <mergeCell ref="L7: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7"/>
  <sheetViews>
    <sheetView topLeftCell="D37" zoomScale="96" zoomScaleNormal="96" workbookViewId="0">
      <selection activeCell="D45" sqref="D45:M45"/>
    </sheetView>
  </sheetViews>
  <sheetFormatPr defaultRowHeight="12.45" x14ac:dyDescent="0.3"/>
  <cols>
    <col min="1" max="1" width="2.15234375" customWidth="1"/>
    <col min="2" max="2" width="29.3046875" customWidth="1"/>
    <col min="3" max="3" width="22.53515625" customWidth="1"/>
    <col min="4" max="18" width="10.69140625" customWidth="1"/>
    <col min="19" max="19" width="9.1523437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row>
    <row r="2" spans="1:27" ht="19.3" x14ac:dyDescent="0.3">
      <c r="A2" s="4"/>
      <c r="B2" s="3" t="s">
        <v>0</v>
      </c>
      <c r="C2" s="3"/>
      <c r="D2" s="3"/>
      <c r="E2" s="3"/>
      <c r="F2" s="3"/>
      <c r="G2" s="3"/>
      <c r="H2" s="3"/>
      <c r="I2" s="3"/>
      <c r="J2" s="3"/>
      <c r="K2" s="3"/>
      <c r="L2" s="3"/>
      <c r="M2" s="3"/>
      <c r="N2" s="3"/>
      <c r="O2" s="3"/>
      <c r="P2" s="3"/>
      <c r="Q2" s="3"/>
      <c r="R2" s="3"/>
      <c r="S2" s="3"/>
      <c r="T2" s="3"/>
      <c r="U2" s="3"/>
      <c r="V2" s="3"/>
      <c r="W2" s="3"/>
      <c r="X2" s="3"/>
    </row>
    <row r="3" spans="1:27" ht="20.149999999999999" x14ac:dyDescent="0.3">
      <c r="A3" s="4"/>
      <c r="B3" s="5"/>
      <c r="C3" s="5"/>
      <c r="D3" s="6"/>
      <c r="E3" s="6"/>
      <c r="F3" s="6"/>
      <c r="G3" s="6"/>
      <c r="H3" s="6"/>
      <c r="I3" s="6"/>
      <c r="J3" s="6"/>
      <c r="K3" s="6"/>
      <c r="L3" s="6"/>
      <c r="M3" s="6"/>
      <c r="N3" s="6"/>
      <c r="O3" s="6"/>
      <c r="P3" s="6"/>
      <c r="Q3" s="6"/>
      <c r="R3" s="6"/>
      <c r="S3" s="6"/>
      <c r="T3" s="6"/>
      <c r="U3" s="6"/>
      <c r="V3" s="6"/>
      <c r="W3" s="6"/>
      <c r="X3" s="4"/>
    </row>
    <row r="4" spans="1:27" ht="19.3" x14ac:dyDescent="0.3">
      <c r="A4" s="4"/>
      <c r="B4" s="3" t="s">
        <v>66</v>
      </c>
      <c r="C4" s="3"/>
      <c r="D4" s="3"/>
      <c r="E4" s="3"/>
      <c r="F4" s="3"/>
      <c r="G4" s="3"/>
      <c r="H4" s="3"/>
      <c r="I4" s="3"/>
      <c r="J4" s="3"/>
      <c r="K4" s="3"/>
      <c r="L4" s="3"/>
      <c r="M4" s="3"/>
      <c r="N4" s="3"/>
      <c r="O4" s="3"/>
      <c r="P4" s="3"/>
      <c r="Q4" s="3"/>
      <c r="R4" s="3"/>
      <c r="S4" s="3"/>
      <c r="T4" s="3"/>
      <c r="U4" s="3"/>
      <c r="V4" s="3"/>
      <c r="W4" s="3"/>
      <c r="X4" s="3"/>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row>
    <row r="6" spans="1:27" ht="28.75" x14ac:dyDescent="0.3">
      <c r="A6" s="4"/>
      <c r="B6" s="7"/>
      <c r="C6" s="7"/>
      <c r="D6" s="6"/>
      <c r="E6" s="6"/>
      <c r="F6" s="6"/>
      <c r="G6" s="6"/>
      <c r="H6" s="6"/>
      <c r="I6" s="6"/>
      <c r="J6" s="6"/>
      <c r="K6" s="6"/>
      <c r="L6" s="6"/>
      <c r="M6" s="6"/>
      <c r="N6" s="6"/>
      <c r="O6" s="6"/>
      <c r="P6" s="6"/>
      <c r="Q6" s="6"/>
      <c r="R6" s="6"/>
      <c r="S6" s="6"/>
      <c r="T6" s="6"/>
      <c r="U6" s="6"/>
      <c r="V6" s="6"/>
      <c r="W6" s="6"/>
      <c r="X6" s="6"/>
    </row>
    <row r="7" spans="1:27" s="9" customFormat="1" ht="27.65" customHeight="1" x14ac:dyDescent="0.25">
      <c r="A7" s="8"/>
      <c r="B7" s="89" t="s">
        <v>5</v>
      </c>
      <c r="C7" s="89" t="s">
        <v>6</v>
      </c>
      <c r="D7" s="89" t="s">
        <v>8</v>
      </c>
      <c r="E7" s="89" t="s">
        <v>9</v>
      </c>
      <c r="F7" s="89" t="s">
        <v>10</v>
      </c>
      <c r="G7" s="89" t="s">
        <v>11</v>
      </c>
      <c r="H7" s="89" t="s">
        <v>12</v>
      </c>
      <c r="I7" s="89" t="s">
        <v>8</v>
      </c>
      <c r="J7" s="89" t="s">
        <v>9</v>
      </c>
      <c r="K7" s="89" t="s">
        <v>10</v>
      </c>
      <c r="L7" s="89" t="s">
        <v>11</v>
      </c>
      <c r="M7" s="89" t="s">
        <v>13</v>
      </c>
      <c r="N7" s="89" t="s">
        <v>8</v>
      </c>
      <c r="O7" s="89" t="s">
        <v>9</v>
      </c>
      <c r="P7" s="103" t="s">
        <v>10</v>
      </c>
      <c r="Q7" s="89" t="s">
        <v>11</v>
      </c>
      <c r="R7" s="89" t="s">
        <v>14</v>
      </c>
      <c r="S7" s="8"/>
      <c r="T7" s="95" t="s">
        <v>16</v>
      </c>
      <c r="U7" s="95" t="s">
        <v>17</v>
      </c>
      <c r="V7" s="95" t="s">
        <v>18</v>
      </c>
      <c r="W7" s="13"/>
      <c r="X7" s="95" t="s">
        <v>20</v>
      </c>
    </row>
    <row r="8" spans="1:27" s="9" customFormat="1" ht="10.95" customHeight="1" x14ac:dyDescent="0.25">
      <c r="A8" s="8"/>
      <c r="B8" s="89"/>
      <c r="C8" s="89"/>
      <c r="D8" s="89"/>
      <c r="E8" s="89"/>
      <c r="F8" s="89"/>
      <c r="G8" s="89"/>
      <c r="H8" s="89"/>
      <c r="I8" s="89"/>
      <c r="J8" s="89"/>
      <c r="K8" s="89"/>
      <c r="L8" s="89"/>
      <c r="M8" s="89"/>
      <c r="N8" s="89"/>
      <c r="O8" s="89"/>
      <c r="P8" s="103"/>
      <c r="Q8" s="89"/>
      <c r="R8" s="89"/>
      <c r="S8" s="8"/>
      <c r="T8" s="96"/>
      <c r="U8" s="96"/>
      <c r="V8" s="96"/>
      <c r="W8" s="13"/>
      <c r="X8" s="96"/>
    </row>
    <row r="9" spans="1:27" s="9" customFormat="1" ht="13.5" customHeight="1" x14ac:dyDescent="0.25">
      <c r="A9" s="8"/>
      <c r="B9" s="89"/>
      <c r="C9" s="89"/>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98" t="s">
        <v>24</v>
      </c>
      <c r="U9" s="98" t="s">
        <v>25</v>
      </c>
      <c r="V9" s="98" t="s">
        <v>24</v>
      </c>
      <c r="W9" s="13"/>
      <c r="X9" s="96"/>
    </row>
    <row r="10" spans="1:27" s="9" customFormat="1" ht="25.95" customHeight="1" x14ac:dyDescent="0.25">
      <c r="A10" s="8"/>
      <c r="B10" s="89"/>
      <c r="C10" s="89"/>
      <c r="D10" s="93" t="s">
        <v>26</v>
      </c>
      <c r="E10" s="93"/>
      <c r="F10" s="93"/>
      <c r="G10" s="93"/>
      <c r="H10" s="93"/>
      <c r="I10" s="93" t="s">
        <v>27</v>
      </c>
      <c r="J10" s="93"/>
      <c r="K10" s="93"/>
      <c r="L10" s="93"/>
      <c r="M10" s="93"/>
      <c r="N10" s="93" t="s">
        <v>28</v>
      </c>
      <c r="O10" s="93"/>
      <c r="P10" s="93"/>
      <c r="Q10" s="93"/>
      <c r="R10" s="93"/>
      <c r="S10" s="8"/>
      <c r="T10" s="99"/>
      <c r="U10" s="99"/>
      <c r="V10" s="99"/>
      <c r="W10" s="13"/>
      <c r="X10" s="97"/>
    </row>
    <row r="11" spans="1:27" s="9" customFormat="1" ht="15" customHeight="1" x14ac:dyDescent="0.4">
      <c r="A11" s="8"/>
      <c r="B11" s="54" t="s">
        <v>72</v>
      </c>
      <c r="C11" s="54" t="s">
        <v>73</v>
      </c>
      <c r="D11" s="77">
        <v>82290</v>
      </c>
      <c r="E11" s="76">
        <v>2.0939999999999999</v>
      </c>
      <c r="F11" s="77">
        <v>0</v>
      </c>
      <c r="G11" s="63"/>
      <c r="H11" s="77">
        <v>172315</v>
      </c>
      <c r="I11" s="77">
        <f>D11*1.1</f>
        <v>90519.000000000015</v>
      </c>
      <c r="J11" s="76">
        <v>1.704</v>
      </c>
      <c r="K11" s="77">
        <v>0</v>
      </c>
      <c r="L11" s="63"/>
      <c r="M11" s="77">
        <f>I11*J11+K11</f>
        <v>154244.37600000002</v>
      </c>
      <c r="N11" s="77">
        <f>I11*1.1</f>
        <v>99570.900000000023</v>
      </c>
      <c r="O11" s="76">
        <v>1.704</v>
      </c>
      <c r="P11" s="77">
        <v>0</v>
      </c>
      <c r="Q11" s="63"/>
      <c r="R11" s="77">
        <f>N11*O11+P11</f>
        <v>169668.81360000002</v>
      </c>
      <c r="T11" s="80">
        <v>40879</v>
      </c>
      <c r="U11" s="16" t="s">
        <v>108</v>
      </c>
      <c r="V11" s="16" t="s">
        <v>109</v>
      </c>
      <c r="W11" s="57"/>
      <c r="X11" s="81"/>
      <c r="Y11" s="8"/>
      <c r="Z11" s="8"/>
      <c r="AA11" s="8"/>
    </row>
    <row r="12" spans="1:27" s="9" customFormat="1" ht="15" customHeight="1" x14ac:dyDescent="0.4">
      <c r="A12" s="8"/>
      <c r="B12" s="54" t="s">
        <v>74</v>
      </c>
      <c r="C12" s="54" t="s">
        <v>75</v>
      </c>
      <c r="D12" s="77">
        <v>194218</v>
      </c>
      <c r="E12" s="76">
        <v>0.72430000000000005</v>
      </c>
      <c r="F12" s="77">
        <v>3535.05</v>
      </c>
      <c r="G12" s="63"/>
      <c r="H12" s="77">
        <v>95577</v>
      </c>
      <c r="I12" s="77">
        <f t="shared" ref="I12:I37" si="0">D12*1.1</f>
        <v>213639.80000000002</v>
      </c>
      <c r="J12" s="76">
        <v>0.72</v>
      </c>
      <c r="K12" s="77">
        <v>3535</v>
      </c>
      <c r="L12" s="63"/>
      <c r="M12" s="77">
        <f>I12*J12+K12</f>
        <v>157355.65600000002</v>
      </c>
      <c r="N12" s="77">
        <f t="shared" ref="N12:N37" si="1">I12*1.1</f>
        <v>235003.78000000003</v>
      </c>
      <c r="O12" s="76">
        <v>0.72</v>
      </c>
      <c r="P12" s="77">
        <v>3535</v>
      </c>
      <c r="Q12" s="63"/>
      <c r="R12" s="77">
        <f t="shared" ref="R12:R41" si="2">N12*O12+P12</f>
        <v>172737.72160000002</v>
      </c>
      <c r="T12" s="80">
        <v>42103</v>
      </c>
      <c r="U12" s="16" t="s">
        <v>108</v>
      </c>
      <c r="V12" s="16" t="s">
        <v>109</v>
      </c>
      <c r="W12" s="57"/>
      <c r="X12" s="85" t="s">
        <v>110</v>
      </c>
      <c r="Y12" s="8"/>
      <c r="Z12" s="8"/>
      <c r="AA12" s="8"/>
    </row>
    <row r="13" spans="1:27" s="9" customFormat="1" ht="15" customHeight="1" x14ac:dyDescent="0.4">
      <c r="A13" s="8"/>
      <c r="B13" s="54" t="s">
        <v>72</v>
      </c>
      <c r="C13" s="54" t="s">
        <v>76</v>
      </c>
      <c r="D13" s="77">
        <v>77712</v>
      </c>
      <c r="E13" s="76">
        <v>2.0939999999999999</v>
      </c>
      <c r="F13" s="77">
        <v>0</v>
      </c>
      <c r="G13" s="63"/>
      <c r="H13" s="77">
        <v>162609</v>
      </c>
      <c r="I13" s="77">
        <f t="shared" si="0"/>
        <v>85483.200000000012</v>
      </c>
      <c r="J13" s="76">
        <v>1.704</v>
      </c>
      <c r="K13" s="77">
        <v>0</v>
      </c>
      <c r="L13" s="63"/>
      <c r="M13" s="77">
        <f t="shared" ref="M13:M39" si="3">I13*J13+K13</f>
        <v>145663.37280000001</v>
      </c>
      <c r="N13" s="77">
        <f t="shared" si="1"/>
        <v>94031.520000000019</v>
      </c>
      <c r="O13" s="76">
        <v>1.704</v>
      </c>
      <c r="P13" s="77">
        <v>0</v>
      </c>
      <c r="Q13" s="63"/>
      <c r="R13" s="77">
        <f t="shared" si="2"/>
        <v>160229.71008000002</v>
      </c>
      <c r="T13" s="80">
        <v>41367</v>
      </c>
      <c r="U13" s="16" t="s">
        <v>108</v>
      </c>
      <c r="V13" s="16" t="s">
        <v>109</v>
      </c>
      <c r="W13" s="57"/>
      <c r="X13" s="85"/>
      <c r="Y13" s="8"/>
      <c r="Z13" s="8"/>
      <c r="AA13" s="8"/>
    </row>
    <row r="14" spans="1:27" s="9" customFormat="1" ht="15" customHeight="1" x14ac:dyDescent="0.4">
      <c r="A14" s="8"/>
      <c r="B14" s="54" t="s">
        <v>77</v>
      </c>
      <c r="C14" s="54" t="s">
        <v>78</v>
      </c>
      <c r="D14" s="63">
        <v>44338</v>
      </c>
      <c r="E14" s="76">
        <v>1.7603</v>
      </c>
      <c r="F14" s="77">
        <v>50</v>
      </c>
      <c r="G14" s="63"/>
      <c r="H14" s="63">
        <v>78098</v>
      </c>
      <c r="I14" s="77">
        <f t="shared" si="0"/>
        <v>48771.8</v>
      </c>
      <c r="J14" s="76">
        <v>1.5944</v>
      </c>
      <c r="K14" s="77">
        <v>50</v>
      </c>
      <c r="L14" s="63"/>
      <c r="M14" s="77">
        <f t="shared" si="3"/>
        <v>77811.757920000004</v>
      </c>
      <c r="N14" s="77">
        <f t="shared" si="1"/>
        <v>53648.98000000001</v>
      </c>
      <c r="O14" s="76">
        <v>1.5944</v>
      </c>
      <c r="P14" s="77">
        <v>50</v>
      </c>
      <c r="Q14" s="63"/>
      <c r="R14" s="77">
        <f t="shared" si="2"/>
        <v>85587.933712000013</v>
      </c>
      <c r="T14" s="80">
        <v>41759</v>
      </c>
      <c r="U14" s="16" t="s">
        <v>108</v>
      </c>
      <c r="V14" s="16" t="s">
        <v>109</v>
      </c>
      <c r="W14" s="57"/>
      <c r="X14" s="85"/>
      <c r="Y14" s="8"/>
      <c r="Z14" s="8"/>
      <c r="AA14" s="8"/>
    </row>
    <row r="15" spans="1:27" s="9" customFormat="1" ht="15" customHeight="1" x14ac:dyDescent="0.4">
      <c r="A15" s="8"/>
      <c r="B15" s="54" t="s">
        <v>74</v>
      </c>
      <c r="C15" s="54" t="s">
        <v>79</v>
      </c>
      <c r="D15" s="63">
        <v>58687</v>
      </c>
      <c r="E15" s="76">
        <v>0.72430000000000005</v>
      </c>
      <c r="F15" s="77">
        <v>5929</v>
      </c>
      <c r="G15" s="63"/>
      <c r="H15" s="63">
        <v>50965</v>
      </c>
      <c r="I15" s="63">
        <v>58687</v>
      </c>
      <c r="J15" s="76">
        <v>0.71699999999999997</v>
      </c>
      <c r="K15" s="77">
        <v>0</v>
      </c>
      <c r="L15" s="63"/>
      <c r="M15" s="77">
        <f t="shared" si="3"/>
        <v>42078.578999999998</v>
      </c>
      <c r="N15" s="77">
        <v>58687</v>
      </c>
      <c r="O15" s="76">
        <v>0.71699999999999997</v>
      </c>
      <c r="P15" s="77">
        <v>0</v>
      </c>
      <c r="Q15" s="63"/>
      <c r="R15" s="77">
        <f t="shared" si="2"/>
        <v>42078.578999999998</v>
      </c>
      <c r="T15" s="80">
        <v>40212</v>
      </c>
      <c r="U15" s="16" t="s">
        <v>108</v>
      </c>
      <c r="V15" s="16" t="s">
        <v>109</v>
      </c>
      <c r="W15" s="57"/>
      <c r="X15" s="85" t="s">
        <v>120</v>
      </c>
      <c r="Y15" s="8"/>
      <c r="Z15" s="8"/>
      <c r="AA15" s="8"/>
    </row>
    <row r="16" spans="1:27" s="9" customFormat="1" ht="15" customHeight="1" x14ac:dyDescent="0.4">
      <c r="A16" s="8"/>
      <c r="B16" s="54" t="s">
        <v>72</v>
      </c>
      <c r="C16" s="54" t="s">
        <v>80</v>
      </c>
      <c r="D16" s="63">
        <v>0</v>
      </c>
      <c r="E16" s="76">
        <v>0</v>
      </c>
      <c r="F16" s="77">
        <v>0</v>
      </c>
      <c r="G16" s="63"/>
      <c r="H16" s="63">
        <v>0</v>
      </c>
      <c r="I16" s="77">
        <v>35800</v>
      </c>
      <c r="J16" s="76">
        <v>1.7</v>
      </c>
      <c r="K16" s="77">
        <v>0</v>
      </c>
      <c r="L16" s="63"/>
      <c r="M16" s="77">
        <f t="shared" si="3"/>
        <v>60860</v>
      </c>
      <c r="N16" s="77">
        <f t="shared" si="1"/>
        <v>39380</v>
      </c>
      <c r="O16" s="76">
        <v>1.7</v>
      </c>
      <c r="P16" s="77"/>
      <c r="Q16" s="63"/>
      <c r="R16" s="77">
        <f t="shared" si="2"/>
        <v>66946</v>
      </c>
      <c r="T16" s="80">
        <v>43353</v>
      </c>
      <c r="U16" s="16" t="s">
        <v>108</v>
      </c>
      <c r="V16" s="16" t="s">
        <v>109</v>
      </c>
      <c r="W16" s="57"/>
      <c r="X16" s="85" t="s">
        <v>125</v>
      </c>
      <c r="Y16" s="8"/>
      <c r="Z16" s="8"/>
      <c r="AA16" s="8"/>
    </row>
    <row r="17" spans="1:27" s="9" customFormat="1" ht="15" customHeight="1" x14ac:dyDescent="0.4">
      <c r="A17" s="8"/>
      <c r="B17" s="54" t="s">
        <v>74</v>
      </c>
      <c r="C17" s="54" t="s">
        <v>81</v>
      </c>
      <c r="D17" s="63">
        <v>70657</v>
      </c>
      <c r="E17" s="76">
        <v>0.72430000000000005</v>
      </c>
      <c r="F17" s="77">
        <v>3414</v>
      </c>
      <c r="G17" s="63"/>
      <c r="H17" s="63">
        <v>54591</v>
      </c>
      <c r="I17" s="77">
        <f t="shared" si="0"/>
        <v>77722.700000000012</v>
      </c>
      <c r="J17" s="76">
        <v>0.72430000000000005</v>
      </c>
      <c r="K17" s="77">
        <v>3619.71</v>
      </c>
      <c r="L17" s="63"/>
      <c r="M17" s="77">
        <f t="shared" si="3"/>
        <v>59914.261610000009</v>
      </c>
      <c r="N17" s="77">
        <f t="shared" si="1"/>
        <v>85494.970000000016</v>
      </c>
      <c r="O17" s="76">
        <v>0.72430000000000005</v>
      </c>
      <c r="P17" s="77">
        <v>3619.71</v>
      </c>
      <c r="Q17" s="63"/>
      <c r="R17" s="77">
        <f t="shared" si="2"/>
        <v>65543.716771000021</v>
      </c>
      <c r="T17" s="80">
        <v>41537</v>
      </c>
      <c r="U17" s="16" t="s">
        <v>108</v>
      </c>
      <c r="V17" s="16" t="s">
        <v>109</v>
      </c>
      <c r="W17" s="57"/>
      <c r="X17" s="85" t="s">
        <v>111</v>
      </c>
      <c r="Y17" s="8"/>
      <c r="Z17" s="8"/>
      <c r="AA17" s="8"/>
    </row>
    <row r="18" spans="1:27" s="9" customFormat="1" ht="15" customHeight="1" x14ac:dyDescent="0.4">
      <c r="A18" s="8"/>
      <c r="B18" s="54" t="s">
        <v>77</v>
      </c>
      <c r="C18" s="54" t="s">
        <v>82</v>
      </c>
      <c r="D18" s="63">
        <v>178314</v>
      </c>
      <c r="E18" s="76">
        <v>1.7603</v>
      </c>
      <c r="F18" s="77">
        <v>2650</v>
      </c>
      <c r="G18" s="63"/>
      <c r="H18" s="63">
        <v>309498</v>
      </c>
      <c r="I18" s="77">
        <f t="shared" si="0"/>
        <v>196145.40000000002</v>
      </c>
      <c r="J18" s="76">
        <v>1.5944</v>
      </c>
      <c r="K18" s="77">
        <v>2650</v>
      </c>
      <c r="L18" s="63"/>
      <c r="M18" s="77">
        <f t="shared" si="3"/>
        <v>315384.22576000006</v>
      </c>
      <c r="N18" s="77">
        <f t="shared" si="1"/>
        <v>215759.94000000003</v>
      </c>
      <c r="O18" s="76">
        <v>1.5944</v>
      </c>
      <c r="P18" s="77">
        <v>2650</v>
      </c>
      <c r="Q18" s="63"/>
      <c r="R18" s="77">
        <f t="shared" si="2"/>
        <v>346657.64833600004</v>
      </c>
      <c r="T18" s="80">
        <v>41541</v>
      </c>
      <c r="U18" s="16" t="s">
        <v>108</v>
      </c>
      <c r="V18" s="16" t="s">
        <v>109</v>
      </c>
      <c r="W18" s="57"/>
      <c r="X18" s="85"/>
      <c r="Y18" s="8"/>
      <c r="Z18" s="8"/>
      <c r="AA18" s="8"/>
    </row>
    <row r="19" spans="1:27" s="9" customFormat="1" ht="15" customHeight="1" x14ac:dyDescent="0.4">
      <c r="A19" s="8"/>
      <c r="B19" s="54" t="s">
        <v>83</v>
      </c>
      <c r="C19" s="54" t="s">
        <v>84</v>
      </c>
      <c r="D19" s="63">
        <v>54386</v>
      </c>
      <c r="E19" s="76">
        <v>1.405</v>
      </c>
      <c r="F19" s="77">
        <v>2780</v>
      </c>
      <c r="G19" s="63"/>
      <c r="H19" s="63">
        <v>79192</v>
      </c>
      <c r="I19" s="63">
        <v>54386</v>
      </c>
      <c r="J19" s="76">
        <v>1.3997999999999999</v>
      </c>
      <c r="K19" s="77">
        <v>1296</v>
      </c>
      <c r="L19" s="63"/>
      <c r="M19" s="77">
        <f t="shared" si="3"/>
        <v>77425.522799999992</v>
      </c>
      <c r="N19" s="77">
        <v>54386</v>
      </c>
      <c r="O19" s="76">
        <v>1.3997999999999999</v>
      </c>
      <c r="P19" s="77">
        <v>1296</v>
      </c>
      <c r="Q19" s="63"/>
      <c r="R19" s="77">
        <f t="shared" si="2"/>
        <v>77425.522799999992</v>
      </c>
      <c r="T19" s="80">
        <v>40728</v>
      </c>
      <c r="U19" s="16" t="s">
        <v>108</v>
      </c>
      <c r="V19" s="16" t="s">
        <v>109</v>
      </c>
      <c r="W19" s="57"/>
      <c r="X19" s="85" t="s">
        <v>120</v>
      </c>
      <c r="Y19" s="8"/>
      <c r="Z19" s="8"/>
      <c r="AA19" s="8"/>
    </row>
    <row r="20" spans="1:27" s="9" customFormat="1" ht="15" customHeight="1" x14ac:dyDescent="0.4">
      <c r="A20" s="8"/>
      <c r="B20" s="54" t="s">
        <v>72</v>
      </c>
      <c r="C20" s="54" t="s">
        <v>85</v>
      </c>
      <c r="D20" s="63">
        <v>69956</v>
      </c>
      <c r="E20" s="76">
        <v>2.0939999999999999</v>
      </c>
      <c r="F20" s="77">
        <v>0</v>
      </c>
      <c r="G20" s="63"/>
      <c r="H20" s="63">
        <v>133442</v>
      </c>
      <c r="I20" s="77">
        <f t="shared" si="0"/>
        <v>76951.600000000006</v>
      </c>
      <c r="J20" s="76">
        <v>1.704</v>
      </c>
      <c r="K20" s="77">
        <v>0</v>
      </c>
      <c r="L20" s="63"/>
      <c r="M20" s="77">
        <f t="shared" si="3"/>
        <v>131125.5264</v>
      </c>
      <c r="N20" s="77">
        <f t="shared" si="1"/>
        <v>84646.760000000009</v>
      </c>
      <c r="O20" s="76">
        <v>1.704</v>
      </c>
      <c r="P20" s="77">
        <v>0</v>
      </c>
      <c r="Q20" s="63"/>
      <c r="R20" s="77">
        <f t="shared" si="2"/>
        <v>144238.07904000001</v>
      </c>
      <c r="T20" s="80">
        <v>40413</v>
      </c>
      <c r="U20" s="16" t="s">
        <v>108</v>
      </c>
      <c r="V20" s="16" t="s">
        <v>109</v>
      </c>
      <c r="W20" s="57"/>
      <c r="X20" s="85"/>
      <c r="Y20" s="8"/>
      <c r="Z20" s="8"/>
      <c r="AA20" s="8"/>
    </row>
    <row r="21" spans="1:27" s="9" customFormat="1" ht="15" customHeight="1" x14ac:dyDescent="0.4">
      <c r="A21" s="8"/>
      <c r="B21" s="54" t="s">
        <v>74</v>
      </c>
      <c r="C21" s="54" t="s">
        <v>86</v>
      </c>
      <c r="D21" s="63">
        <v>345835</v>
      </c>
      <c r="E21" s="76">
        <v>0.72430000000000005</v>
      </c>
      <c r="F21" s="77">
        <v>20700</v>
      </c>
      <c r="G21" s="63"/>
      <c r="H21" s="63">
        <v>224945</v>
      </c>
      <c r="I21" s="77">
        <f t="shared" si="0"/>
        <v>380418.50000000006</v>
      </c>
      <c r="J21" s="76">
        <v>0.71699999999999997</v>
      </c>
      <c r="K21" s="77">
        <v>0</v>
      </c>
      <c r="L21" s="63"/>
      <c r="M21" s="77">
        <f t="shared" si="3"/>
        <v>272760.06450000004</v>
      </c>
      <c r="N21" s="77">
        <f t="shared" si="1"/>
        <v>418460.35000000009</v>
      </c>
      <c r="O21" s="76">
        <v>0.71699999999999997</v>
      </c>
      <c r="P21" s="77">
        <v>0</v>
      </c>
      <c r="Q21" s="63"/>
      <c r="R21" s="77">
        <f t="shared" si="2"/>
        <v>300036.07095000008</v>
      </c>
      <c r="T21" s="80">
        <v>40612</v>
      </c>
      <c r="U21" s="16" t="s">
        <v>108</v>
      </c>
      <c r="V21" s="16" t="s">
        <v>109</v>
      </c>
      <c r="W21" s="57"/>
      <c r="X21" s="85"/>
      <c r="Y21" s="8"/>
      <c r="Z21" s="8"/>
      <c r="AA21" s="8"/>
    </row>
    <row r="22" spans="1:27" s="9" customFormat="1" ht="15" customHeight="1" x14ac:dyDescent="0.4">
      <c r="A22" s="8"/>
      <c r="B22" s="54" t="s">
        <v>74</v>
      </c>
      <c r="C22" s="54" t="s">
        <v>87</v>
      </c>
      <c r="D22" s="63">
        <v>72468</v>
      </c>
      <c r="E22" s="76">
        <v>0.72430000000000005</v>
      </c>
      <c r="F22" s="77">
        <v>7683</v>
      </c>
      <c r="G22" s="63"/>
      <c r="H22" s="63">
        <v>62110</v>
      </c>
      <c r="I22" s="63">
        <v>72468</v>
      </c>
      <c r="J22" s="76">
        <v>0.72430000000000005</v>
      </c>
      <c r="K22" s="77">
        <v>8143.71</v>
      </c>
      <c r="L22" s="63"/>
      <c r="M22" s="77">
        <f t="shared" si="3"/>
        <v>60632.282400000004</v>
      </c>
      <c r="N22" s="77">
        <v>72468</v>
      </c>
      <c r="O22" s="76">
        <v>0.72430000000000005</v>
      </c>
      <c r="P22" s="77">
        <v>8143.71</v>
      </c>
      <c r="Q22" s="63"/>
      <c r="R22" s="77">
        <f t="shared" si="2"/>
        <v>60632.282400000004</v>
      </c>
      <c r="T22" s="80">
        <v>41470</v>
      </c>
      <c r="U22" s="16" t="s">
        <v>108</v>
      </c>
      <c r="V22" s="16" t="s">
        <v>109</v>
      </c>
      <c r="W22" s="57"/>
      <c r="X22" s="85"/>
      <c r="Y22" s="8"/>
      <c r="Z22" s="8"/>
      <c r="AA22" s="8"/>
    </row>
    <row r="23" spans="1:27" s="9" customFormat="1" ht="15" customHeight="1" x14ac:dyDescent="0.4">
      <c r="A23" s="8"/>
      <c r="B23" s="54" t="s">
        <v>74</v>
      </c>
      <c r="C23" s="54" t="s">
        <v>88</v>
      </c>
      <c r="D23" s="63">
        <v>232179</v>
      </c>
      <c r="E23" s="76">
        <v>0.72430000000000005</v>
      </c>
      <c r="F23" s="77">
        <v>24755</v>
      </c>
      <c r="G23" s="63"/>
      <c r="H23" s="63">
        <v>180661</v>
      </c>
      <c r="I23" s="77">
        <f t="shared" si="0"/>
        <v>255396.90000000002</v>
      </c>
      <c r="J23" s="76">
        <v>0.72430000000000005</v>
      </c>
      <c r="K23" s="77">
        <v>0</v>
      </c>
      <c r="L23" s="63"/>
      <c r="M23" s="77">
        <f t="shared" si="3"/>
        <v>184983.97467000003</v>
      </c>
      <c r="N23" s="77">
        <f t="shared" si="1"/>
        <v>280936.59000000003</v>
      </c>
      <c r="O23" s="76">
        <v>0.72430000000000005</v>
      </c>
      <c r="P23" s="77">
        <v>0</v>
      </c>
      <c r="Q23" s="63"/>
      <c r="R23" s="77">
        <f t="shared" si="2"/>
        <v>203482.37213700003</v>
      </c>
      <c r="T23" s="80">
        <v>40004</v>
      </c>
      <c r="U23" s="16" t="s">
        <v>108</v>
      </c>
      <c r="V23" s="16" t="s">
        <v>109</v>
      </c>
      <c r="W23" s="57"/>
      <c r="X23" s="85"/>
      <c r="Y23" s="8"/>
      <c r="Z23" s="8"/>
      <c r="AA23" s="8"/>
    </row>
    <row r="24" spans="1:27" s="9" customFormat="1" ht="15" customHeight="1" x14ac:dyDescent="0.4">
      <c r="A24" s="8"/>
      <c r="B24" s="54" t="s">
        <v>72</v>
      </c>
      <c r="C24" s="54" t="s">
        <v>89</v>
      </c>
      <c r="D24" s="63">
        <v>46577</v>
      </c>
      <c r="E24" s="76">
        <v>2.0939999999999999</v>
      </c>
      <c r="F24" s="77">
        <v>0</v>
      </c>
      <c r="G24" s="63"/>
      <c r="H24" s="63">
        <v>94691</v>
      </c>
      <c r="I24" s="77">
        <f t="shared" si="0"/>
        <v>51234.700000000004</v>
      </c>
      <c r="J24" s="76">
        <v>1.704</v>
      </c>
      <c r="K24" s="77">
        <v>0</v>
      </c>
      <c r="L24" s="63"/>
      <c r="M24" s="77">
        <f t="shared" si="3"/>
        <v>87303.928800000009</v>
      </c>
      <c r="N24" s="77">
        <f t="shared" si="1"/>
        <v>56358.170000000013</v>
      </c>
      <c r="O24" s="76">
        <v>1.704</v>
      </c>
      <c r="P24" s="77">
        <v>0</v>
      </c>
      <c r="Q24" s="63"/>
      <c r="R24" s="77">
        <f t="shared" si="2"/>
        <v>96034.321680000023</v>
      </c>
      <c r="T24" s="80">
        <v>41337</v>
      </c>
      <c r="U24" s="16" t="s">
        <v>108</v>
      </c>
      <c r="V24" s="16" t="s">
        <v>109</v>
      </c>
      <c r="W24" s="57"/>
      <c r="X24" s="85"/>
      <c r="Y24" s="8"/>
      <c r="Z24" s="8"/>
      <c r="AA24" s="8"/>
    </row>
    <row r="25" spans="1:27" s="9" customFormat="1" ht="15" customHeight="1" x14ac:dyDescent="0.4">
      <c r="A25" s="8"/>
      <c r="B25" s="54" t="s">
        <v>74</v>
      </c>
      <c r="C25" s="54" t="s">
        <v>90</v>
      </c>
      <c r="D25" s="63">
        <v>91615</v>
      </c>
      <c r="E25" s="76">
        <v>0.72430000000000005</v>
      </c>
      <c r="F25" s="77">
        <v>3253</v>
      </c>
      <c r="G25" s="63"/>
      <c r="H25" s="63">
        <v>69692</v>
      </c>
      <c r="I25" s="63">
        <v>91615</v>
      </c>
      <c r="J25" s="76">
        <v>0.72430000000000005</v>
      </c>
      <c r="K25" s="77">
        <v>0</v>
      </c>
      <c r="L25" s="63"/>
      <c r="M25" s="77">
        <f t="shared" si="3"/>
        <v>66356.744500000001</v>
      </c>
      <c r="N25" s="77">
        <f t="shared" si="1"/>
        <v>100776.50000000001</v>
      </c>
      <c r="O25" s="76">
        <v>0.72430000000000005</v>
      </c>
      <c r="P25" s="77">
        <v>0</v>
      </c>
      <c r="Q25" s="63"/>
      <c r="R25" s="77">
        <f t="shared" si="2"/>
        <v>72992.418950000021</v>
      </c>
      <c r="T25" s="80">
        <v>40080</v>
      </c>
      <c r="U25" s="16" t="s">
        <v>108</v>
      </c>
      <c r="V25" s="16" t="s">
        <v>109</v>
      </c>
      <c r="W25" s="57"/>
      <c r="X25" s="85" t="s">
        <v>120</v>
      </c>
      <c r="Y25" s="8"/>
      <c r="Z25" s="8"/>
      <c r="AA25" s="8"/>
    </row>
    <row r="26" spans="1:27" s="9" customFormat="1" ht="15" customHeight="1" x14ac:dyDescent="0.4">
      <c r="A26" s="8"/>
      <c r="B26" s="54" t="s">
        <v>74</v>
      </c>
      <c r="C26" s="54" t="s">
        <v>91</v>
      </c>
      <c r="D26" s="63">
        <v>0</v>
      </c>
      <c r="E26" s="76">
        <v>0</v>
      </c>
      <c r="F26" s="77">
        <v>0</v>
      </c>
      <c r="G26" s="63"/>
      <c r="H26" s="63">
        <v>0</v>
      </c>
      <c r="I26" s="77">
        <v>79158</v>
      </c>
      <c r="J26" s="76">
        <v>0.71699999999999997</v>
      </c>
      <c r="K26" s="77">
        <v>0</v>
      </c>
      <c r="L26" s="63"/>
      <c r="M26" s="77">
        <f t="shared" si="3"/>
        <v>56756.286</v>
      </c>
      <c r="N26" s="77">
        <f t="shared" si="1"/>
        <v>87073.8</v>
      </c>
      <c r="O26" s="76">
        <v>0.71699999999999997</v>
      </c>
      <c r="P26" s="77">
        <v>0</v>
      </c>
      <c r="Q26" s="63"/>
      <c r="R26" s="77">
        <f t="shared" si="2"/>
        <v>62431.914599999996</v>
      </c>
      <c r="T26" s="80">
        <v>43032</v>
      </c>
      <c r="U26" s="16" t="s">
        <v>108</v>
      </c>
      <c r="V26" s="16" t="s">
        <v>109</v>
      </c>
      <c r="W26" s="57"/>
      <c r="X26" s="85" t="s">
        <v>112</v>
      </c>
      <c r="Y26" s="8"/>
      <c r="Z26" s="8"/>
      <c r="AA26" s="8"/>
    </row>
    <row r="27" spans="1:27" s="9" customFormat="1" ht="15" customHeight="1" x14ac:dyDescent="0.4">
      <c r="A27" s="8"/>
      <c r="B27" s="54" t="s">
        <v>93</v>
      </c>
      <c r="C27" s="54" t="s">
        <v>94</v>
      </c>
      <c r="D27" s="63">
        <v>32766</v>
      </c>
      <c r="E27" s="76">
        <v>1.4744999999999999</v>
      </c>
      <c r="F27" s="77">
        <v>886</v>
      </c>
      <c r="G27" s="63"/>
      <c r="H27" s="63">
        <v>48444</v>
      </c>
      <c r="I27" s="63">
        <v>32766</v>
      </c>
      <c r="J27" s="76">
        <v>1.4744999999999999</v>
      </c>
      <c r="K27" s="77">
        <v>2173.65</v>
      </c>
      <c r="L27" s="63"/>
      <c r="M27" s="77">
        <f t="shared" si="3"/>
        <v>50487.116999999998</v>
      </c>
      <c r="N27" s="77">
        <v>32766</v>
      </c>
      <c r="O27" s="76">
        <v>1.4744999999999999</v>
      </c>
      <c r="P27" s="77">
        <v>2173.65</v>
      </c>
      <c r="Q27" s="63"/>
      <c r="R27" s="77">
        <f t="shared" si="2"/>
        <v>50487.116999999998</v>
      </c>
      <c r="T27" s="80"/>
      <c r="U27" s="16"/>
      <c r="V27" s="16"/>
      <c r="W27" s="57"/>
      <c r="X27" s="85" t="s">
        <v>120</v>
      </c>
      <c r="Y27" s="8"/>
      <c r="Z27" s="8"/>
      <c r="AA27" s="8"/>
    </row>
    <row r="28" spans="1:27" s="9" customFormat="1" ht="15" customHeight="1" x14ac:dyDescent="0.4">
      <c r="A28" s="8"/>
      <c r="B28" s="54" t="s">
        <v>74</v>
      </c>
      <c r="C28" s="54" t="s">
        <v>95</v>
      </c>
      <c r="D28" s="63">
        <v>58317</v>
      </c>
      <c r="E28" s="76">
        <v>0.72430000000000005</v>
      </c>
      <c r="F28" s="77">
        <v>3414</v>
      </c>
      <c r="G28" s="63"/>
      <c r="H28" s="63">
        <v>49027</v>
      </c>
      <c r="I28" s="63">
        <v>58317</v>
      </c>
      <c r="J28" s="76">
        <v>0.72430000000000005</v>
      </c>
      <c r="K28" s="77">
        <v>0</v>
      </c>
      <c r="L28" s="63"/>
      <c r="M28" s="77">
        <f t="shared" si="3"/>
        <v>42239.003100000002</v>
      </c>
      <c r="N28" s="77">
        <v>58317</v>
      </c>
      <c r="O28" s="76">
        <v>0.72430000000000005</v>
      </c>
      <c r="P28" s="77">
        <v>0</v>
      </c>
      <c r="Q28" s="63"/>
      <c r="R28" s="77">
        <f t="shared" si="2"/>
        <v>42239.003100000002</v>
      </c>
      <c r="T28" s="80">
        <v>40995</v>
      </c>
      <c r="U28" s="16" t="s">
        <v>108</v>
      </c>
      <c r="V28" s="16" t="s">
        <v>109</v>
      </c>
      <c r="W28" s="57"/>
      <c r="X28" s="85" t="s">
        <v>120</v>
      </c>
      <c r="Y28" s="8"/>
      <c r="Z28" s="8"/>
      <c r="AA28" s="8"/>
    </row>
    <row r="29" spans="1:27" s="9" customFormat="1" ht="15" customHeight="1" x14ac:dyDescent="0.4">
      <c r="A29" s="8"/>
      <c r="B29" s="54" t="s">
        <v>74</v>
      </c>
      <c r="C29" s="54" t="s">
        <v>96</v>
      </c>
      <c r="D29" s="63">
        <v>29612</v>
      </c>
      <c r="E29" s="76">
        <v>0.72430000000000005</v>
      </c>
      <c r="F29" s="77">
        <v>5335</v>
      </c>
      <c r="G29" s="63"/>
      <c r="H29" s="63">
        <v>26783</v>
      </c>
      <c r="I29" s="77">
        <f t="shared" si="0"/>
        <v>32573.200000000004</v>
      </c>
      <c r="J29" s="76">
        <v>0.72430000000000005</v>
      </c>
      <c r="K29" s="77">
        <v>1571.27</v>
      </c>
      <c r="L29" s="63"/>
      <c r="M29" s="77">
        <f t="shared" si="3"/>
        <v>25164.038760000007</v>
      </c>
      <c r="N29" s="77">
        <f t="shared" si="1"/>
        <v>35830.520000000004</v>
      </c>
      <c r="O29" s="76">
        <v>0.72430000000000005</v>
      </c>
      <c r="P29" s="77">
        <v>1571.27</v>
      </c>
      <c r="Q29" s="63"/>
      <c r="R29" s="77">
        <f t="shared" si="2"/>
        <v>27523.315636000007</v>
      </c>
      <c r="T29" s="80">
        <v>43032</v>
      </c>
      <c r="U29" s="16" t="s">
        <v>108</v>
      </c>
      <c r="V29" s="16" t="s">
        <v>109</v>
      </c>
      <c r="W29" s="57"/>
      <c r="X29" s="85"/>
      <c r="Y29" s="8"/>
      <c r="Z29" s="8"/>
      <c r="AA29" s="8"/>
    </row>
    <row r="30" spans="1:27" s="9" customFormat="1" ht="15" customHeight="1" x14ac:dyDescent="0.4">
      <c r="A30" s="8"/>
      <c r="B30" s="54" t="s">
        <v>74</v>
      </c>
      <c r="C30" s="54" t="s">
        <v>97</v>
      </c>
      <c r="D30" s="63">
        <v>43065</v>
      </c>
      <c r="E30" s="76">
        <v>0.72430000000000005</v>
      </c>
      <c r="F30" s="77">
        <v>3415</v>
      </c>
      <c r="G30" s="63"/>
      <c r="H30" s="63">
        <v>34290</v>
      </c>
      <c r="I30" s="63">
        <v>43065</v>
      </c>
      <c r="J30" s="76">
        <v>0.72430000000000005</v>
      </c>
      <c r="K30" s="77">
        <v>0</v>
      </c>
      <c r="L30" s="63"/>
      <c r="M30" s="77">
        <f t="shared" si="3"/>
        <v>31191.979500000001</v>
      </c>
      <c r="N30" s="77">
        <v>43065</v>
      </c>
      <c r="O30" s="76">
        <v>0.72430000000000005</v>
      </c>
      <c r="P30" s="77">
        <v>0</v>
      </c>
      <c r="Q30" s="63"/>
      <c r="R30" s="77">
        <f t="shared" si="2"/>
        <v>31191.979500000001</v>
      </c>
      <c r="T30" s="80">
        <v>40681</v>
      </c>
      <c r="U30" s="16" t="s">
        <v>108</v>
      </c>
      <c r="V30" s="16" t="s">
        <v>109</v>
      </c>
      <c r="W30" s="57"/>
      <c r="X30" s="85" t="s">
        <v>120</v>
      </c>
      <c r="Y30" s="8"/>
      <c r="Z30" s="8"/>
      <c r="AA30" s="8"/>
    </row>
    <row r="31" spans="1:27" s="9" customFormat="1" ht="15" customHeight="1" x14ac:dyDescent="0.4">
      <c r="A31" s="8"/>
      <c r="B31" s="54" t="s">
        <v>83</v>
      </c>
      <c r="C31" s="54" t="s">
        <v>98</v>
      </c>
      <c r="D31" s="63">
        <v>31667</v>
      </c>
      <c r="E31" s="76">
        <v>1.7084999999999999</v>
      </c>
      <c r="F31" s="77">
        <v>-21001</v>
      </c>
      <c r="G31" s="63"/>
      <c r="H31" s="63">
        <v>31983</v>
      </c>
      <c r="I31" s="63">
        <v>31667</v>
      </c>
      <c r="J31" s="76">
        <v>1.5081</v>
      </c>
      <c r="K31" s="77">
        <v>-19527</v>
      </c>
      <c r="L31" s="63"/>
      <c r="M31" s="77">
        <f t="shared" si="3"/>
        <v>28230.002699999997</v>
      </c>
      <c r="N31" s="77">
        <v>28230</v>
      </c>
      <c r="O31" s="76">
        <v>1.5081</v>
      </c>
      <c r="P31" s="77">
        <v>-19527</v>
      </c>
      <c r="Q31" s="63"/>
      <c r="R31" s="77">
        <f t="shared" si="2"/>
        <v>23046.663</v>
      </c>
      <c r="T31" s="80">
        <v>41101</v>
      </c>
      <c r="U31" s="16" t="s">
        <v>108</v>
      </c>
      <c r="V31" s="16" t="s">
        <v>109</v>
      </c>
      <c r="W31" s="57"/>
      <c r="X31" s="85" t="s">
        <v>120</v>
      </c>
      <c r="Y31" s="8"/>
      <c r="Z31" s="8"/>
      <c r="AA31" s="8"/>
    </row>
    <row r="32" spans="1:27" s="9" customFormat="1" ht="15" customHeight="1" x14ac:dyDescent="0.4">
      <c r="A32" s="8"/>
      <c r="B32" s="54" t="s">
        <v>77</v>
      </c>
      <c r="C32" s="54" t="s">
        <v>99</v>
      </c>
      <c r="D32" s="63">
        <v>96000</v>
      </c>
      <c r="E32" s="76">
        <v>1.7603</v>
      </c>
      <c r="F32" s="77">
        <v>1950</v>
      </c>
      <c r="G32" s="63"/>
      <c r="H32" s="63">
        <v>157853</v>
      </c>
      <c r="I32" s="77">
        <f t="shared" si="0"/>
        <v>105600.00000000001</v>
      </c>
      <c r="J32" s="76">
        <v>1.4862</v>
      </c>
      <c r="K32" s="77">
        <v>0</v>
      </c>
      <c r="L32" s="63"/>
      <c r="M32" s="77">
        <f t="shared" si="3"/>
        <v>156942.72000000003</v>
      </c>
      <c r="N32" s="77">
        <f t="shared" si="1"/>
        <v>116160.00000000003</v>
      </c>
      <c r="O32" s="76">
        <v>1.4862</v>
      </c>
      <c r="P32" s="77">
        <v>0</v>
      </c>
      <c r="Q32" s="63"/>
      <c r="R32" s="77">
        <f t="shared" si="2"/>
        <v>172636.99200000003</v>
      </c>
      <c r="T32" s="80">
        <v>39350</v>
      </c>
      <c r="U32" s="16" t="s">
        <v>108</v>
      </c>
      <c r="V32" s="16" t="s">
        <v>109</v>
      </c>
      <c r="W32" s="57"/>
      <c r="X32" s="85"/>
      <c r="Y32" s="8"/>
      <c r="Z32" s="8"/>
      <c r="AA32" s="8"/>
    </row>
    <row r="33" spans="1:27" s="9" customFormat="1" ht="15" customHeight="1" x14ac:dyDescent="0.4">
      <c r="A33" s="8"/>
      <c r="B33" s="54" t="s">
        <v>74</v>
      </c>
      <c r="C33" s="54" t="s">
        <v>100</v>
      </c>
      <c r="D33" s="63">
        <v>19491</v>
      </c>
      <c r="E33" s="76">
        <v>0.72430000000000005</v>
      </c>
      <c r="F33" s="77">
        <v>1829</v>
      </c>
      <c r="G33" s="63"/>
      <c r="H33" s="63">
        <v>32237</v>
      </c>
      <c r="I33" s="63">
        <v>19491</v>
      </c>
      <c r="J33" s="76">
        <v>0.72430000000000005</v>
      </c>
      <c r="K33" s="77">
        <v>2035.62</v>
      </c>
      <c r="L33" s="63"/>
      <c r="M33" s="77">
        <f t="shared" si="3"/>
        <v>16152.951300000001</v>
      </c>
      <c r="N33" s="77">
        <v>19491</v>
      </c>
      <c r="O33" s="76">
        <v>0.72430000000000005</v>
      </c>
      <c r="P33" s="77">
        <v>2035.62</v>
      </c>
      <c r="Q33" s="63"/>
      <c r="R33" s="77">
        <f t="shared" si="2"/>
        <v>16152.951300000001</v>
      </c>
      <c r="T33" s="80">
        <v>40296</v>
      </c>
      <c r="U33" s="16" t="s">
        <v>108</v>
      </c>
      <c r="V33" s="16" t="s">
        <v>109</v>
      </c>
      <c r="W33" s="57"/>
      <c r="X33" s="85" t="s">
        <v>120</v>
      </c>
      <c r="Y33" s="8"/>
      <c r="Z33" s="8"/>
      <c r="AA33" s="8"/>
    </row>
    <row r="34" spans="1:27" s="9" customFormat="1" ht="15" customHeight="1" x14ac:dyDescent="0.4">
      <c r="A34" s="8"/>
      <c r="B34" s="54" t="s">
        <v>74</v>
      </c>
      <c r="C34" s="54" t="s">
        <v>101</v>
      </c>
      <c r="D34" s="63">
        <v>10440</v>
      </c>
      <c r="E34" s="76">
        <v>0.72430000000000005</v>
      </c>
      <c r="F34" s="77">
        <v>7683</v>
      </c>
      <c r="G34" s="63"/>
      <c r="H34" s="63">
        <v>22406</v>
      </c>
      <c r="I34" s="77">
        <f t="shared" si="0"/>
        <v>11484.000000000002</v>
      </c>
      <c r="J34" s="76">
        <v>0.72430000000000005</v>
      </c>
      <c r="K34" s="77">
        <v>8143.71</v>
      </c>
      <c r="L34" s="63"/>
      <c r="M34" s="77">
        <f t="shared" si="3"/>
        <v>16461.571200000002</v>
      </c>
      <c r="N34" s="77">
        <f t="shared" si="1"/>
        <v>12632.400000000003</v>
      </c>
      <c r="O34" s="76">
        <v>0.72430000000000005</v>
      </c>
      <c r="P34" s="77">
        <v>8143.71</v>
      </c>
      <c r="Q34" s="63"/>
      <c r="R34" s="77">
        <f t="shared" si="2"/>
        <v>17293.357320000003</v>
      </c>
      <c r="T34" s="80">
        <v>43214</v>
      </c>
      <c r="U34" s="16" t="s">
        <v>108</v>
      </c>
      <c r="V34" s="16" t="s">
        <v>109</v>
      </c>
      <c r="W34" s="57"/>
      <c r="X34" s="85"/>
      <c r="Y34" s="8"/>
      <c r="Z34" s="8"/>
      <c r="AA34" s="8"/>
    </row>
    <row r="35" spans="1:27" s="9" customFormat="1" ht="15" customHeight="1" x14ac:dyDescent="0.4">
      <c r="A35" s="8"/>
      <c r="B35" s="54" t="s">
        <v>74</v>
      </c>
      <c r="C35" s="54" t="s">
        <v>102</v>
      </c>
      <c r="D35" s="63">
        <v>22553</v>
      </c>
      <c r="E35" s="76">
        <v>0.72430000000000005</v>
      </c>
      <c r="F35" s="77">
        <v>1482</v>
      </c>
      <c r="G35" s="63"/>
      <c r="H35" s="63">
        <v>18651</v>
      </c>
      <c r="I35" s="77">
        <f t="shared" si="0"/>
        <v>24808.300000000003</v>
      </c>
      <c r="J35" s="76">
        <v>0.72430000000000005</v>
      </c>
      <c r="K35" s="77">
        <v>0</v>
      </c>
      <c r="L35" s="63"/>
      <c r="M35" s="77">
        <f t="shared" si="3"/>
        <v>17968.651690000002</v>
      </c>
      <c r="N35" s="77">
        <f t="shared" si="1"/>
        <v>27289.130000000005</v>
      </c>
      <c r="O35" s="76">
        <v>0.72430000000000005</v>
      </c>
      <c r="P35" s="77">
        <v>0</v>
      </c>
      <c r="Q35" s="63"/>
      <c r="R35" s="77">
        <f t="shared" si="2"/>
        <v>19765.516859000007</v>
      </c>
      <c r="T35" s="80">
        <v>43032</v>
      </c>
      <c r="U35" s="16" t="s">
        <v>108</v>
      </c>
      <c r="V35" s="16" t="s">
        <v>109</v>
      </c>
      <c r="W35" s="57"/>
      <c r="X35" s="85"/>
      <c r="Y35" s="8"/>
      <c r="Z35" s="8"/>
      <c r="AA35" s="8"/>
    </row>
    <row r="36" spans="1:27" s="9" customFormat="1" ht="15" customHeight="1" x14ac:dyDescent="0.4">
      <c r="A36" s="8"/>
      <c r="B36" s="54" t="s">
        <v>74</v>
      </c>
      <c r="C36" s="54" t="s">
        <v>103</v>
      </c>
      <c r="D36" s="63">
        <v>81621</v>
      </c>
      <c r="E36" s="76">
        <v>0.72430000000000005</v>
      </c>
      <c r="F36" s="77">
        <v>1482</v>
      </c>
      <c r="G36" s="63"/>
      <c r="H36" s="63">
        <v>60720</v>
      </c>
      <c r="I36" s="77">
        <f t="shared" si="0"/>
        <v>89783.1</v>
      </c>
      <c r="J36" s="76">
        <v>0.72430000000000005</v>
      </c>
      <c r="K36" s="77">
        <v>0</v>
      </c>
      <c r="L36" s="63"/>
      <c r="M36" s="77">
        <f t="shared" si="3"/>
        <v>65029.899330000007</v>
      </c>
      <c r="N36" s="77">
        <f t="shared" si="1"/>
        <v>98761.410000000018</v>
      </c>
      <c r="O36" s="76">
        <v>0.72430000000000005</v>
      </c>
      <c r="P36" s="77">
        <v>0</v>
      </c>
      <c r="Q36" s="63"/>
      <c r="R36" s="77">
        <f t="shared" si="2"/>
        <v>71532.889263000019</v>
      </c>
      <c r="T36" s="80">
        <v>41043</v>
      </c>
      <c r="U36" s="17" t="s">
        <v>108</v>
      </c>
      <c r="V36" s="18" t="s">
        <v>109</v>
      </c>
      <c r="W36" s="57"/>
      <c r="X36" s="85"/>
      <c r="Y36" s="8"/>
      <c r="Z36" s="8"/>
      <c r="AA36" s="8"/>
    </row>
    <row r="37" spans="1:27" s="9" customFormat="1" ht="15" customHeight="1" x14ac:dyDescent="0.4">
      <c r="A37" s="8"/>
      <c r="B37" s="54" t="s">
        <v>74</v>
      </c>
      <c r="C37" s="54" t="s">
        <v>104</v>
      </c>
      <c r="D37" s="63">
        <v>5710</v>
      </c>
      <c r="E37" s="76">
        <v>0.72430000000000005</v>
      </c>
      <c r="F37" s="77">
        <v>7683</v>
      </c>
      <c r="G37" s="63"/>
      <c r="H37" s="63">
        <v>13894</v>
      </c>
      <c r="I37" s="77">
        <f t="shared" si="0"/>
        <v>6281.0000000000009</v>
      </c>
      <c r="J37" s="76">
        <v>0.72430000000000005</v>
      </c>
      <c r="K37" s="77">
        <v>8143.71</v>
      </c>
      <c r="L37" s="63"/>
      <c r="M37" s="77">
        <f t="shared" si="3"/>
        <v>12693.0383</v>
      </c>
      <c r="N37" s="77">
        <f t="shared" si="1"/>
        <v>6909.1000000000013</v>
      </c>
      <c r="O37" s="76">
        <v>0.72430000000000005</v>
      </c>
      <c r="P37" s="77">
        <v>8143.71</v>
      </c>
      <c r="Q37" s="63"/>
      <c r="R37" s="77">
        <f t="shared" si="2"/>
        <v>13147.971130000002</v>
      </c>
      <c r="T37" s="80">
        <v>43257</v>
      </c>
      <c r="U37" s="16" t="s">
        <v>108</v>
      </c>
      <c r="V37" s="16" t="s">
        <v>109</v>
      </c>
      <c r="W37" s="57"/>
      <c r="X37" s="85"/>
      <c r="Y37" s="8"/>
      <c r="Z37" s="8"/>
      <c r="AA37" s="8"/>
    </row>
    <row r="38" spans="1:27" s="2" customFormat="1" ht="14.6" x14ac:dyDescent="0.4">
      <c r="A38" s="10"/>
      <c r="B38" s="54" t="s">
        <v>72</v>
      </c>
      <c r="C38" s="58" t="s">
        <v>105</v>
      </c>
      <c r="D38" s="63">
        <v>0</v>
      </c>
      <c r="E38" s="63">
        <v>0</v>
      </c>
      <c r="F38" s="63">
        <v>0</v>
      </c>
      <c r="G38" s="63"/>
      <c r="H38" s="63">
        <v>0</v>
      </c>
      <c r="I38" s="77">
        <f>D38*1.1</f>
        <v>0</v>
      </c>
      <c r="J38" s="63">
        <v>0</v>
      </c>
      <c r="K38" s="63">
        <v>0</v>
      </c>
      <c r="L38" s="63"/>
      <c r="M38" s="77">
        <v>0</v>
      </c>
      <c r="N38" s="77">
        <v>25000</v>
      </c>
      <c r="O38" s="63">
        <v>1.7</v>
      </c>
      <c r="P38" s="63">
        <v>0</v>
      </c>
      <c r="Q38" s="63"/>
      <c r="R38" s="77">
        <f t="shared" si="2"/>
        <v>42500</v>
      </c>
      <c r="T38" s="80">
        <v>43977</v>
      </c>
      <c r="U38" s="16" t="s">
        <v>108</v>
      </c>
      <c r="V38" s="16" t="s">
        <v>109</v>
      </c>
      <c r="W38" s="78"/>
      <c r="X38" s="85" t="s">
        <v>128</v>
      </c>
      <c r="Y38" s="10"/>
      <c r="Z38" s="10"/>
      <c r="AA38" s="10"/>
    </row>
    <row r="39" spans="1:27" s="2" customFormat="1" ht="14.6" x14ac:dyDescent="0.4">
      <c r="A39" s="10"/>
      <c r="B39" s="54" t="s">
        <v>106</v>
      </c>
      <c r="C39" s="58" t="s">
        <v>107</v>
      </c>
      <c r="D39" s="63">
        <v>0</v>
      </c>
      <c r="E39" s="63">
        <v>0</v>
      </c>
      <c r="F39" s="63">
        <v>0</v>
      </c>
      <c r="G39" s="63"/>
      <c r="H39" s="63">
        <v>0</v>
      </c>
      <c r="I39" s="77">
        <f t="shared" ref="I39:I41" si="4">D39*1.1</f>
        <v>0</v>
      </c>
      <c r="J39" s="63">
        <v>0</v>
      </c>
      <c r="K39" s="63">
        <v>0</v>
      </c>
      <c r="L39" s="63"/>
      <c r="M39" s="77">
        <f t="shared" si="3"/>
        <v>0</v>
      </c>
      <c r="N39" s="77">
        <v>5000</v>
      </c>
      <c r="O39" s="76">
        <v>0.96899999999999997</v>
      </c>
      <c r="P39" s="63">
        <v>4300</v>
      </c>
      <c r="Q39" s="63"/>
      <c r="R39" s="77">
        <f t="shared" si="2"/>
        <v>9145</v>
      </c>
      <c r="T39" s="80">
        <v>44126</v>
      </c>
      <c r="U39" s="16" t="s">
        <v>108</v>
      </c>
      <c r="V39" s="16" t="s">
        <v>109</v>
      </c>
      <c r="W39" s="79"/>
      <c r="X39" s="85" t="s">
        <v>128</v>
      </c>
      <c r="Y39" s="10"/>
      <c r="Z39" s="10"/>
      <c r="AA39" s="10"/>
    </row>
    <row r="40" spans="1:27" s="2" customFormat="1" ht="14.6" x14ac:dyDescent="0.4">
      <c r="A40" s="10"/>
      <c r="B40" s="84" t="s">
        <v>106</v>
      </c>
      <c r="C40" s="84" t="s">
        <v>123</v>
      </c>
      <c r="D40" s="27">
        <v>154972</v>
      </c>
      <c r="E40" s="86">
        <v>1.109</v>
      </c>
      <c r="F40" s="27">
        <v>0</v>
      </c>
      <c r="G40" s="27"/>
      <c r="H40" s="87">
        <v>171863.948</v>
      </c>
      <c r="I40" s="77">
        <f t="shared" si="4"/>
        <v>170469.2</v>
      </c>
      <c r="J40" s="27">
        <v>0.98</v>
      </c>
      <c r="K40" s="27">
        <v>0</v>
      </c>
      <c r="L40" s="27"/>
      <c r="M40" s="87">
        <v>170469.2</v>
      </c>
      <c r="N40" s="77">
        <v>170469.2</v>
      </c>
      <c r="O40" s="86">
        <v>0.96899999999999997</v>
      </c>
      <c r="P40" s="27">
        <v>0</v>
      </c>
      <c r="Q40" s="27"/>
      <c r="R40" s="87">
        <f t="shared" si="2"/>
        <v>165184.65480000002</v>
      </c>
      <c r="S40" s="10"/>
      <c r="T40" s="80"/>
      <c r="U40" s="16"/>
      <c r="V40" s="16"/>
      <c r="W40" s="78"/>
      <c r="X40" s="85"/>
    </row>
    <row r="41" spans="1:27" s="2" customFormat="1" ht="14.6" x14ac:dyDescent="0.4">
      <c r="A41" s="10"/>
      <c r="B41" s="84" t="s">
        <v>106</v>
      </c>
      <c r="C41" s="84" t="s">
        <v>124</v>
      </c>
      <c r="D41" s="87">
        <v>85909.925420024098</v>
      </c>
      <c r="E41" s="86">
        <v>1.109</v>
      </c>
      <c r="F41" s="27">
        <v>0</v>
      </c>
      <c r="G41" s="27"/>
      <c r="H41" s="87">
        <v>95274.107290806729</v>
      </c>
      <c r="I41" s="77">
        <f t="shared" si="4"/>
        <v>94500.91796202652</v>
      </c>
      <c r="J41" s="27">
        <v>1.0900000000000001</v>
      </c>
      <c r="K41" s="27">
        <v>0</v>
      </c>
      <c r="L41" s="27"/>
      <c r="M41" s="87">
        <v>94500.91796202652</v>
      </c>
      <c r="N41" s="77">
        <v>94500.91796202652</v>
      </c>
      <c r="O41" s="86">
        <v>1.0649999999999999</v>
      </c>
      <c r="P41" s="27">
        <v>0</v>
      </c>
      <c r="Q41" s="27"/>
      <c r="R41" s="87">
        <f t="shared" si="2"/>
        <v>100643.47762955824</v>
      </c>
      <c r="S41" s="10"/>
      <c r="T41" s="80">
        <v>43280</v>
      </c>
      <c r="U41" s="17" t="s">
        <v>126</v>
      </c>
      <c r="V41" s="80">
        <v>45106</v>
      </c>
      <c r="W41" s="78"/>
      <c r="X41" s="85"/>
    </row>
    <row r="42" spans="1:27" s="2" customFormat="1" ht="14.6" x14ac:dyDescent="0.4">
      <c r="A42" s="10"/>
      <c r="B42" s="26"/>
      <c r="C42" s="26"/>
      <c r="D42" s="27"/>
      <c r="E42" s="27"/>
      <c r="F42" s="27"/>
      <c r="G42" s="27"/>
      <c r="H42" s="27"/>
      <c r="I42" s="27"/>
      <c r="J42" s="27"/>
      <c r="K42" s="27"/>
      <c r="L42" s="27"/>
      <c r="M42" s="27"/>
      <c r="N42" s="27"/>
      <c r="O42" s="27"/>
      <c r="P42" s="27"/>
      <c r="Q42" s="27"/>
      <c r="R42" s="27"/>
      <c r="S42" s="10"/>
      <c r="T42" s="17"/>
      <c r="U42" s="17"/>
      <c r="V42" s="17"/>
      <c r="W42" s="78"/>
      <c r="X42" s="82"/>
    </row>
    <row r="43" spans="1:27" s="2" customFormat="1" ht="14.6" x14ac:dyDescent="0.4">
      <c r="A43" s="10"/>
      <c r="B43" s="26"/>
      <c r="C43" s="26"/>
      <c r="D43" s="27"/>
      <c r="E43" s="27"/>
      <c r="F43" s="27"/>
      <c r="G43" s="27"/>
      <c r="H43" s="27"/>
      <c r="I43" s="27"/>
      <c r="J43" s="27"/>
      <c r="K43" s="27"/>
      <c r="L43" s="27"/>
      <c r="M43" s="27"/>
      <c r="N43" s="27"/>
      <c r="O43" s="27"/>
      <c r="P43" s="27"/>
      <c r="Q43" s="27"/>
      <c r="R43" s="27"/>
      <c r="S43" s="10"/>
      <c r="T43" s="17"/>
      <c r="U43" s="17"/>
      <c r="V43" s="17"/>
      <c r="W43" s="78"/>
      <c r="X43" s="82"/>
    </row>
    <row r="44" spans="1:27" s="12" customFormat="1" ht="10.75" x14ac:dyDescent="0.3">
      <c r="A44" s="11"/>
      <c r="B44" s="28"/>
      <c r="C44" s="29"/>
      <c r="D44" s="31"/>
      <c r="E44" s="32"/>
      <c r="F44" s="33"/>
      <c r="G44" s="33"/>
      <c r="H44" s="34"/>
      <c r="I44" s="31"/>
      <c r="J44" s="32"/>
      <c r="K44" s="33"/>
      <c r="L44" s="33"/>
      <c r="M44" s="34"/>
      <c r="N44" s="31"/>
      <c r="O44" s="32"/>
      <c r="P44" s="33"/>
      <c r="Q44" s="33"/>
      <c r="R44" s="34"/>
      <c r="S44" s="11"/>
      <c r="T44" s="48"/>
      <c r="U44" s="49"/>
      <c r="V44" s="50"/>
      <c r="W44" s="11"/>
      <c r="X44" s="24"/>
    </row>
    <row r="45" spans="1:27" s="12" customFormat="1" ht="12.9" x14ac:dyDescent="0.3">
      <c r="A45" s="11"/>
      <c r="B45" s="28" t="s">
        <v>29</v>
      </c>
      <c r="C45" s="29"/>
      <c r="D45" s="108">
        <f>SUM(D11:D43)</f>
        <v>2291355.925420024</v>
      </c>
      <c r="E45" s="109"/>
      <c r="F45" s="109"/>
      <c r="G45" s="109"/>
      <c r="H45" s="108">
        <f>SUM(H11:H43)</f>
        <v>2531812.0552908066</v>
      </c>
      <c r="I45" s="110">
        <f>SUM(I11:I43)</f>
        <v>2589203.3179620262</v>
      </c>
      <c r="J45" s="109"/>
      <c r="K45" s="109"/>
      <c r="L45" s="109"/>
      <c r="M45" s="111">
        <f>SUM(M11:M43)</f>
        <v>2678187.6500020279</v>
      </c>
      <c r="N45" s="108">
        <f>SUM(N11:N43)</f>
        <v>2811104.9379620268</v>
      </c>
      <c r="O45" s="32"/>
      <c r="P45" s="33"/>
      <c r="Q45" s="33"/>
      <c r="R45" s="108">
        <f>SUM(R11:R43)</f>
        <v>2929213.9941935586</v>
      </c>
      <c r="S45" s="11"/>
      <c r="T45" s="19"/>
      <c r="U45" s="15"/>
      <c r="V45" s="20"/>
      <c r="W45" s="11"/>
      <c r="X45" s="24"/>
    </row>
    <row r="46" spans="1:27" s="12" customFormat="1" ht="10.75" x14ac:dyDescent="0.3">
      <c r="A46" s="11"/>
      <c r="B46" s="37"/>
      <c r="C46" s="38"/>
      <c r="D46" s="40"/>
      <c r="E46" s="41"/>
      <c r="F46" s="42"/>
      <c r="G46" s="42"/>
      <c r="H46" s="43"/>
      <c r="I46" s="40"/>
      <c r="J46" s="41"/>
      <c r="K46" s="42"/>
      <c r="L46" s="42"/>
      <c r="M46" s="43"/>
      <c r="N46" s="40"/>
      <c r="O46" s="41"/>
      <c r="P46" s="42"/>
      <c r="Q46" s="42"/>
      <c r="R46" s="43"/>
      <c r="S46" s="11"/>
      <c r="T46" s="21"/>
      <c r="U46" s="22"/>
      <c r="V46" s="23"/>
      <c r="W46" s="11"/>
      <c r="X46" s="25"/>
    </row>
    <row r="47" spans="1:27" x14ac:dyDescent="0.3">
      <c r="A47" s="4"/>
      <c r="B47" s="4"/>
      <c r="C47" s="4"/>
      <c r="D47" s="4"/>
      <c r="E47" s="4"/>
      <c r="F47" s="4"/>
      <c r="G47" s="4"/>
      <c r="H47" s="4"/>
      <c r="I47" s="4"/>
      <c r="J47" s="4"/>
      <c r="K47" s="4"/>
      <c r="L47" s="4"/>
      <c r="M47" s="4"/>
      <c r="N47" s="4"/>
      <c r="O47" s="4"/>
      <c r="P47" s="4"/>
      <c r="Q47" s="4"/>
      <c r="R47" s="4"/>
      <c r="S47" s="4"/>
      <c r="T47" s="4"/>
      <c r="U47" s="4"/>
      <c r="V47" s="4"/>
      <c r="W47" s="4"/>
      <c r="X47" s="4"/>
    </row>
    <row r="48" spans="1:27" ht="19.3" x14ac:dyDescent="0.3">
      <c r="A48" s="4"/>
      <c r="B48" s="3" t="s">
        <v>67</v>
      </c>
      <c r="C48" s="3"/>
      <c r="D48" s="3"/>
      <c r="E48" s="3"/>
      <c r="F48" s="3"/>
      <c r="G48" s="3"/>
      <c r="H48" s="3"/>
      <c r="I48" s="3"/>
      <c r="J48" s="3"/>
      <c r="K48" s="3"/>
      <c r="L48" s="3"/>
      <c r="M48" s="3"/>
      <c r="N48" s="3"/>
      <c r="O48" s="3"/>
      <c r="P48" s="3"/>
      <c r="Q48" s="3"/>
      <c r="R48" s="3"/>
      <c r="S48" s="3"/>
      <c r="T48" s="3"/>
      <c r="U48" s="3"/>
      <c r="V48" s="3"/>
      <c r="W48" s="3"/>
      <c r="X48" s="3"/>
    </row>
    <row r="49" spans="1:24" ht="28.75" x14ac:dyDescent="0.3">
      <c r="A49" s="4"/>
      <c r="B49" s="3" t="s">
        <v>2</v>
      </c>
      <c r="C49" s="7"/>
      <c r="D49" s="6"/>
      <c r="E49" s="6"/>
      <c r="F49" s="6"/>
      <c r="G49" s="6"/>
      <c r="H49" s="6"/>
      <c r="I49" s="6"/>
      <c r="J49" s="6"/>
      <c r="K49" s="6"/>
      <c r="L49" s="6"/>
      <c r="M49" s="6"/>
      <c r="N49" s="6"/>
      <c r="O49" s="6"/>
      <c r="P49" s="6"/>
      <c r="Q49" s="6"/>
      <c r="R49" s="6"/>
      <c r="S49" s="4"/>
      <c r="T49" s="3" t="s">
        <v>3</v>
      </c>
      <c r="U49" s="4"/>
      <c r="V49" s="4"/>
      <c r="W49" s="4"/>
      <c r="X49" s="3" t="s">
        <v>4</v>
      </c>
    </row>
    <row r="50" spans="1:24" ht="28.75" x14ac:dyDescent="0.3">
      <c r="A50" s="4"/>
      <c r="B50" s="7"/>
      <c r="C50" s="7"/>
      <c r="D50" s="6"/>
      <c r="E50" s="6"/>
      <c r="F50" s="6"/>
      <c r="G50" s="6"/>
      <c r="H50" s="6"/>
      <c r="I50" s="6"/>
      <c r="J50" s="6"/>
      <c r="K50" s="6"/>
      <c r="L50" s="6"/>
      <c r="M50" s="6"/>
      <c r="N50" s="6"/>
      <c r="O50" s="6"/>
      <c r="P50" s="6"/>
      <c r="Q50" s="6"/>
      <c r="R50" s="6"/>
      <c r="S50" s="4"/>
      <c r="T50" s="4"/>
      <c r="U50" s="4"/>
      <c r="V50" s="4"/>
      <c r="W50" s="4"/>
      <c r="X50" s="6"/>
    </row>
    <row r="51" spans="1:24" s="9" customFormat="1" ht="24.65" customHeight="1" x14ac:dyDescent="0.25">
      <c r="A51" s="13"/>
      <c r="B51" s="89" t="s">
        <v>5</v>
      </c>
      <c r="C51" s="89" t="s">
        <v>6</v>
      </c>
      <c r="D51" s="89" t="s">
        <v>32</v>
      </c>
      <c r="E51" s="89" t="s">
        <v>9</v>
      </c>
      <c r="F51" s="89" t="s">
        <v>10</v>
      </c>
      <c r="G51" s="89" t="s">
        <v>11</v>
      </c>
      <c r="H51" s="89" t="s">
        <v>33</v>
      </c>
      <c r="I51" s="89" t="s">
        <v>32</v>
      </c>
      <c r="J51" s="89" t="s">
        <v>9</v>
      </c>
      <c r="K51" s="89" t="s">
        <v>10</v>
      </c>
      <c r="L51" s="89" t="s">
        <v>11</v>
      </c>
      <c r="M51" s="89" t="s">
        <v>34</v>
      </c>
      <c r="N51" s="89" t="s">
        <v>32</v>
      </c>
      <c r="O51" s="89" t="s">
        <v>9</v>
      </c>
      <c r="P51" s="89" t="s">
        <v>10</v>
      </c>
      <c r="Q51" s="89" t="s">
        <v>11</v>
      </c>
      <c r="R51" s="89" t="s">
        <v>35</v>
      </c>
      <c r="S51" s="8"/>
      <c r="T51" s="95" t="s">
        <v>16</v>
      </c>
      <c r="U51" s="95" t="s">
        <v>17</v>
      </c>
      <c r="V51" s="95" t="s">
        <v>18</v>
      </c>
      <c r="W51" s="13"/>
      <c r="X51" s="95" t="s">
        <v>20</v>
      </c>
    </row>
    <row r="52" spans="1:24" s="9" customFormat="1" ht="10.5" customHeight="1" x14ac:dyDescent="0.25">
      <c r="A52" s="13"/>
      <c r="B52" s="89"/>
      <c r="C52" s="89"/>
      <c r="D52" s="89"/>
      <c r="E52" s="89"/>
      <c r="F52" s="89"/>
      <c r="G52" s="89"/>
      <c r="H52" s="89"/>
      <c r="I52" s="89"/>
      <c r="J52" s="89"/>
      <c r="K52" s="89"/>
      <c r="L52" s="89"/>
      <c r="M52" s="89"/>
      <c r="N52" s="89"/>
      <c r="O52" s="89"/>
      <c r="P52" s="89"/>
      <c r="Q52" s="89"/>
      <c r="R52" s="89"/>
      <c r="S52" s="8"/>
      <c r="T52" s="96"/>
      <c r="U52" s="96"/>
      <c r="V52" s="96"/>
      <c r="W52" s="13"/>
      <c r="X52" s="96"/>
    </row>
    <row r="53" spans="1:24" s="9" customFormat="1" ht="13.2" customHeight="1" x14ac:dyDescent="0.25">
      <c r="A53" s="13"/>
      <c r="B53" s="89"/>
      <c r="C53" s="89"/>
      <c r="D53" s="51" t="s">
        <v>21</v>
      </c>
      <c r="E53" s="51" t="s">
        <v>22</v>
      </c>
      <c r="F53" s="51" t="s">
        <v>23</v>
      </c>
      <c r="G53" s="51" t="s">
        <v>23</v>
      </c>
      <c r="H53" s="47" t="s">
        <v>23</v>
      </c>
      <c r="I53" s="51" t="s">
        <v>21</v>
      </c>
      <c r="J53" s="51" t="s">
        <v>22</v>
      </c>
      <c r="K53" s="51" t="s">
        <v>23</v>
      </c>
      <c r="L53" s="51" t="s">
        <v>23</v>
      </c>
      <c r="M53" s="47" t="s">
        <v>23</v>
      </c>
      <c r="N53" s="51" t="s">
        <v>21</v>
      </c>
      <c r="O53" s="51" t="s">
        <v>22</v>
      </c>
      <c r="P53" s="51" t="s">
        <v>23</v>
      </c>
      <c r="Q53" s="51" t="s">
        <v>23</v>
      </c>
      <c r="R53" s="47" t="s">
        <v>23</v>
      </c>
      <c r="S53" s="8"/>
      <c r="T53" s="98" t="s">
        <v>24</v>
      </c>
      <c r="U53" s="98" t="s">
        <v>25</v>
      </c>
      <c r="V53" s="98" t="s">
        <v>24</v>
      </c>
      <c r="W53" s="13"/>
      <c r="X53" s="96"/>
    </row>
    <row r="54" spans="1:24" s="9" customFormat="1" ht="13.2" customHeight="1" x14ac:dyDescent="0.25">
      <c r="A54" s="13"/>
      <c r="B54" s="89"/>
      <c r="C54" s="89"/>
      <c r="D54" s="93" t="s">
        <v>26</v>
      </c>
      <c r="E54" s="93"/>
      <c r="F54" s="93"/>
      <c r="G54" s="93"/>
      <c r="H54" s="93"/>
      <c r="I54" s="93" t="s">
        <v>27</v>
      </c>
      <c r="J54" s="93"/>
      <c r="K54" s="93"/>
      <c r="L54" s="93"/>
      <c r="M54" s="93"/>
      <c r="N54" s="93" t="s">
        <v>28</v>
      </c>
      <c r="O54" s="93"/>
      <c r="P54" s="93"/>
      <c r="Q54" s="93"/>
      <c r="R54" s="93"/>
      <c r="S54" s="8"/>
      <c r="T54" s="99"/>
      <c r="U54" s="99"/>
      <c r="V54" s="99"/>
      <c r="W54" s="13"/>
      <c r="X54" s="97"/>
    </row>
    <row r="55" spans="1:24" s="2" customFormat="1" ht="14.6" x14ac:dyDescent="0.4">
      <c r="A55" s="10"/>
      <c r="B55" s="26"/>
      <c r="C55" s="26"/>
      <c r="D55" s="27"/>
      <c r="E55" s="27"/>
      <c r="F55" s="27"/>
      <c r="G55" s="27"/>
      <c r="H55" s="27"/>
      <c r="I55" s="27"/>
      <c r="J55" s="27"/>
      <c r="K55" s="27"/>
      <c r="L55" s="27"/>
      <c r="M55" s="27"/>
      <c r="N55" s="45"/>
      <c r="O55" s="27"/>
      <c r="P55" s="27"/>
      <c r="Q55" s="27"/>
      <c r="R55" s="27"/>
      <c r="S55" s="10"/>
      <c r="T55" s="16"/>
      <c r="U55" s="16"/>
      <c r="V55" s="16"/>
      <c r="W55" s="10"/>
      <c r="X55" s="17"/>
    </row>
    <row r="56" spans="1:24" s="2" customFormat="1" ht="14.6" x14ac:dyDescent="0.4">
      <c r="A56" s="10"/>
      <c r="B56" s="26"/>
      <c r="C56" s="26"/>
      <c r="D56" s="27"/>
      <c r="E56" s="27"/>
      <c r="F56" s="27"/>
      <c r="G56" s="27"/>
      <c r="H56" s="27"/>
      <c r="I56" s="27"/>
      <c r="J56" s="27"/>
      <c r="K56" s="27"/>
      <c r="L56" s="27"/>
      <c r="M56" s="27"/>
      <c r="N56" s="45"/>
      <c r="O56" s="27"/>
      <c r="P56" s="27"/>
      <c r="Q56" s="27"/>
      <c r="R56" s="27"/>
      <c r="S56" s="10"/>
      <c r="T56" s="18"/>
      <c r="U56" s="17"/>
      <c r="V56" s="17"/>
      <c r="W56" s="10"/>
      <c r="X56" s="17"/>
    </row>
    <row r="57" spans="1:24" s="2" customFormat="1" ht="14.6" x14ac:dyDescent="0.4">
      <c r="A57" s="10"/>
      <c r="B57" s="26"/>
      <c r="C57" s="26"/>
      <c r="D57" s="27"/>
      <c r="E57" s="27"/>
      <c r="F57" s="27"/>
      <c r="G57" s="27"/>
      <c r="H57" s="27"/>
      <c r="I57" s="27"/>
      <c r="J57" s="27"/>
      <c r="K57" s="27"/>
      <c r="L57" s="27"/>
      <c r="M57" s="27"/>
      <c r="N57" s="45"/>
      <c r="O57" s="27"/>
      <c r="P57" s="27"/>
      <c r="Q57" s="27"/>
      <c r="R57" s="27"/>
      <c r="S57" s="10"/>
      <c r="T57" s="17"/>
      <c r="U57" s="17"/>
      <c r="V57" s="17"/>
      <c r="W57" s="10"/>
      <c r="X57" s="17"/>
    </row>
    <row r="58" spans="1:24" s="2" customFormat="1" ht="14.6" x14ac:dyDescent="0.4">
      <c r="A58" s="10"/>
      <c r="B58" s="26"/>
      <c r="C58" s="26"/>
      <c r="D58" s="27"/>
      <c r="E58" s="27"/>
      <c r="F58" s="27"/>
      <c r="G58" s="27"/>
      <c r="H58" s="27"/>
      <c r="I58" s="27"/>
      <c r="J58" s="27"/>
      <c r="K58" s="27"/>
      <c r="L58" s="27"/>
      <c r="M58" s="27"/>
      <c r="N58" s="45"/>
      <c r="O58" s="27"/>
      <c r="P58" s="27"/>
      <c r="Q58" s="27"/>
      <c r="R58" s="27"/>
      <c r="S58" s="10"/>
      <c r="T58" s="17"/>
      <c r="U58" s="17"/>
      <c r="V58" s="17"/>
      <c r="W58" s="10"/>
      <c r="X58" s="17"/>
    </row>
    <row r="59" spans="1:24" s="12" customFormat="1" ht="10.75" x14ac:dyDescent="0.3">
      <c r="A59" s="11"/>
      <c r="B59" s="28"/>
      <c r="C59" s="29"/>
      <c r="D59" s="31"/>
      <c r="E59" s="32"/>
      <c r="F59" s="33"/>
      <c r="G59" s="33"/>
      <c r="H59" s="34"/>
      <c r="I59" s="31"/>
      <c r="J59" s="32"/>
      <c r="K59" s="33"/>
      <c r="L59" s="33"/>
      <c r="M59" s="34"/>
      <c r="N59" s="33"/>
      <c r="O59" s="32"/>
      <c r="P59" s="33"/>
      <c r="Q59" s="33"/>
      <c r="R59" s="34"/>
      <c r="S59" s="11"/>
      <c r="T59" s="48"/>
      <c r="U59" s="49"/>
      <c r="V59" s="50"/>
      <c r="W59" s="11"/>
      <c r="X59" s="24"/>
    </row>
    <row r="60" spans="1:24" s="12" customFormat="1" ht="12.9" x14ac:dyDescent="0.3">
      <c r="A60" s="11"/>
      <c r="B60" s="28" t="s">
        <v>29</v>
      </c>
      <c r="C60" s="29"/>
      <c r="D60" s="35">
        <f>SUM(D54:D58)</f>
        <v>0</v>
      </c>
      <c r="E60" s="32"/>
      <c r="F60" s="33"/>
      <c r="G60" s="33"/>
      <c r="H60" s="36">
        <f>SUM(H54:H58)</f>
        <v>0</v>
      </c>
      <c r="I60" s="35">
        <f>SUM(I55:I58)</f>
        <v>0</v>
      </c>
      <c r="J60" s="32"/>
      <c r="K60" s="33"/>
      <c r="L60" s="33"/>
      <c r="M60" s="36">
        <f>SUM(M54:M58)</f>
        <v>0</v>
      </c>
      <c r="N60" s="36">
        <f>SUM(N54:N58)</f>
        <v>0</v>
      </c>
      <c r="O60" s="32"/>
      <c r="P60" s="33"/>
      <c r="Q60" s="33"/>
      <c r="R60" s="36">
        <f>SUM(R54:R58)</f>
        <v>0</v>
      </c>
      <c r="S60" s="11"/>
      <c r="T60" s="19"/>
      <c r="U60" s="15"/>
      <c r="V60" s="20"/>
      <c r="W60" s="11"/>
      <c r="X60" s="24"/>
    </row>
    <row r="61" spans="1:24" s="12" customFormat="1" ht="10.75" x14ac:dyDescent="0.3">
      <c r="A61" s="11"/>
      <c r="B61" s="37"/>
      <c r="C61" s="38"/>
      <c r="D61" s="40"/>
      <c r="E61" s="41"/>
      <c r="F61" s="42"/>
      <c r="G61" s="42"/>
      <c r="H61" s="43"/>
      <c r="I61" s="40"/>
      <c r="J61" s="41"/>
      <c r="K61" s="42"/>
      <c r="L61" s="42"/>
      <c r="M61" s="43"/>
      <c r="N61" s="42"/>
      <c r="O61" s="41"/>
      <c r="P61" s="42"/>
      <c r="Q61" s="42"/>
      <c r="R61" s="43"/>
      <c r="S61" s="11"/>
      <c r="T61" s="21"/>
      <c r="U61" s="22"/>
      <c r="V61" s="23"/>
      <c r="W61" s="11"/>
      <c r="X61" s="25"/>
    </row>
    <row r="62" spans="1:24" x14ac:dyDescent="0.3">
      <c r="A62" s="4"/>
      <c r="B62" s="4"/>
      <c r="C62" s="4"/>
      <c r="D62" s="4"/>
      <c r="E62" s="4"/>
      <c r="F62" s="4"/>
      <c r="G62" s="4"/>
      <c r="H62" s="4"/>
      <c r="I62" s="4"/>
      <c r="J62" s="4"/>
      <c r="K62" s="4"/>
      <c r="L62" s="4"/>
      <c r="M62" s="4"/>
      <c r="N62" s="4"/>
      <c r="O62" s="4"/>
      <c r="P62" s="4"/>
      <c r="Q62" s="4"/>
      <c r="R62" s="4"/>
      <c r="S62" s="4"/>
      <c r="T62" s="4"/>
      <c r="U62" s="4"/>
      <c r="V62" s="4"/>
      <c r="W62" s="4"/>
      <c r="X62" s="4"/>
    </row>
    <row r="63" spans="1:24" ht="19.3" x14ac:dyDescent="0.3">
      <c r="A63" s="4"/>
      <c r="B63" s="3" t="s">
        <v>37</v>
      </c>
      <c r="C63" s="3"/>
      <c r="D63" s="3"/>
      <c r="E63" s="3"/>
      <c r="F63" s="3"/>
      <c r="G63" s="3"/>
      <c r="H63" s="3"/>
      <c r="I63" s="3"/>
      <c r="J63" s="4"/>
      <c r="K63" s="4"/>
      <c r="T63" s="4"/>
      <c r="U63" s="4"/>
      <c r="V63" s="4"/>
      <c r="W63" s="4"/>
      <c r="X63" s="4"/>
    </row>
    <row r="64" spans="1:24" x14ac:dyDescent="0.3">
      <c r="A64" s="4"/>
      <c r="B64" s="4"/>
      <c r="C64" s="4"/>
      <c r="D64" s="4"/>
      <c r="E64" s="4"/>
      <c r="F64" s="4"/>
      <c r="G64" s="4"/>
      <c r="H64" s="4"/>
      <c r="I64" s="4"/>
      <c r="J64" s="4"/>
      <c r="K64" s="4"/>
      <c r="T64" s="4"/>
      <c r="U64" s="4"/>
      <c r="V64" s="4"/>
      <c r="W64" s="4"/>
      <c r="X64" s="4"/>
    </row>
    <row r="65" spans="1:24" ht="15.9" x14ac:dyDescent="0.3">
      <c r="A65" s="4"/>
      <c r="B65" s="52" t="s">
        <v>38</v>
      </c>
      <c r="C65" s="52" t="s">
        <v>39</v>
      </c>
      <c r="D65" s="52" t="s">
        <v>40</v>
      </c>
      <c r="E65" s="102" t="s">
        <v>41</v>
      </c>
      <c r="F65" s="102"/>
      <c r="G65" s="102"/>
      <c r="H65" s="102"/>
      <c r="I65" s="102"/>
      <c r="J65" s="102"/>
      <c r="K65" s="4"/>
      <c r="T65" s="4"/>
      <c r="U65" s="4"/>
      <c r="V65" s="4"/>
      <c r="W65" s="4"/>
      <c r="X65" s="4"/>
    </row>
    <row r="66" spans="1:24" ht="35.25" customHeight="1" x14ac:dyDescent="0.3">
      <c r="A66" s="4"/>
      <c r="B66" s="101" t="s">
        <v>42</v>
      </c>
      <c r="C66" s="14" t="s">
        <v>5</v>
      </c>
      <c r="D66" s="14" t="s">
        <v>43</v>
      </c>
      <c r="E66" s="88" t="s">
        <v>68</v>
      </c>
      <c r="F66" s="88"/>
      <c r="G66" s="88"/>
      <c r="H66" s="88"/>
      <c r="I66" s="88"/>
      <c r="J66" s="88"/>
      <c r="K66" s="4"/>
      <c r="T66" s="4"/>
      <c r="U66" s="4"/>
      <c r="V66" s="4"/>
      <c r="W66" s="4"/>
      <c r="X66" s="4"/>
    </row>
    <row r="67" spans="1:24" ht="30.65" customHeight="1" x14ac:dyDescent="0.3">
      <c r="A67" s="4"/>
      <c r="B67" s="101"/>
      <c r="C67" s="14" t="s">
        <v>6</v>
      </c>
      <c r="D67" s="14" t="s">
        <v>43</v>
      </c>
      <c r="E67" s="88" t="s">
        <v>69</v>
      </c>
      <c r="F67" s="88"/>
      <c r="G67" s="88"/>
      <c r="H67" s="88"/>
      <c r="I67" s="88"/>
      <c r="J67" s="88"/>
      <c r="K67" s="4"/>
      <c r="T67" s="4"/>
      <c r="U67" s="4"/>
      <c r="V67" s="4"/>
      <c r="W67" s="4"/>
      <c r="X67" s="4"/>
    </row>
    <row r="68" spans="1:24" ht="50.25" customHeight="1" x14ac:dyDescent="0.3">
      <c r="A68" s="4"/>
      <c r="B68" s="101"/>
      <c r="C68" s="14" t="s">
        <v>48</v>
      </c>
      <c r="D68" s="14" t="s">
        <v>21</v>
      </c>
      <c r="E68" s="88" t="s">
        <v>70</v>
      </c>
      <c r="F68" s="88"/>
      <c r="G68" s="88"/>
      <c r="H68" s="88"/>
      <c r="I68" s="88"/>
      <c r="J68" s="88"/>
      <c r="K68" s="4"/>
      <c r="T68" s="4"/>
      <c r="U68" s="4"/>
      <c r="V68" s="4"/>
      <c r="W68" s="4"/>
      <c r="X68" s="4"/>
    </row>
    <row r="69" spans="1:24" ht="49" customHeight="1" x14ac:dyDescent="0.3">
      <c r="A69" s="4"/>
      <c r="B69" s="101"/>
      <c r="C69" s="14" t="s">
        <v>9</v>
      </c>
      <c r="D69" s="14" t="s">
        <v>22</v>
      </c>
      <c r="E69" s="88" t="s">
        <v>50</v>
      </c>
      <c r="F69" s="88"/>
      <c r="G69" s="88"/>
      <c r="H69" s="88"/>
      <c r="I69" s="88"/>
      <c r="J69" s="88"/>
      <c r="K69" s="4"/>
      <c r="T69" s="4"/>
      <c r="U69" s="4"/>
      <c r="V69" s="4"/>
      <c r="W69" s="4"/>
      <c r="X69" s="4"/>
    </row>
    <row r="70" spans="1:24" ht="34" customHeight="1" x14ac:dyDescent="0.3">
      <c r="A70" s="4"/>
      <c r="B70" s="101"/>
      <c r="C70" s="14" t="s">
        <v>10</v>
      </c>
      <c r="D70" s="14" t="s">
        <v>23</v>
      </c>
      <c r="E70" s="88" t="s">
        <v>51</v>
      </c>
      <c r="F70" s="88"/>
      <c r="G70" s="88"/>
      <c r="H70" s="88"/>
      <c r="I70" s="88"/>
      <c r="J70" s="88"/>
      <c r="K70" s="4"/>
      <c r="T70" s="4"/>
      <c r="U70" s="4"/>
      <c r="V70" s="4"/>
      <c r="W70" s="4"/>
      <c r="X70" s="4"/>
    </row>
    <row r="71" spans="1:24" ht="40" customHeight="1" x14ac:dyDescent="0.3">
      <c r="A71" s="4"/>
      <c r="B71" s="101"/>
      <c r="C71" s="14" t="s">
        <v>11</v>
      </c>
      <c r="D71" s="14" t="s">
        <v>23</v>
      </c>
      <c r="E71" s="88" t="s">
        <v>52</v>
      </c>
      <c r="F71" s="88"/>
      <c r="G71" s="88"/>
      <c r="H71" s="88"/>
      <c r="I71" s="88"/>
      <c r="J71" s="88"/>
      <c r="K71" s="4"/>
      <c r="T71" s="4"/>
      <c r="U71" s="4"/>
      <c r="V71" s="4"/>
      <c r="W71" s="4"/>
      <c r="X71" s="4"/>
    </row>
    <row r="72" spans="1:24" ht="53.25" customHeight="1" x14ac:dyDescent="0.3">
      <c r="A72" s="4"/>
      <c r="B72" s="101"/>
      <c r="C72" s="14" t="s">
        <v>53</v>
      </c>
      <c r="D72" s="14" t="s">
        <v>23</v>
      </c>
      <c r="E72" s="88" t="s">
        <v>71</v>
      </c>
      <c r="F72" s="88"/>
      <c r="G72" s="88"/>
      <c r="H72" s="88"/>
      <c r="I72" s="88"/>
      <c r="J72" s="88"/>
      <c r="K72" s="4"/>
      <c r="T72" s="4"/>
      <c r="U72" s="4"/>
      <c r="V72" s="4"/>
      <c r="W72" s="4"/>
      <c r="X72" s="4"/>
    </row>
    <row r="73" spans="1:24" ht="51" customHeight="1" x14ac:dyDescent="0.3">
      <c r="A73" s="4"/>
      <c r="B73" s="101" t="s">
        <v>55</v>
      </c>
      <c r="C73" s="14" t="s">
        <v>16</v>
      </c>
      <c r="D73" s="14" t="s">
        <v>24</v>
      </c>
      <c r="E73" s="88" t="s">
        <v>59</v>
      </c>
      <c r="F73" s="88"/>
      <c r="G73" s="88"/>
      <c r="H73" s="88"/>
      <c r="I73" s="88"/>
      <c r="J73" s="88"/>
      <c r="K73" s="4"/>
      <c r="T73" s="4"/>
      <c r="U73" s="4"/>
      <c r="V73" s="4"/>
      <c r="W73" s="4"/>
      <c r="X73" s="4"/>
    </row>
    <row r="74" spans="1:24" ht="33" customHeight="1" x14ac:dyDescent="0.3">
      <c r="A74" s="4"/>
      <c r="B74" s="101"/>
      <c r="C74" s="14" t="s">
        <v>17</v>
      </c>
      <c r="D74" s="14" t="s">
        <v>25</v>
      </c>
      <c r="E74" s="88" t="s">
        <v>60</v>
      </c>
      <c r="F74" s="88"/>
      <c r="G74" s="88"/>
      <c r="H74" s="88"/>
      <c r="I74" s="88"/>
      <c r="J74" s="88"/>
      <c r="K74" s="4"/>
      <c r="T74" s="4"/>
      <c r="U74" s="4"/>
      <c r="V74" s="4"/>
      <c r="W74" s="4"/>
      <c r="X74" s="4"/>
    </row>
    <row r="75" spans="1:24" ht="35.25" customHeight="1" x14ac:dyDescent="0.3">
      <c r="A75" s="4"/>
      <c r="B75" s="101"/>
      <c r="C75" s="14" t="s">
        <v>18</v>
      </c>
      <c r="D75" s="14" t="s">
        <v>24</v>
      </c>
      <c r="E75" s="88" t="s">
        <v>61</v>
      </c>
      <c r="F75" s="88"/>
      <c r="G75" s="88"/>
      <c r="H75" s="88"/>
      <c r="I75" s="88"/>
      <c r="J75" s="88"/>
      <c r="K75" s="4"/>
      <c r="T75" s="4"/>
      <c r="U75" s="4"/>
      <c r="V75" s="4"/>
      <c r="W75" s="4"/>
      <c r="X75" s="4"/>
    </row>
    <row r="76" spans="1:24" ht="44.25" customHeight="1" x14ac:dyDescent="0.3">
      <c r="A76" s="4"/>
      <c r="B76" s="46" t="s">
        <v>64</v>
      </c>
      <c r="C76" s="14" t="s">
        <v>20</v>
      </c>
      <c r="D76" s="14" t="s">
        <v>43</v>
      </c>
      <c r="E76" s="88" t="s">
        <v>65</v>
      </c>
      <c r="F76" s="88"/>
      <c r="G76" s="88"/>
      <c r="H76" s="88"/>
      <c r="I76" s="88"/>
      <c r="J76" s="88"/>
      <c r="K76" s="4"/>
      <c r="T76" s="4"/>
      <c r="U76" s="4"/>
      <c r="V76" s="4"/>
      <c r="W76" s="4"/>
      <c r="X76" s="4"/>
    </row>
    <row r="77" spans="1:24" x14ac:dyDescent="0.3">
      <c r="A77" s="4"/>
      <c r="B77" s="4"/>
      <c r="C77" s="4"/>
      <c r="D77" s="4"/>
      <c r="E77" s="4"/>
      <c r="F77" s="4"/>
      <c r="G77" s="4"/>
      <c r="H77" s="4"/>
      <c r="I77" s="4"/>
      <c r="J77" s="4"/>
      <c r="K77" s="4"/>
      <c r="L77" s="4"/>
      <c r="M77" s="4"/>
      <c r="N77" s="4"/>
      <c r="O77" s="4"/>
      <c r="P77" s="4"/>
      <c r="Q77" s="4"/>
      <c r="R77" s="4"/>
      <c r="S77" s="4"/>
      <c r="T77" s="4"/>
      <c r="U77" s="4"/>
      <c r="V77" s="4"/>
      <c r="W77" s="4"/>
      <c r="X77"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51:N52"/>
    <mergeCell ref="I10:M10"/>
    <mergeCell ref="N10:R10"/>
    <mergeCell ref="B51:B54"/>
    <mergeCell ref="C51:C54"/>
    <mergeCell ref="D51:D52"/>
    <mergeCell ref="E51:E52"/>
    <mergeCell ref="F51:F52"/>
    <mergeCell ref="G51:G52"/>
    <mergeCell ref="H51:H52"/>
    <mergeCell ref="B7:B10"/>
    <mergeCell ref="C7:C10"/>
    <mergeCell ref="D7:D8"/>
    <mergeCell ref="E7:E8"/>
    <mergeCell ref="F7:F8"/>
    <mergeCell ref="D10:H10"/>
    <mergeCell ref="I51:I52"/>
    <mergeCell ref="J51:J52"/>
    <mergeCell ref="K51:K52"/>
    <mergeCell ref="L51:L52"/>
    <mergeCell ref="M51:M52"/>
    <mergeCell ref="O51:O52"/>
    <mergeCell ref="P51:P52"/>
    <mergeCell ref="Q51:Q52"/>
    <mergeCell ref="R51:R52"/>
    <mergeCell ref="T51:T52"/>
    <mergeCell ref="U51:U52"/>
    <mergeCell ref="V51:V52"/>
    <mergeCell ref="X51:X54"/>
    <mergeCell ref="T53:T54"/>
    <mergeCell ref="U53:U54"/>
    <mergeCell ref="V53:V54"/>
    <mergeCell ref="D54:H54"/>
    <mergeCell ref="I54:M54"/>
    <mergeCell ref="N54:R54"/>
    <mergeCell ref="E74:J74"/>
    <mergeCell ref="E75:J75"/>
    <mergeCell ref="E76:J76"/>
    <mergeCell ref="B66:B72"/>
    <mergeCell ref="B73:B75"/>
    <mergeCell ref="E65:J65"/>
    <mergeCell ref="E66:J66"/>
    <mergeCell ref="E67:J67"/>
    <mergeCell ref="E68:J68"/>
    <mergeCell ref="E69:J69"/>
    <mergeCell ref="E70:J70"/>
    <mergeCell ref="E71:J71"/>
    <mergeCell ref="E72:J72"/>
    <mergeCell ref="E73:J73"/>
  </mergeCells>
  <phoneticPr fontId="3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2.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672A3FCA98991645BE083C320B7539B7"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44841B-D39C-4B2C-93D2-5B538824153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elements/1.1/"/>
    <ds:schemaRef ds:uri="7041854e-4853-44f9-9e63-23b7acad5461"/>
    <ds:schemaRef ds:uri="http://www.w3.org/XML/1998/namespace"/>
    <ds:schemaRef ds:uri="http://purl.org/dc/terms/"/>
  </ds:schemaRefs>
</ds:datastoreItem>
</file>

<file path=customXml/itemProps2.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4.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2021-03-18T12:27:34Z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