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ta.patel\OneDrive - OFWAT\Desktop\Rita\Transparency Returns\Q3 Reports sent to Publishing team\"/>
    </mc:Choice>
  </mc:AlternateContent>
  <bookViews>
    <workbookView xWindow="0" yWindow="0" windowWidth="28800" windowHeight="13590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F5" i="1"/>
  <c r="E5" i="1"/>
  <c r="D5" i="1"/>
  <c r="K17" i="2"/>
  <c r="F17" i="2"/>
  <c r="E17" i="2"/>
  <c r="F15" i="2"/>
  <c r="E15" i="2"/>
  <c r="D15" i="2"/>
  <c r="I11" i="2"/>
  <c r="H11" i="2"/>
  <c r="I10" i="2"/>
  <c r="H10" i="2"/>
  <c r="I9" i="2"/>
  <c r="H9" i="2"/>
  <c r="F4" i="1"/>
  <c r="E4" i="1"/>
  <c r="D4" i="1"/>
  <c r="I8" i="2" l="1"/>
  <c r="H8" i="2"/>
  <c r="I7" i="2"/>
  <c r="H7" i="2"/>
  <c r="H6" i="2"/>
  <c r="I6" i="2"/>
  <c r="D6" i="1" l="1"/>
  <c r="I14" i="2"/>
  <c r="H14" i="2"/>
  <c r="I13" i="2" l="1"/>
  <c r="H13" i="2"/>
  <c r="F6" i="1" l="1"/>
  <c r="E6" i="1"/>
  <c r="I12" i="2"/>
  <c r="H12" i="2"/>
  <c r="F3" i="1" l="1"/>
  <c r="E3" i="1"/>
  <c r="D3" i="1"/>
  <c r="I5" i="2"/>
  <c r="H5" i="2"/>
  <c r="I4" i="2" l="1"/>
  <c r="H4" i="2"/>
  <c r="I3" i="2" l="1"/>
  <c r="H3" i="2"/>
</calcChain>
</file>

<file path=xl/sharedStrings.xml><?xml version="1.0" encoding="utf-8"?>
<sst xmlns="http://schemas.openxmlformats.org/spreadsheetml/2006/main" count="48" uniqueCount="44">
  <si>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</si>
  <si>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</si>
  <si>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</si>
  <si>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</si>
  <si>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</si>
  <si>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2021-22</t>
  </si>
  <si>
    <t>April to June 2021</t>
  </si>
  <si>
    <t>July to September 2021</t>
  </si>
  <si>
    <t>October to December 2021</t>
  </si>
  <si>
    <t>January to March 2022</t>
  </si>
  <si>
    <t>TOTAL</t>
  </si>
  <si>
    <t>2021/22</t>
  </si>
  <si>
    <t>Month</t>
  </si>
  <si>
    <t>Total invoices</t>
  </si>
  <si>
    <t>Paid 30</t>
  </si>
  <si>
    <t>Paid 5</t>
  </si>
  <si>
    <t>Paid 30 %</t>
  </si>
  <si>
    <t>Paid 5 %</t>
  </si>
  <si>
    <t>Liability</t>
  </si>
  <si>
    <t>P01</t>
  </si>
  <si>
    <t xml:space="preserve">April </t>
  </si>
  <si>
    <t>P02</t>
  </si>
  <si>
    <t>May</t>
  </si>
  <si>
    <t>P03</t>
  </si>
  <si>
    <t>June</t>
  </si>
  <si>
    <t>P04</t>
  </si>
  <si>
    <t>July</t>
  </si>
  <si>
    <t>P05</t>
  </si>
  <si>
    <t>August</t>
  </si>
  <si>
    <t>P06</t>
  </si>
  <si>
    <t>September</t>
  </si>
  <si>
    <t>P07</t>
  </si>
  <si>
    <t>October</t>
  </si>
  <si>
    <t>P08</t>
  </si>
  <si>
    <t>November</t>
  </si>
  <si>
    <t>P09</t>
  </si>
  <si>
    <t>December</t>
  </si>
  <si>
    <t>P10</t>
  </si>
  <si>
    <t>January</t>
  </si>
  <si>
    <t>P11</t>
  </si>
  <si>
    <t>February</t>
  </si>
  <si>
    <t>P12</t>
  </si>
  <si>
    <t>March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</si>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</sst>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  <xf numFmtId="0" fontId="2" fillId="0" borderId="1" xfId="0" applyFont="1" applyBorder="1"/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F9" sqref="F9"/>
    </sheetView>
  </sheetViews>
  <sheetFormatPr defaultRowHeight="13.5" x14ac:dyDescent="0.35"/>
  <cols>
    <col min="2" max="2" width="13.25" bestFit="1" customWidth="1"/>
    <col min="3" max="3" width="22.75" bestFit="1" customWidth="1"/>
    <col min="4" max="4" width="37.875" bestFit="1" customWidth="1"/>
    <col min="5" max="5" width="38.875" bestFit="1" customWidth="1"/>
    <col min="6" max="6" width="27.625" bestFit="1" customWidth="1"/>
  </cols>
  <sheetData>
    <row r="2" spans="2:6" ht="13.9" x14ac:dyDescent="0.4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 x14ac:dyDescent="0.35">
      <c r="B3" s="1" t="s">
        <v>5</v>
      </c>
      <c r="C3" s="1" t="s">
        <v>6</v>
      </c>
      <c r="D3" s="4">
        <f>SUM(Data!F3:F5)/SUM(Data!D3:D5)</f>
        <v>9.634551495016612E-2</v>
      </c>
      <c r="E3" s="4">
        <f>SUM(Data!E3:E5)/SUM(Data!D3:D5)</f>
        <v>0.94684385382059799</v>
      </c>
      <c r="F3" s="6">
        <f>SUM(Data!K3:K5)</f>
        <v>308.32</v>
      </c>
    </row>
    <row r="4" spans="2:6" x14ac:dyDescent="0.35">
      <c r="B4" s="1" t="s">
        <v>5</v>
      </c>
      <c r="C4" s="1" t="s">
        <v>7</v>
      </c>
      <c r="D4" s="4">
        <f>SUM(Data!F6:F8)/SUM(Data!D6:D8)</f>
        <v>0.12585034013605442</v>
      </c>
      <c r="E4" s="4">
        <f>SUM(Data!E6:E8)/SUM(Data!D6:D8)</f>
        <v>0.93877551020408168</v>
      </c>
      <c r="F4" s="6">
        <f ca="1">SUM(Data!K6:K8)</f>
        <v>924.99</v>
      </c>
    </row>
    <row r="5" spans="2:6" x14ac:dyDescent="0.35">
      <c r="B5" s="1" t="s">
        <v>5</v>
      </c>
      <c r="C5" s="1" t="s">
        <v>8</v>
      </c>
      <c r="D5" s="4">
        <f ca="1">SUM(Data!F9:F11)/SUM(Data!D9:D11)</f>
        <v>0.13293051359516617</v>
      </c>
      <c r="E5" s="4">
        <f ca="1">SUM(Data!E9:E11)/SUM(Data!D9:D11)</f>
        <v>0.95166163141993954</v>
      </c>
      <c r="F5" s="6">
        <f ca="1">SUM(Data!K9:K11)</f>
        <v>589.04</v>
      </c>
    </row>
    <row r="6" spans="2:6" x14ac:dyDescent="0.35">
      <c r="B6" s="1" t="s">
        <v>5</v>
      </c>
      <c r="C6" s="1" t="s">
        <v>9</v>
      </c>
      <c r="D6" s="4" t="e">
        <f>SUM(Data!F12:F14)/SUM(Data!D12:D14)</f>
        <v>#DIV/0!</v>
      </c>
      <c r="E6" s="4" t="e">
        <f>SUM(Data!E12:E14)/SUM(Data!D12:D14)</f>
        <v>#DIV/0!</v>
      </c>
      <c r="F6" s="6">
        <f>SUM(Data!K12:K14)</f>
        <v>0</v>
      </c>
    </row>
    <row r="7" spans="2:6" x14ac:dyDescent="0.35">
      <c r="D7" s="5"/>
      <c r="E7" s="5"/>
    </row>
    <row r="8" spans="2:6" x14ac:dyDescent="0.35">
      <c r="B8" s="1" t="s">
        <v>5</v>
      </c>
      <c r="C8" s="1" t="s">
        <v>10</v>
      </c>
      <c r="D8" s="7">
        <f ca="1">+Data!F17</f>
        <v>0.11879049676025918</v>
      </c>
      <c r="E8" s="4">
        <f ca="1">+Data!E17</f>
        <v>0.94600431965442766</v>
      </c>
      <c r="F8" s="6">
        <f ca="1">+Data!K17</f>
        <v>1822.35</v>
      </c>
    </row>
    <row r="9" spans="2:6" x14ac:dyDescent="0.35">
      <c r="B9" s="2"/>
    </row>
  </sheetData>
  <pageMargins left="0.7" right="0.7" top="0.75" bottom="0.75" header="0.3" footer="0.3"/>
  <ignoredErrors>
    <ignoredError sqref="D7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workbookViewId="0">
      <selection activeCell="K9" sqref="K9:K11"/>
    </sheetView>
  </sheetViews>
  <sheetFormatPr defaultRowHeight="13.5" x14ac:dyDescent="0.35"/>
  <cols>
    <col min="2" max="2" width="11.75" bestFit="1" customWidth="1"/>
    <col min="3" max="3" width="15.375" customWidth="1"/>
    <col min="4" max="4" width="12" customWidth="1"/>
    <col min="5" max="5" width="7.25" customWidth="1"/>
    <col min="6" max="6" width="6.75" customWidth="1"/>
    <col min="10" max="10" width="18.75" customWidth="1"/>
    <col min="11" max="11" width="10.125" bestFit="1" customWidth="1"/>
  </cols>
  <sheetData>
    <row r="2" spans="2:11" ht="13.9" x14ac:dyDescent="0.4">
      <c r="B2" s="22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H2" s="1" t="s">
        <v>16</v>
      </c>
      <c r="I2" s="1" t="s">
        <v>17</v>
      </c>
      <c r="K2" s="1" t="s">
        <v>18</v>
      </c>
    </row>
    <row r="3" spans="2:11" x14ac:dyDescent="0.35">
      <c r="B3" s="1" t="s">
        <v>19</v>
      </c>
      <c r="C3" s="8" t="s">
        <v>20</v>
      </c>
      <c r="D3" s="8">
        <v>114</v>
      </c>
      <c r="E3" s="8">
        <v>109</v>
      </c>
      <c r="F3" s="8">
        <v>7</v>
      </c>
      <c r="H3" s="11">
        <f t="shared" ref="H3:H14" si="0">+E3/D3</f>
        <v>0.95614035087719296</v>
      </c>
      <c r="I3" s="11">
        <f t="shared" ref="I3:I14" si="1">+F3/D3</f>
        <v>6.1403508771929821E-2</v>
      </c>
      <c r="K3" s="12">
        <v>106.06</v>
      </c>
    </row>
    <row r="4" spans="2:11" x14ac:dyDescent="0.35">
      <c r="B4" s="1" t="s">
        <v>21</v>
      </c>
      <c r="C4" s="8" t="s">
        <v>22</v>
      </c>
      <c r="D4" s="8">
        <v>96</v>
      </c>
      <c r="E4" s="8">
        <v>91</v>
      </c>
      <c r="F4" s="8">
        <v>7</v>
      </c>
      <c r="H4" s="11">
        <f t="shared" si="0"/>
        <v>0.94791666666666663</v>
      </c>
      <c r="I4" s="11">
        <f t="shared" si="1"/>
        <v>7.2916666666666671E-2</v>
      </c>
      <c r="K4" s="12">
        <v>127.77</v>
      </c>
    </row>
    <row r="5" spans="2:11" x14ac:dyDescent="0.35">
      <c r="B5" s="1" t="s">
        <v>23</v>
      </c>
      <c r="C5" s="8" t="s">
        <v>24</v>
      </c>
      <c r="D5" s="8">
        <v>91</v>
      </c>
      <c r="E5" s="8">
        <v>85</v>
      </c>
      <c r="F5" s="8">
        <v>15</v>
      </c>
      <c r="H5" s="11">
        <f t="shared" si="0"/>
        <v>0.93406593406593408</v>
      </c>
      <c r="I5" s="11">
        <f t="shared" si="1"/>
        <v>0.16483516483516483</v>
      </c>
      <c r="K5" s="12">
        <v>74.489999999999995</v>
      </c>
    </row>
    <row r="6" spans="2:11" x14ac:dyDescent="0.35">
      <c r="B6" s="1" t="s">
        <v>25</v>
      </c>
      <c r="C6" s="9" t="s">
        <v>26</v>
      </c>
      <c r="D6" s="9">
        <v>116</v>
      </c>
      <c r="E6" s="9">
        <v>111</v>
      </c>
      <c r="F6" s="9">
        <v>11</v>
      </c>
      <c r="H6" s="14">
        <f t="shared" ref="H6:H11" si="2">+E6/D6</f>
        <v>0.9568965517241379</v>
      </c>
      <c r="I6" s="14">
        <f t="shared" ref="I6:I11" si="3">+F6/D6</f>
        <v>9.4827586206896547E-2</v>
      </c>
      <c r="K6" s="10">
        <v>83.44</v>
      </c>
    </row>
    <row r="7" spans="2:11" x14ac:dyDescent="0.35">
      <c r="B7" s="1" t="s">
        <v>27</v>
      </c>
      <c r="C7" s="9" t="s">
        <v>28</v>
      </c>
      <c r="D7" s="9">
        <v>85</v>
      </c>
      <c r="E7" s="9">
        <v>79</v>
      </c>
      <c r="F7" s="9">
        <v>4</v>
      </c>
      <c r="H7" s="14">
        <f t="shared" si="2"/>
        <v>0.92941176470588238</v>
      </c>
      <c r="I7" s="14">
        <f t="shared" si="3"/>
        <v>4.7058823529411764E-2</v>
      </c>
      <c r="K7" s="10">
        <v>445.17</v>
      </c>
    </row>
    <row r="8" spans="2:11" x14ac:dyDescent="0.35">
      <c r="B8" s="1" t="s">
        <v>29</v>
      </c>
      <c r="C8" s="9" t="s">
        <v>30</v>
      </c>
      <c r="D8" s="9">
        <v>93</v>
      </c>
      <c r="E8" s="9">
        <v>86</v>
      </c>
      <c r="F8" s="9">
        <v>22</v>
      </c>
      <c r="H8" s="14">
        <f t="shared" si="2"/>
        <v>0.92473118279569888</v>
      </c>
      <c r="I8" s="14">
        <f t="shared" si="3"/>
        <v>0.23655913978494625</v>
      </c>
      <c r="K8" s="10">
        <v>396.38</v>
      </c>
    </row>
    <row r="9" spans="2:11" x14ac:dyDescent="0.35">
      <c r="B9" s="1" t="s">
        <v>31</v>
      </c>
      <c r="C9" s="16" t="s">
        <v>32</v>
      </c>
      <c r="D9" s="16">
        <v>99</v>
      </c>
      <c r="E9" s="16">
        <v>95</v>
      </c>
      <c r="F9" s="16">
        <v>13</v>
      </c>
      <c r="H9" s="18">
        <f t="shared" ca="1" si="2"/>
        <v>0.95959595959595956</v>
      </c>
      <c r="I9" s="18">
        <f t="shared" ca="1" si="3"/>
        <v>0.13131313131313133</v>
      </c>
      <c r="K9" s="17">
        <v>214.51</v>
      </c>
    </row>
    <row r="10" spans="2:11" x14ac:dyDescent="0.35">
      <c r="B10" s="1" t="s">
        <v>33</v>
      </c>
      <c r="C10" s="16" t="s">
        <v>34</v>
      </c>
      <c r="D10" s="16">
        <v>113</v>
      </c>
      <c r="E10" s="16">
        <v>106</v>
      </c>
      <c r="F10" s="16">
        <v>11</v>
      </c>
      <c r="H10" s="18">
        <f t="shared" ca="1" si="2"/>
        <v>0.93805309734513276</v>
      </c>
      <c r="I10" s="18">
        <f t="shared" ca="1" si="3"/>
        <v>9.7345132743362831E-2</v>
      </c>
      <c r="K10" s="17">
        <v>326</v>
      </c>
    </row>
    <row r="11" spans="2:11" x14ac:dyDescent="0.35">
      <c r="B11" s="1" t="s">
        <v>35</v>
      </c>
      <c r="C11" s="16" t="s">
        <v>36</v>
      </c>
      <c r="D11" s="16">
        <v>119</v>
      </c>
      <c r="E11" s="16">
        <v>114</v>
      </c>
      <c r="F11" s="16">
        <v>20</v>
      </c>
      <c r="H11" s="18">
        <f t="shared" ca="1" si="2"/>
        <v>0.95798319327731096</v>
      </c>
      <c r="I11" s="18">
        <f t="shared" ca="1" si="3"/>
        <v>0.16806722689075632</v>
      </c>
      <c r="K11" s="17">
        <v>48.53</v>
      </c>
    </row>
    <row r="12" spans="2:11" x14ac:dyDescent="0.35">
      <c r="B12" s="1" t="s">
        <v>37</v>
      </c>
      <c r="C12" s="21" t="s">
        <v>38</v>
      </c>
      <c r="D12" s="21"/>
      <c r="E12" s="21"/>
      <c r="F12" s="21"/>
      <c r="H12" s="19" t="e">
        <f t="shared" si="0"/>
        <v>#DIV/0!</v>
      </c>
      <c r="I12" s="19" t="e">
        <f t="shared" si="1"/>
        <v>#DIV/0!</v>
      </c>
      <c r="K12" s="20"/>
    </row>
    <row r="13" spans="2:11" x14ac:dyDescent="0.35">
      <c r="B13" s="1" t="s">
        <v>39</v>
      </c>
      <c r="C13" s="21" t="s">
        <v>40</v>
      </c>
      <c r="D13" s="21"/>
      <c r="E13" s="21"/>
      <c r="F13" s="21"/>
      <c r="H13" s="19" t="e">
        <f t="shared" si="0"/>
        <v>#DIV/0!</v>
      </c>
      <c r="I13" s="19" t="e">
        <f t="shared" si="1"/>
        <v>#DIV/0!</v>
      </c>
      <c r="K13" s="20"/>
    </row>
    <row r="14" spans="2:11" x14ac:dyDescent="0.35">
      <c r="B14" s="1" t="s">
        <v>41</v>
      </c>
      <c r="C14" s="21" t="s">
        <v>42</v>
      </c>
      <c r="D14" s="21"/>
      <c r="E14" s="21"/>
      <c r="F14" s="21"/>
      <c r="H14" s="19" t="e">
        <f t="shared" si="0"/>
        <v>#DIV/0!</v>
      </c>
      <c r="I14" s="19" t="e">
        <f t="shared" si="1"/>
        <v>#DIV/0!</v>
      </c>
      <c r="K14" s="20"/>
    </row>
    <row r="15" spans="2:11" x14ac:dyDescent="0.35">
      <c r="D15">
        <f ca="1">SUM(D3:D14)</f>
        <v>926</v>
      </c>
      <c r="E15">
        <f ca="1">SUM(E3:E14)</f>
        <v>876</v>
      </c>
      <c r="F15">
        <f ca="1">SUM(F3:F14)</f>
        <v>110</v>
      </c>
    </row>
    <row r="17" spans="3:11" x14ac:dyDescent="0.35">
      <c r="C17" t="s">
        <v>43</v>
      </c>
      <c r="D17" s="3"/>
      <c r="E17" s="3">
        <f ca="1">+E15/D15</f>
        <v>0.94600431965442766</v>
      </c>
      <c r="F17" s="3">
        <f ca="1">+F15/D15</f>
        <v>0.11879049676025918</v>
      </c>
      <c r="K17" s="15">
        <f ca="1">SUM(K3:K16)</f>
        <v>1822.35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36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 SENSITIVE [PERSONAL]</TermName>
          <TermId xmlns="http://schemas.microsoft.com/office/infopath/2007/PartnerControls">634d603d-a079-46b5-bf4e-1929dc1de974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Props1.xml><?xml version="1.0" encoding="utf-8"?>
<ds:datastoreItem xmlns:ds="http://schemas.openxmlformats.org/officeDocument/2006/customXml" ds:itemID="{8616E7F8-D771-4555-9442-E683A623B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F23AAE-FBDF-489C-8FF0-81DD842D3D5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41854e-4853-44f9-9e63-23b7acad54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Rita Patel</cp:lastModifiedBy>
  <cp:revision/>
  <dcterms:created xsi:type="dcterms:W3CDTF">2015-12-30T10:44:28Z</dcterms:created>
  <dcterms:modified xsi:type="dcterms:W3CDTF">2022-01-24T15:03:02Z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0x010100573134B1BDBFC74F8C2DBF70E4CDEAD400C2CD9141772F9B429918E0A35F8536F0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36;#OFFICIAL SENSITIVE [PERSONAL]|634d603d-a079-46b5-bf4e-1929dc1de974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1899;#Finance (Corporate Enablers)|5b2e9ac5-f442-4f2d-af91-53494b625450</vt:lpwstr>
  </property>
  <property fmtid="{D5CDD505-2E9C-101B-9397-08002B2CF9AE}" pid="12" name="Stakeholder 3">
    <vt:lpwstr/>
  </property>
  <property fmtid="{D5CDD505-2E9C-101B-9397-08002B2CF9AE}" pid="13" name="Asset">
    <vt:bool>false</vt:bool>
  </property>
  <property fmtid="{D5CDD505-2E9C-101B-9397-08002B2CF9AE}" pid="14" name="Order">
    <vt:r8>3174400</vt:r8>
  </property>
  <property fmtid="{D5CDD505-2E9C-101B-9397-08002B2CF9AE}" pid="15" name="Folder Audit History">
    <vt:lpwstr/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Folder Status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</Properties>
</file>